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Mispc065\総務課共有\19 契約\工事契約\R3\01案件\R4年2月28日【早着】（制限2・総合2・青葉2・宮城2・総務1）\1_総合評価（舗装補修工事1・2）\★030510【総合評価関連】(R3版)評価値申告書・総合評価説明書の送付について\"/>
    </mc:Choice>
  </mc:AlternateContent>
  <bookViews>
    <workbookView xWindow="6870" yWindow="75" windowWidth="14220" windowHeight="9630" tabRatio="907"/>
  </bookViews>
  <sheets>
    <sheet name="様式-共1-Ⅰ（地域実績）" sheetId="34" r:id="rId1"/>
    <sheet name="様式-共2-Ⅰ（地域実績）" sheetId="15" r:id="rId2"/>
    <sheet name="様式-共3-Ⅰ（地域実績）" sheetId="11" r:id="rId3"/>
    <sheet name="様式-共4-Ⅰ（地域実績）" sheetId="35" r:id="rId4"/>
  </sheets>
  <definedNames>
    <definedName name="_xlnm._FilterDatabase" localSheetId="0" hidden="1">'様式-共1-Ⅰ（地域実績）'!#REF!</definedName>
    <definedName name="_xlnm.Print_Area" localSheetId="0">'様式-共1-Ⅰ（地域実績）'!$A$1:$N$59</definedName>
    <definedName name="_xlnm.Print_Area" localSheetId="1">'様式-共2-Ⅰ（地域実績）'!$A$1:$Q$31</definedName>
    <definedName name="_xlnm.Print_Area" localSheetId="2">'様式-共3-Ⅰ（地域実績）'!$A$1:$M$44</definedName>
    <definedName name="_xlnm.Print_Area" localSheetId="3">'様式-共4-Ⅰ（地域実績）'!$A$1:$Q$59</definedName>
    <definedName name="_xlnm.Print_Titles" localSheetId="0">'様式-共1-Ⅰ（地域実績）'!$1:$7</definedName>
  </definedNames>
  <calcPr calcId="162913" concurrentManualCount="2"/>
</workbook>
</file>

<file path=xl/calcChain.xml><?xml version="1.0" encoding="utf-8"?>
<calcChain xmlns="http://schemas.openxmlformats.org/spreadsheetml/2006/main">
  <c r="J2" i="35" l="1"/>
  <c r="F15" i="34" l="1"/>
  <c r="I31" i="34" l="1"/>
  <c r="K31" i="34" s="1"/>
  <c r="G2" i="11"/>
  <c r="K3" i="15"/>
  <c r="D51" i="34"/>
  <c r="D46" i="34"/>
  <c r="E40" i="34"/>
  <c r="I35" i="34"/>
  <c r="K35" i="34" s="1"/>
  <c r="I34" i="34"/>
  <c r="K34" i="34" s="1"/>
  <c r="I33" i="34"/>
  <c r="K33" i="34" s="1"/>
  <c r="I32" i="34"/>
  <c r="K32" i="34" s="1"/>
  <c r="E45" i="34"/>
  <c r="I37" i="34"/>
  <c r="K37" i="34" s="1"/>
  <c r="I36" i="34"/>
  <c r="K36" i="34" s="1"/>
  <c r="I30" i="34"/>
  <c r="K30" i="34" s="1"/>
  <c r="I29" i="34"/>
  <c r="K29" i="34" s="1"/>
  <c r="I28" i="34"/>
  <c r="K28" i="34" s="1"/>
  <c r="E27" i="34"/>
  <c r="I24" i="34"/>
  <c r="K24" i="34" s="1"/>
  <c r="I23" i="34"/>
  <c r="K23" i="34" s="1"/>
  <c r="I22" i="34"/>
  <c r="K22" i="34" s="1"/>
  <c r="E21" i="34"/>
  <c r="I18" i="34"/>
  <c r="K18" i="34" s="1"/>
  <c r="I17" i="34"/>
  <c r="K17" i="34" s="1"/>
  <c r="I16" i="34"/>
  <c r="K16" i="34" s="1"/>
  <c r="I10" i="34"/>
  <c r="K10" i="34" s="1"/>
  <c r="L35" i="34" l="1"/>
  <c r="L31" i="34"/>
  <c r="L32" i="34"/>
  <c r="L33" i="34"/>
  <c r="L36" i="34"/>
  <c r="L28" i="34"/>
  <c r="L34" i="34"/>
  <c r="L29" i="34"/>
  <c r="L30" i="34"/>
  <c r="L37" i="34"/>
  <c r="L22" i="34"/>
  <c r="L23" i="34"/>
  <c r="L24" i="34"/>
  <c r="L16" i="34"/>
  <c r="L10" i="34"/>
  <c r="L17" i="34"/>
  <c r="L18" i="34"/>
  <c r="N10" i="34" l="1"/>
  <c r="N28" i="34"/>
  <c r="N22" i="34"/>
  <c r="N46" i="34" l="1"/>
  <c r="G50" i="34" s="1"/>
  <c r="K50" i="34" s="1"/>
</calcChain>
</file>

<file path=xl/comments1.xml><?xml version="1.0" encoding="utf-8"?>
<comments xmlns="http://schemas.openxmlformats.org/spreadsheetml/2006/main">
  <authors>
    <author>仙台市</author>
  </authors>
  <commentList>
    <comment ref="F22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4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5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F26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<sst xmlns="http://schemas.openxmlformats.org/spreadsheetml/2006/main" count="514" uniqueCount="375">
  <si>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</si>
  <si>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</si>
  <si>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</si>
  <si>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</si>
  <si>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</si>
  <si>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</si>
  <si>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</si>
  <si>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</si>
  <si>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</si>
  <si>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</si>
  <si>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</si>
  <si>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</si>
  <si>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</si>
  <si>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</si>
  <si>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</si>
  <si>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</si>
  <si>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</si>
  <si>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</si>
  <si>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</si>
  <si>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</si>
  <si>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</si>
  <si>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</si>
  <si>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</si>
  <si>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</si>
  <si>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</si>
  <si>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</si>
  <si>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</si>
  <si>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</si>
  <si>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</si>
  <si>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</si>
  <si>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</si>
  <si>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</si>
  <si>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</si>
  <si>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</si>
  <si>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</si>
  <si>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</si>
  <si>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</si>
  <si>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</si>
  <si>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</si>
  <si>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</si>
  <si>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</si>
  <si>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</si>
  <si>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</si>
  <si>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</si>
  <si>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</si>
  <si>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</si>
  <si>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</si>
  <si>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</si>
  <si>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</si>
  <si>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</si>
  <si>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</si>
  <si>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</si>
  <si>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</si>
  <si>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</si>
  <si>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</si>
  <si>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</si>
  <si>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</si>
  <si>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</si>
  <si>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</si>
  <si>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</si>
  <si>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</si>
  <si>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</si>
  <si>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</si>
  <si>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</si>
  <si>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</si>
  <si>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</si>
  <si>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</si>
  <si>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</si>
  <si>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</si>
  <si>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</si>
  <si>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</si>
  <si>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</si>
  <si>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</si>
  <si>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</si>
  <si>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</si>
  <si>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</si>
  <si>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</si>
  <si>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</si>
  <si>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</si>
  <si>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</si>
  <si>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</si>
  <si>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</si>
  <si>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</si>
  <si>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</si>
  <si>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</si>
  <si>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</si>
  <si>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</si>
  <si>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</si>
  <si>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</si>
  <si>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</si>
  <si>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</si>
  <si>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</si>
  <si>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</si>
  <si>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</si>
  <si>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</si>
  <si>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</si>
  <si>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</si>
  <si>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</si>
  <si>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</si>
  <si>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</si>
  <si>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</si>
  <si>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</si>
  <si>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</si>
  <si>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</si>
  <si>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</si>
  <si>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</si>
  <si>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</si>
  <si>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</si>
  <si>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</si>
  <si>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</si>
  <si>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</si>
  <si>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</si>
  <si>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</si>
  <si>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</si>
  <si>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</si>
  <si>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</si>
  <si>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</si>
  <si>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</si>
  <si>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</si>
  <si>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</si>
  <si>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</si>
  <si>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</si>
  <si>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</si>
  <si>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</si>
  <si>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</si>
  <si>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</si>
  <si>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加入あり</t>
    <rPh sb="0" eb="2">
      <t>カニュウ</t>
    </rPh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</si>
  <si>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</si>
  <si>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</si>
  <si>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</si>
  <si>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</si>
  <si>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</si>
  <si>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</si>
  <si>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</si>
  <si>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</si>
  <si>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</si>
  <si>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</si>
  <si>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</si>
  <si>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</si>
  <si>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</si>
  <si>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</si>
  <si>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企業の施工実績等の状況</t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</si>
  <si>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</si>
  <si>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</si>
  <si>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</si>
  <si>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</si>
  <si>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</si>
  <si>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</si>
  <si>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</si>
  <si>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</si>
  <si>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</si>
  <si>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</si>
  <si>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</si>
  <si>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</si>
  <si>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</si>
  <si>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</si>
  <si>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</si>
  <si>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</si>
  <si>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</si>
  <si>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</si>
  <si>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(2)</t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</si>
  <si>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</si>
  <si>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</si>
  <si>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</si>
  <si>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</si>
  <si>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</si>
  <si>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</si>
  <si>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</si>
  <si>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</si>
  <si>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</si>
  <si>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</si>
  <si>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</si>
  <si>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品質管理システムの
　　認証取得状況</t>
    <phoneticPr fontId="3"/>
  </si>
  <si>
    <t>建設業労働災害防止協会への
　　加入状況</t>
    <phoneticPr fontId="3"/>
  </si>
  <si>
    <t>表彰歴あり</t>
    <phoneticPr fontId="3"/>
  </si>
  <si>
    <t>なし</t>
    <phoneticPr fontId="3"/>
  </si>
  <si>
    <t>認証取得あり</t>
    <phoneticPr fontId="3"/>
  </si>
  <si>
    <t>加入あり</t>
    <phoneticPr fontId="3"/>
  </si>
  <si>
    <t>指名停止あり</t>
    <phoneticPr fontId="3"/>
  </si>
  <si>
    <t>＋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</si>
  <si>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</si>
  <si>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</si>
  <si>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</si>
  <si>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</si>
  <si>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</si>
  <si>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</si>
  <si>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</si>
  <si>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←▼から選択</t>
    <phoneticPr fontId="3"/>
  </si>
  <si>
    <t>↓▼から選択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</si>
  <si>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</si>
  <si>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</si>
  <si>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</si>
  <si>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</si>
  <si>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</si>
  <si>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</si>
  <si>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</si>
  <si>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</si>
  <si>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</si>
  <si>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</si>
  <si>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</si>
  <si>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</si>
  <si>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</si>
  <si>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</si>
  <si>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</si>
  <si>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協定締結の有無</t>
    <phoneticPr fontId="3"/>
  </si>
  <si>
    <t>※ありの場合，所属する団体と協定名称を記載のこと。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</si>
  <si>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</si>
  <si>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</si>
  <si>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</si>
  <si>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</si>
  <si>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</si>
  <si>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</si>
  <si>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</si>
  <si>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</si>
  <si>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～</t>
    <phoneticPr fontId="3"/>
  </si>
  <si>
    <t>(名称を選択）</t>
    <rPh sb="1" eb="3">
      <t>メイショウ</t>
    </rPh>
    <rPh sb="4" eb="6">
      <t>センタク</t>
    </rPh>
    <phoneticPr fontId="3"/>
  </si>
  <si>
    <t>認証取得あり</t>
    <rPh sb="0" eb="2">
      <t>ニンショウ</t>
    </rPh>
    <rPh sb="2" eb="4">
      <t>シュトク</t>
    </rPh>
    <phoneticPr fontId="3"/>
  </si>
  <si>
    <t>なし</t>
  </si>
  <si>
    <t>（選択）</t>
    <rPh sb="1" eb="3">
      <t>センタク</t>
    </rPh>
    <phoneticPr fontId="3"/>
  </si>
  <si>
    <t>完成年</t>
    <rPh sb="0" eb="2">
      <t>カンセイ</t>
    </rPh>
    <rPh sb="2" eb="3">
      <t>ネン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</si>
  <si>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</si>
  <si>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（直接入力）</t>
    <rPh sb="1" eb="3">
      <t>チョクセツ</t>
    </rPh>
    <rPh sb="3" eb="5">
      <t>ニュウリョク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</si>
  <si>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</si>
  <si>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</si>
  <si>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平成31年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</si>
  <si>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</si>
  <si>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</si>
  <si>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</si>
  <si>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</si>
  <si>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　建設業許可番号
　　　＋CORINS登録番号</t>
    <rPh sb="1" eb="4">
      <t>ケンセツギョウ</t>
    </rPh>
    <rPh sb="4" eb="6">
      <t>キョカ</t>
    </rPh>
    <rPh sb="6" eb="8">
      <t>バンゴウ</t>
    </rPh>
    <rPh sb="19" eb="21">
      <t>トウロク</t>
    </rPh>
    <rPh sb="21" eb="23">
      <t>バンゴウ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</si>
  <si>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</si>
  <si>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</si>
  <si>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サ　継続教育(CPD)の取組み状況</t>
    <rPh sb="2" eb="4">
      <t>ケイゾク</t>
    </rPh>
    <rPh sb="4" eb="6">
      <t>キョウイク</t>
    </rPh>
    <rPh sb="12" eb="14">
      <t>トリク</t>
    </rPh>
    <rPh sb="15" eb="17">
      <t>ジョウキョウ</t>
    </rPh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</si>
  <si>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</si>
  <si>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</si>
  <si>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</si>
  <si>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</si>
  <si>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令和2年度</t>
    <rPh sb="0" eb="2">
      <t>レイワ</t>
    </rPh>
    <rPh sb="3" eb="5">
      <t>ネンド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</si>
  <si>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</si>
  <si>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</si>
  <si>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</si>
  <si>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</si>
  <si>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</si>
  <si>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推奨単位以上</t>
    <rPh sb="0" eb="2">
      <t>スイショウ</t>
    </rPh>
    <rPh sb="2" eb="4">
      <t>タンイ</t>
    </rPh>
    <rPh sb="4" eb="6">
      <t>イジョウ</t>
    </rPh>
    <phoneticPr fontId="3"/>
  </si>
  <si>
    <t>1/2以上</t>
    <rPh sb="3" eb="5">
      <t>イジョウ</t>
    </rPh>
    <phoneticPr fontId="3"/>
  </si>
  <si>
    <t>1/2未満</t>
    <rPh sb="3" eb="5">
      <t>ミマン</t>
    </rPh>
    <phoneticPr fontId="3"/>
  </si>
  <si>
    <t>1件</t>
    <rPh sb="1" eb="2">
      <t>ケン</t>
    </rPh>
    <phoneticPr fontId="3"/>
  </si>
  <si>
    <t>義務外雇用</t>
    <rPh sb="0" eb="2">
      <t>ギム</t>
    </rPh>
    <rPh sb="2" eb="3">
      <t>ガイ</t>
    </rPh>
    <rPh sb="3" eb="5">
      <t>コヨウ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</si>
  <si>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</si>
  <si>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</si>
  <si>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</si>
  <si>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</si>
  <si>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</si>
  <si>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</si>
  <si>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</si>
  <si>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</si>
  <si>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取得あり</t>
    <rPh sb="0" eb="2">
      <t>シュトク</t>
    </rPh>
    <phoneticPr fontId="3"/>
  </si>
  <si>
    <t>顕彰あり</t>
    <rPh sb="0" eb="2">
      <t>ケンショウ</t>
    </rPh>
    <phoneticPr fontId="3"/>
  </si>
  <si>
    <t>会社名</t>
    <rPh sb="0" eb="3">
      <t>カイシャメイ</t>
    </rPh>
    <phoneticPr fontId="3"/>
  </si>
  <si>
    <t>様式-共2-Ⅰ（地域実績）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</si>
  <si>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様式-共3-Ⅰ（地域実績）</t>
    <rPh sb="0" eb="2">
      <t>ヨウシキ</t>
    </rPh>
    <rPh sb="3" eb="4">
      <t>トモ</t>
    </rPh>
    <rPh sb="8" eb="10">
      <t>チイキ</t>
    </rPh>
    <rPh sb="10" eb="12">
      <t>ジッセキ</t>
    </rPh>
    <phoneticPr fontId="3"/>
  </si>
  <si>
    <t>2件</t>
    <rPh sb="1" eb="2">
      <t>ケン</t>
    </rPh>
    <phoneticPr fontId="3"/>
  </si>
  <si>
    <t>～</t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</si>
  <si>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</si>
  <si>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</si>
  <si>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</si>
  <si>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</si>
  <si>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</si>
  <si>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</si>
  <si>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</si>
  <si>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</si>
  <si>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</si>
  <si>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>令和元</t>
    <rPh sb="0" eb="2">
      <t>レイワ</t>
    </rPh>
    <rPh sb="2" eb="3">
      <t>ガン</t>
    </rPh>
    <phoneticPr fontId="3"/>
  </si>
  <si>
    <t xml:space="preserve"> </t>
    <phoneticPr fontId="3"/>
  </si>
  <si>
    <t>ア　過去4年間における工事成績評定点
　　　（上位実績の平均点）
　　　　　【対象実績数】舗装…上位5件</t>
    <phoneticPr fontId="3"/>
  </si>
  <si>
    <t>地域貢献
・社会性</t>
    <rPh sb="0" eb="2">
      <t>チイキ</t>
    </rPh>
    <rPh sb="2" eb="4">
      <t>コウケン</t>
    </rPh>
    <rPh sb="6" eb="9">
      <t>シャカイセイ</t>
    </rPh>
    <phoneticPr fontId="3"/>
  </si>
  <si>
    <t>シ　過去2ヶ年度及び現年度における地域貢献活動等の実績</t>
    <phoneticPr fontId="3"/>
  </si>
  <si>
    <t>ス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</si>
  <si>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対応実績あり</t>
    <rPh sb="0" eb="2">
      <t>タイオウ</t>
    </rPh>
    <rPh sb="2" eb="4">
      <t>ジッセキ</t>
    </rPh>
    <phoneticPr fontId="3"/>
  </si>
  <si>
    <t>(3)</t>
  </si>
  <si>
    <t>セ　緊急工事登録等への取組み実績</t>
    <phoneticPr fontId="3"/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</si>
  <si>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</si>
  <si>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</si>
  <si>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</si>
  <si>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</si>
  <si>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ソ　過去2ヶ年度における困難業務等の従事実績</t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</si>
  <si>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</si>
  <si>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</si>
  <si>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</si>
  <si>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</si>
  <si>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タ　過去2ヶ年度における維持工事等の施工実績</t>
    <phoneticPr fontId="3"/>
  </si>
  <si>
    <t>令和2</t>
    <rPh sb="0" eb="2">
      <t>レイワ</t>
    </rPh>
    <phoneticPr fontId="3"/>
  </si>
  <si>
    <t>チ　過去10ヶ年における災害復旧工事の施工実績</t>
    <rPh sb="7" eb="8">
      <t>ネン</t>
    </rPh>
    <rPh sb="12" eb="14">
      <t>サイガイ</t>
    </rPh>
    <rPh sb="14" eb="16">
      <t>フッキュウ</t>
    </rPh>
    <rPh sb="16" eb="18">
      <t>コウジ</t>
    </rPh>
    <rPh sb="19" eb="21">
      <t>セコウ</t>
    </rPh>
    <rPh sb="21" eb="23">
      <t>ジッセキ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</si>
  <si>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</si>
  <si>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テ　障害者の雇用促進状況</t>
    <phoneticPr fontId="3"/>
  </si>
  <si>
    <t>ト　環境管理システムの認証取得の状況</t>
    <rPh sb="2" eb="4">
      <t>カンキョウ</t>
    </rPh>
    <rPh sb="4" eb="6">
      <t>カンリ</t>
    </rPh>
    <rPh sb="11" eb="13">
      <t>ニンショウ</t>
    </rPh>
    <rPh sb="13" eb="15">
      <t>シュトク</t>
    </rPh>
    <rPh sb="16" eb="18">
      <t>ジョウキョウ</t>
    </rPh>
    <phoneticPr fontId="3"/>
  </si>
  <si>
    <t>担い手確保
・働き方改革</t>
    <rPh sb="0" eb="1">
      <t>ニナ</t>
    </rPh>
    <rPh sb="2" eb="3">
      <t>テ</t>
    </rPh>
    <rPh sb="3" eb="5">
      <t>カクホ</t>
    </rPh>
    <rPh sb="7" eb="8">
      <t>ハタラ</t>
    </rPh>
    <rPh sb="9" eb="10">
      <t>カタ</t>
    </rPh>
    <rPh sb="10" eb="12">
      <t>カイカク</t>
    </rPh>
    <phoneticPr fontId="3"/>
  </si>
  <si>
    <t>ナ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</si>
  <si>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ニ　建設キャリアアップシステムの活用状況</t>
    <rPh sb="2" eb="4">
      <t>ケンセツ</t>
    </rPh>
    <rPh sb="16" eb="18">
      <t>カツヨウ</t>
    </rPh>
    <rPh sb="18" eb="20">
      <t>ジョウキョウ</t>
    </rPh>
    <phoneticPr fontId="3"/>
  </si>
  <si>
    <t>登録あり</t>
    <rPh sb="0" eb="2">
      <t>トウロク</t>
    </rPh>
    <phoneticPr fontId="3"/>
  </si>
  <si>
    <t>ヌ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</si>
  <si>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ネ　登録基幹技能者の配置状況</t>
    <rPh sb="12" eb="14">
      <t>ジョウキョウ</t>
    </rPh>
    <phoneticPr fontId="3"/>
  </si>
  <si>
    <t>参加実績あり</t>
    <rPh sb="0" eb="2">
      <t>サンカ</t>
    </rPh>
    <rPh sb="2" eb="4">
      <t>ジッセキ</t>
    </rPh>
    <phoneticPr fontId="3"/>
  </si>
  <si>
    <r>
      <t xml:space="preserve">シ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</si>
  <si>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t>令和3年度</t>
    <rPh sb="0" eb="2">
      <t>レイワ</t>
    </rPh>
    <rPh sb="3" eb="5">
      <t>ネンド</t>
    </rPh>
    <phoneticPr fontId="3"/>
  </si>
  <si>
    <r>
      <t xml:space="preserve">ス　防災に関する応援協定等の締結実績及び協定に基づく活動実績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</si>
  <si>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</si>
  <si>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</si>
  <si>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対応内容</t>
    <rPh sb="0" eb="2">
      <t>タイオウ</t>
    </rPh>
    <rPh sb="2" eb="4">
      <t>ナイヨウ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</si>
  <si>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</si>
  <si>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</si>
  <si>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</si>
  <si>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</si>
  <si>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r>
      <t xml:space="preserve">セ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</si>
  <si>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t xml:space="preserve">ソ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</si>
  <si>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タ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</si>
  <si>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令和元年度</t>
    <rPh sb="0" eb="2">
      <t>レイワ</t>
    </rPh>
    <rPh sb="2" eb="3">
      <t>ガン</t>
    </rPh>
    <phoneticPr fontId="3"/>
  </si>
  <si>
    <r>
      <t xml:space="preserve">チ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</si>
  <si>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</si>
  <si>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</si>
  <si>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r>
      <t xml:space="preserve">テ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</si>
  <si>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ト　環境管理システムの認証取得の状況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カンキョウ</t>
    </rPh>
    <rPh sb="4" eb="6">
      <t>カンリ</t>
    </rPh>
    <rPh sb="13" eb="15">
      <t>シュトク</t>
    </rPh>
    <rPh sb="16" eb="18">
      <t>ジョウキョウ</t>
    </rPh>
    <phoneticPr fontId="3"/>
  </si>
  <si>
    <r>
      <t xml:space="preserve">ナ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</si>
  <si>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>ニ　建設キャリアアップシステムの活用状況
　</t>
    </r>
    <r>
      <rPr>
        <sz val="9"/>
        <rFont val="ＭＳ Ｐ明朝"/>
        <family val="1"/>
        <charset val="128"/>
      </rPr>
      <t>（入札形態がJVの場合，いずれかの企業の実績）</t>
    </r>
    <rPh sb="2" eb="4">
      <t>ケンセツ</t>
    </rPh>
    <rPh sb="16" eb="18">
      <t>カツヨウ</t>
    </rPh>
    <rPh sb="18" eb="20">
      <t>ジョウキョウ</t>
    </rPh>
    <rPh sb="39" eb="41">
      <t>キギョウ</t>
    </rPh>
    <phoneticPr fontId="3"/>
  </si>
  <si>
    <r>
      <t xml:space="preserve">ヌ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</si>
  <si>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※配置状況は，様式-共5に詳しい内容を記載</t>
    <rPh sb="1" eb="3">
      <t>ハイチ</t>
    </rPh>
    <rPh sb="3" eb="5">
      <t>ジョウキョウ</t>
    </rPh>
    <phoneticPr fontId="3"/>
  </si>
  <si>
    <t>-----以下は地域実績型の工事で選択可-----</t>
  </si>
  <si>
    <t>なし　</t>
  </si>
  <si>
    <t>複数従事実績あり</t>
  </si>
  <si>
    <t>従事実績あり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</si>
  <si>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</si>
  <si>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</si>
  <si>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</si>
  <si>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</si>
  <si>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</si>
  <si>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</si>
  <si>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</si>
  <si>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</si>
  <si>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</si>
  <si>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</si>
  <si>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>コ　過去2ヶ年度における東北地方工事安全施工推進大会（SAFETY)優良企業表彰歴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</si>
  <si>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</si>
  <si>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</si>
  <si>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</si>
  <si>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令和2年</t>
    <rPh sb="0" eb="2">
      <t>レイワ</t>
    </rPh>
    <rPh sb="3" eb="4">
      <t>ネン</t>
    </rPh>
    <phoneticPr fontId="3"/>
  </si>
  <si>
    <t>ツ　市内本店所在年数及び工事の受注状況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phoneticPr fontId="3"/>
  </si>
  <si>
    <t>ツ　市内本店所在年数及び工事の受注状況
  （入札形態がJVの場合，代表者の実績）</t>
    <rPh sb="2" eb="4">
      <t>シナイ</t>
    </rPh>
    <rPh sb="4" eb="6">
      <t>ホンテン</t>
    </rPh>
    <rPh sb="6" eb="8">
      <t>ショザイ</t>
    </rPh>
    <rPh sb="8" eb="10">
      <t>ネンスウ</t>
    </rPh>
    <rPh sb="10" eb="11">
      <t>オヨ</t>
    </rPh>
    <rPh sb="12" eb="14">
      <t>コウジ</t>
    </rPh>
    <rPh sb="15" eb="17">
      <t>ジュチュウ</t>
    </rPh>
    <rPh sb="17" eb="19">
      <t>ジョウキョウ</t>
    </rPh>
    <rPh sb="34" eb="37">
      <t>ダイヒョウシャ</t>
    </rPh>
    <phoneticPr fontId="3"/>
  </si>
  <si>
    <t>様式-共4-Ⅰ（地域実績）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</si>
  <si>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対応年・協定</t>
    <rPh sb="0" eb="2">
      <t>タイオウ</t>
    </rPh>
    <rPh sb="2" eb="3">
      <t>ネン</t>
    </rPh>
    <rPh sb="4" eb="6">
      <t>キョウテイ</t>
    </rPh>
    <phoneticPr fontId="3"/>
  </si>
  <si>
    <t>（対応年を選択）</t>
    <rPh sb="1" eb="3">
      <t>タイオウ</t>
    </rPh>
    <rPh sb="3" eb="4">
      <t>ネン</t>
    </rPh>
    <rPh sb="5" eb="7">
      <t>センタク</t>
    </rPh>
    <phoneticPr fontId="3"/>
  </si>
  <si>
    <t>平成23年</t>
    <rPh sb="0" eb="2">
      <t>ヘイセイ</t>
    </rPh>
    <rPh sb="4" eb="5">
      <t>ネン</t>
    </rPh>
    <phoneticPr fontId="3"/>
  </si>
  <si>
    <t>平成24年</t>
    <rPh sb="0" eb="2">
      <t>ヘイセイ</t>
    </rPh>
    <rPh sb="4" eb="5">
      <t>ネン</t>
    </rPh>
    <phoneticPr fontId="3"/>
  </si>
  <si>
    <t>平成25年</t>
    <rPh sb="0" eb="2">
      <t>ヘイセイ</t>
    </rPh>
    <rPh sb="4" eb="5">
      <t>ネン</t>
    </rPh>
    <phoneticPr fontId="3"/>
  </si>
  <si>
    <t>平成26年</t>
    <rPh sb="0" eb="2">
      <t>ヘイセイ</t>
    </rPh>
    <rPh sb="4" eb="5">
      <t>ネン</t>
    </rPh>
    <phoneticPr fontId="3"/>
  </si>
  <si>
    <t>平成27年</t>
    <rPh sb="0" eb="2">
      <t>ヘイセイ</t>
    </rPh>
    <rPh sb="4" eb="5">
      <t>ネン</t>
    </rPh>
    <phoneticPr fontId="3"/>
  </si>
  <si>
    <t>平成28年</t>
    <rPh sb="0" eb="2">
      <t>ヘイセイ</t>
    </rPh>
    <rPh sb="4" eb="5">
      <t>ネン</t>
    </rPh>
    <phoneticPr fontId="3"/>
  </si>
  <si>
    <t>平成29年</t>
    <rPh sb="0" eb="2">
      <t>ヘイセイ</t>
    </rPh>
    <rPh sb="4" eb="5">
      <t>ネン</t>
    </rPh>
    <phoneticPr fontId="3"/>
  </si>
  <si>
    <t>平成30年</t>
    <rPh sb="0" eb="2">
      <t>ヘイセイ</t>
    </rPh>
    <rPh sb="4" eb="5">
      <t>ネン</t>
    </rPh>
    <phoneticPr fontId="3"/>
  </si>
  <si>
    <t>令和元年</t>
    <rPh sb="0" eb="2">
      <t>レイワ</t>
    </rPh>
    <rPh sb="2" eb="4">
      <t>ガンネン</t>
    </rPh>
    <phoneticPr fontId="3"/>
  </si>
  <si>
    <t>令和2年</t>
    <rPh sb="0" eb="2">
      <t>レイワ</t>
    </rPh>
    <rPh sb="3" eb="4">
      <t>ネン</t>
    </rPh>
    <phoneticPr fontId="3"/>
  </si>
  <si>
    <t>発注区又は発注支所の登録を含む複数登録あり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phoneticPr fontId="3"/>
  </si>
  <si>
    <t>複数登録あり</t>
    <phoneticPr fontId="3"/>
  </si>
  <si>
    <t>登録あり</t>
    <phoneticPr fontId="3"/>
  </si>
  <si>
    <t>（完成年を選択）</t>
    <rPh sb="1" eb="3">
      <t>カンセイ</t>
    </rPh>
    <rPh sb="3" eb="4">
      <t>ネン</t>
    </rPh>
    <rPh sb="5" eb="7">
      <t>センタク</t>
    </rPh>
    <phoneticPr fontId="3"/>
  </si>
  <si>
    <t>完成年・工事名称１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</si>
  <si>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完成年・工事名称2</t>
    <rPh sb="0" eb="2">
      <t>カンセイ</t>
    </rPh>
    <rPh sb="2" eb="3">
      <t>ネン</t>
    </rPh>
    <rPh sb="4" eb="6">
      <t>コウジ</t>
    </rPh>
    <rPh sb="6" eb="8">
      <t>メイショウ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</si>
  <si>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</si>
  <si>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</si>
  <si>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</si>
  <si>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</si>
  <si>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</si>
  <si>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</si>
  <si>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</si>
  <si>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</si>
  <si>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宮城総合支所管内舗装補修工事その２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</si>
</sst>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yyyy/m/d;@"/>
    <numFmt numFmtId="180" formatCode="General&quot;点&quot;"/>
    <numFmt numFmtId="181" formatCode="[$-411]ge\.m\.d;@"/>
    <numFmt numFmtId="182" formatCode="yyyy\(ge\)/m/d"/>
    <numFmt numFmtId="183" formatCode="0_);[Red]\(0\)"/>
    <numFmt numFmtId="184" formatCode="0.0_);[Red]\(0.0\)"/>
    <numFmt numFmtId="185" formatCode="0.000_);[Red]\(0.000\)"/>
    <numFmt numFmtId="186" formatCode="0.00_);[Red]\(0.00\)"/>
    <numFmt numFmtId="187" formatCode="0_ ;[Red]\-0\ "/>
    <numFmt numFmtId="188" formatCode="0.000_ ;[Red]\-0.000\ "/>
    <numFmt numFmtId="189" formatCode="&quot;平均点&quot;\ \ 0.0&quot;点&quot;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.5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/>
      <right style="thin">
        <color indexed="64"/>
      </right>
      <top/>
      <bottom/>
      <diagonal style="hair">
        <color indexed="64"/>
      </diagonal>
    </border>
    <border diagonalDown="1">
      <left/>
      <right style="medium">
        <color indexed="64"/>
      </right>
      <top/>
      <bottom/>
      <diagonal style="hair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Down="1">
      <left/>
      <right/>
      <top style="medium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medium">
        <color indexed="64"/>
      </left>
      <right/>
      <top/>
      <bottom/>
      <diagonal style="hair">
        <color indexed="64"/>
      </diagonal>
    </border>
    <border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8" fillId="0" borderId="0"/>
    <xf numFmtId="0" fontId="8" fillId="0" borderId="0"/>
    <xf numFmtId="0" fontId="2" fillId="0" borderId="0">
      <alignment vertical="center"/>
    </xf>
    <xf numFmtId="0" fontId="1" fillId="0" borderId="0"/>
    <xf numFmtId="0" fontId="8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83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2" applyFont="1" applyFill="1" applyBorder="1" applyAlignment="1" applyProtection="1">
      <alignment vertical="top"/>
    </xf>
    <xf numFmtId="0" fontId="6" fillId="0" borderId="0" xfId="2" applyFont="1" applyFill="1" applyBorder="1" applyAlignment="1" applyProtection="1">
      <alignment horizontal="right"/>
    </xf>
    <xf numFmtId="0" fontId="6" fillId="2" borderId="19" xfId="2" applyFont="1" applyFill="1" applyBorder="1" applyProtection="1"/>
    <xf numFmtId="0" fontId="6" fillId="0" borderId="0" xfId="2" applyFont="1" applyProtection="1"/>
    <xf numFmtId="0" fontId="6" fillId="0" borderId="0" xfId="2" applyFont="1" applyAlignment="1" applyProtection="1">
      <alignment horizontal="center" vertical="center"/>
    </xf>
    <xf numFmtId="0" fontId="6" fillId="0" borderId="19" xfId="2" applyFont="1" applyBorder="1" applyProtection="1"/>
    <xf numFmtId="0" fontId="6" fillId="0" borderId="0" xfId="2" applyFont="1" applyAlignment="1" applyProtection="1">
      <alignment horizontal="right"/>
    </xf>
    <xf numFmtId="0" fontId="2" fillId="0" borderId="0" xfId="3" applyFont="1" applyBorder="1" applyProtection="1"/>
    <xf numFmtId="0" fontId="2" fillId="0" borderId="0" xfId="3" applyFont="1" applyBorder="1" applyAlignment="1" applyProtection="1">
      <alignment horizontal="right"/>
    </xf>
    <xf numFmtId="0" fontId="2" fillId="0" borderId="0" xfId="3" applyFont="1" applyProtection="1"/>
    <xf numFmtId="0" fontId="2" fillId="0" borderId="5" xfId="3" applyFont="1" applyBorder="1" applyAlignment="1" applyProtection="1">
      <alignment horizontal="right"/>
    </xf>
    <xf numFmtId="0" fontId="2" fillId="0" borderId="0" xfId="3" applyFont="1" applyBorder="1" applyAlignment="1" applyProtection="1">
      <alignment horizontal="left" vertical="center"/>
    </xf>
    <xf numFmtId="0" fontId="7" fillId="0" borderId="0" xfId="6" applyFont="1" applyFill="1" applyBorder="1" applyAlignment="1" applyProtection="1">
      <alignment horizontal="center" vertical="center" wrapText="1"/>
    </xf>
    <xf numFmtId="0" fontId="9" fillId="0" borderId="0" xfId="3" applyFont="1" applyProtection="1"/>
    <xf numFmtId="0" fontId="2" fillId="0" borderId="0" xfId="3" applyFont="1" applyAlignment="1" applyProtection="1">
      <alignment horizontal="center" vertical="center"/>
    </xf>
    <xf numFmtId="0" fontId="6" fillId="2" borderId="19" xfId="3" applyFont="1" applyFill="1" applyBorder="1" applyProtection="1"/>
    <xf numFmtId="0" fontId="6" fillId="0" borderId="0" xfId="3" applyFont="1" applyAlignment="1" applyProtection="1">
      <alignment horizontal="center" vertical="center"/>
    </xf>
    <xf numFmtId="0" fontId="6" fillId="0" borderId="19" xfId="3" applyFont="1" applyBorder="1" applyProtection="1"/>
    <xf numFmtId="0" fontId="2" fillId="0" borderId="0" xfId="3" applyFont="1" applyBorder="1" applyAlignment="1" applyProtection="1">
      <alignment horizontal="center" vertical="center"/>
    </xf>
    <xf numFmtId="0" fontId="2" fillId="0" borderId="0" xfId="2" applyFont="1" applyAlignment="1" applyProtection="1">
      <alignment wrapText="1"/>
    </xf>
    <xf numFmtId="0" fontId="6" fillId="0" borderId="0" xfId="2" applyFont="1" applyAlignment="1" applyProtection="1">
      <alignment wrapText="1"/>
    </xf>
    <xf numFmtId="0" fontId="4" fillId="0" borderId="0" xfId="1" applyFont="1" applyBorder="1" applyAlignment="1" applyProtection="1">
      <alignment horizontal="center" vertical="center"/>
    </xf>
    <xf numFmtId="49" fontId="1" fillId="0" borderId="0" xfId="2" applyNumberFormat="1" applyFont="1" applyFill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6" fillId="0" borderId="0" xfId="2" applyFont="1" applyBorder="1" applyProtection="1"/>
    <xf numFmtId="14" fontId="2" fillId="0" borderId="0" xfId="3" applyNumberFormat="1" applyFont="1" applyFill="1" applyBorder="1" applyAlignment="1" applyProtection="1">
      <alignment horizontal="center" vertical="center"/>
    </xf>
    <xf numFmtId="0" fontId="2" fillId="0" borderId="20" xfId="3" applyFont="1" applyFill="1" applyBorder="1" applyAlignment="1" applyProtection="1">
      <alignment vertical="top"/>
    </xf>
    <xf numFmtId="0" fontId="2" fillId="0" borderId="0" xfId="3" applyFont="1" applyFill="1" applyBorder="1" applyAlignment="1" applyProtection="1">
      <alignment vertical="top"/>
    </xf>
    <xf numFmtId="0" fontId="9" fillId="0" borderId="0" xfId="3" applyFont="1" applyBorder="1" applyProtection="1"/>
    <xf numFmtId="0" fontId="6" fillId="0" borderId="0" xfId="3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6" fillId="0" borderId="0" xfId="3" applyFont="1" applyProtection="1"/>
    <xf numFmtId="0" fontId="4" fillId="0" borderId="0" xfId="3" applyFont="1" applyBorder="1" applyAlignment="1" applyProtection="1">
      <alignment horizontal="center" vertical="center"/>
    </xf>
    <xf numFmtId="0" fontId="2" fillId="0" borderId="0" xfId="5" applyFont="1" applyFill="1" applyAlignment="1" applyProtection="1">
      <alignment vertical="center"/>
    </xf>
    <xf numFmtId="0" fontId="2" fillId="0" borderId="0" xfId="5" applyFont="1" applyFill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center" vertical="top" wrapText="1"/>
    </xf>
    <xf numFmtId="0" fontId="2" fillId="0" borderId="0" xfId="5" applyFont="1" applyFill="1" applyBorder="1" applyAlignment="1" applyProtection="1">
      <alignment horizontal="center"/>
    </xf>
    <xf numFmtId="0" fontId="2" fillId="0" borderId="0" xfId="5" applyFont="1" applyFill="1" applyBorder="1" applyAlignment="1" applyProtection="1">
      <alignment vertical="top"/>
    </xf>
    <xf numFmtId="0" fontId="2" fillId="0" borderId="0" xfId="5" applyFont="1" applyFill="1" applyAlignment="1" applyProtection="1">
      <alignment vertical="top"/>
    </xf>
    <xf numFmtId="0" fontId="2" fillId="0" borderId="0" xfId="5" applyFont="1" applyFill="1" applyBorder="1" applyAlignment="1" applyProtection="1">
      <alignment horizontal="center" vertical="center" wrapText="1"/>
    </xf>
    <xf numFmtId="0" fontId="2" fillId="0" borderId="0" xfId="5" applyFont="1" applyFill="1" applyBorder="1" applyAlignment="1" applyProtection="1">
      <alignment horizontal="left" vertical="top"/>
    </xf>
    <xf numFmtId="0" fontId="2" fillId="0" borderId="0" xfId="5" applyFont="1" applyFill="1" applyBorder="1" applyAlignment="1" applyProtection="1">
      <alignment horizontal="center" vertical="top"/>
    </xf>
    <xf numFmtId="176" fontId="2" fillId="0" borderId="0" xfId="5" applyNumberFormat="1" applyFont="1" applyFill="1" applyBorder="1" applyAlignment="1" applyProtection="1">
      <alignment horizontal="center" vertical="top"/>
    </xf>
    <xf numFmtId="0" fontId="2" fillId="0" borderId="64" xfId="5" applyFont="1" applyFill="1" applyBorder="1" applyAlignment="1" applyProtection="1">
      <alignment horizontal="left" vertical="center" wrapText="1"/>
    </xf>
    <xf numFmtId="176" fontId="2" fillId="0" borderId="64" xfId="5" applyNumberFormat="1" applyFont="1" applyFill="1" applyBorder="1" applyAlignment="1" applyProtection="1">
      <alignment horizontal="left" vertical="center" wrapText="1"/>
    </xf>
    <xf numFmtId="0" fontId="7" fillId="0" borderId="64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left" vertical="center" wrapText="1"/>
    </xf>
    <xf numFmtId="0" fontId="2" fillId="0" borderId="17" xfId="5" applyFont="1" applyFill="1" applyBorder="1" applyAlignment="1" applyProtection="1">
      <alignment horizontal="center" vertical="center" wrapText="1"/>
    </xf>
    <xf numFmtId="0" fontId="2" fillId="0" borderId="0" xfId="5" applyFont="1" applyFill="1" applyAlignment="1" applyProtection="1">
      <alignment horizontal="center" vertical="top"/>
    </xf>
    <xf numFmtId="0" fontId="6" fillId="0" borderId="0" xfId="5" applyFont="1" applyFill="1" applyAlignment="1" applyProtection="1">
      <alignment vertical="top"/>
    </xf>
    <xf numFmtId="0" fontId="6" fillId="0" borderId="0" xfId="5" applyFont="1" applyFill="1" applyAlignment="1" applyProtection="1">
      <alignment horizontal="left" vertical="center" indent="1"/>
    </xf>
    <xf numFmtId="0" fontId="6" fillId="0" borderId="0" xfId="5" applyFont="1" applyFill="1" applyAlignment="1" applyProtection="1">
      <alignment horizontal="left" vertical="top" indent="1"/>
    </xf>
    <xf numFmtId="0" fontId="6" fillId="0" borderId="0" xfId="5" applyFont="1" applyFill="1" applyBorder="1" applyAlignment="1" applyProtection="1">
      <alignment horizontal="left" vertical="top" indent="1"/>
    </xf>
    <xf numFmtId="0" fontId="6" fillId="0" borderId="0" xfId="5" applyFont="1" applyFill="1" applyAlignment="1" applyProtection="1">
      <alignment horizontal="left" vertical="top" wrapText="1" indent="1"/>
    </xf>
    <xf numFmtId="0" fontId="6" fillId="0" borderId="0" xfId="5" applyFont="1" applyFill="1" applyBorder="1" applyAlignment="1" applyProtection="1">
      <alignment horizontal="left" vertical="top" wrapText="1" indent="1"/>
    </xf>
    <xf numFmtId="0" fontId="2" fillId="0" borderId="0" xfId="5" applyFont="1" applyFill="1" applyBorder="1" applyAlignment="1" applyProtection="1">
      <alignment horizontal="center" vertical="center"/>
    </xf>
    <xf numFmtId="183" fontId="2" fillId="0" borderId="0" xfId="5" applyNumberFormat="1" applyFont="1" applyFill="1" applyAlignment="1" applyProtection="1">
      <alignment vertical="top"/>
    </xf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center" vertical="center"/>
    </xf>
    <xf numFmtId="180" fontId="2" fillId="0" borderId="0" xfId="5" applyNumberFormat="1" applyFont="1" applyFill="1" applyBorder="1" applyAlignment="1" applyProtection="1">
      <alignment horizontal="center" vertical="top" wrapText="1"/>
    </xf>
    <xf numFmtId="0" fontId="7" fillId="0" borderId="3" xfId="5" applyFont="1" applyFill="1" applyBorder="1" applyAlignment="1" applyProtection="1"/>
    <xf numFmtId="0" fontId="7" fillId="0" borderId="0" xfId="5" applyFont="1" applyFill="1" applyAlignment="1" applyProtection="1">
      <alignment vertical="center"/>
    </xf>
    <xf numFmtId="176" fontId="7" fillId="0" borderId="0" xfId="5" applyNumberFormat="1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/>
    </xf>
    <xf numFmtId="0" fontId="7" fillId="0" borderId="4" xfId="5" applyFont="1" applyFill="1" applyBorder="1" applyAlignment="1" applyProtection="1">
      <alignment horizontal="center" vertical="center" wrapText="1"/>
    </xf>
    <xf numFmtId="0" fontId="7" fillId="0" borderId="2" xfId="5" applyFont="1" applyFill="1" applyBorder="1" applyAlignment="1" applyProtection="1">
      <alignment horizontal="center" vertical="center" wrapText="1"/>
    </xf>
    <xf numFmtId="0" fontId="7" fillId="0" borderId="5" xfId="5" applyFont="1" applyFill="1" applyBorder="1" applyAlignment="1" applyProtection="1">
      <alignment horizontal="center" vertical="center" wrapText="1"/>
    </xf>
    <xf numFmtId="183" fontId="7" fillId="4" borderId="5" xfId="5" applyNumberFormat="1" applyFont="1" applyFill="1" applyBorder="1" applyAlignment="1" applyProtection="1">
      <alignment horizontal="center" vertical="center"/>
    </xf>
    <xf numFmtId="183" fontId="7" fillId="0" borderId="4" xfId="5" applyNumberFormat="1" applyFont="1" applyFill="1" applyBorder="1" applyAlignment="1" applyProtection="1">
      <alignment horizontal="center" vertical="center"/>
    </xf>
    <xf numFmtId="0" fontId="7" fillId="0" borderId="7" xfId="5" applyFont="1" applyFill="1" applyBorder="1" applyAlignment="1" applyProtection="1">
      <alignment vertical="center" wrapText="1"/>
    </xf>
    <xf numFmtId="183" fontId="7" fillId="0" borderId="0" xfId="5" applyNumberFormat="1" applyFont="1" applyFill="1" applyBorder="1" applyAlignment="1" applyProtection="1">
      <alignment horizontal="center" vertical="center"/>
    </xf>
    <xf numFmtId="184" fontId="7" fillId="0" borderId="0" xfId="5" applyNumberFormat="1" applyFont="1" applyFill="1" applyBorder="1" applyAlignment="1" applyProtection="1">
      <alignment horizontal="center" vertical="center"/>
    </xf>
    <xf numFmtId="185" fontId="7" fillId="0" borderId="0" xfId="5" applyNumberFormat="1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1" xfId="5" applyFont="1" applyFill="1" applyBorder="1" applyAlignment="1" applyProtection="1">
      <alignment horizontal="center" vertical="center"/>
    </xf>
    <xf numFmtId="183" fontId="7" fillId="4" borderId="10" xfId="5" applyNumberFormat="1" applyFont="1" applyFill="1" applyBorder="1" applyAlignment="1" applyProtection="1">
      <alignment horizontal="center" vertical="center"/>
    </xf>
    <xf numFmtId="49" fontId="14" fillId="0" borderId="4" xfId="5" applyNumberFormat="1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horizontal="right" vertical="center"/>
    </xf>
    <xf numFmtId="0" fontId="7" fillId="0" borderId="7" xfId="5" applyFont="1" applyFill="1" applyBorder="1" applyAlignment="1" applyProtection="1">
      <alignment horizontal="center" vertical="center" wrapText="1"/>
    </xf>
    <xf numFmtId="0" fontId="7" fillId="0" borderId="7" xfId="5" applyFont="1" applyFill="1" applyBorder="1" applyAlignment="1" applyProtection="1">
      <alignment horizontal="center" vertical="center"/>
    </xf>
    <xf numFmtId="183" fontId="7" fillId="0" borderId="7" xfId="5" applyNumberFormat="1" applyFont="1" applyFill="1" applyBorder="1" applyAlignment="1" applyProtection="1">
      <alignment vertical="top"/>
    </xf>
    <xf numFmtId="186" fontId="7" fillId="0" borderId="4" xfId="5" applyNumberFormat="1" applyFont="1" applyFill="1" applyBorder="1" applyAlignment="1" applyProtection="1">
      <alignment vertical="center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36" xfId="5" applyFont="1" applyFill="1" applyBorder="1" applyAlignment="1" applyProtection="1">
      <alignment horizontal="center" vertical="center"/>
    </xf>
    <xf numFmtId="0" fontId="7" fillId="0" borderId="27" xfId="5" applyFont="1" applyFill="1" applyBorder="1" applyAlignment="1" applyProtection="1">
      <alignment horizontal="center"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Alignment="1" applyProtection="1">
      <alignment vertical="top"/>
    </xf>
    <xf numFmtId="0" fontId="7" fillId="0" borderId="0" xfId="5" applyFont="1" applyFill="1" applyBorder="1" applyAlignment="1" applyProtection="1">
      <alignment horizontal="right" vertical="center"/>
    </xf>
    <xf numFmtId="183" fontId="7" fillId="0" borderId="0" xfId="5" applyNumberFormat="1" applyFont="1" applyFill="1" applyAlignment="1" applyProtection="1">
      <alignment vertical="center"/>
    </xf>
    <xf numFmtId="183" fontId="7" fillId="0" borderId="0" xfId="5" applyNumberFormat="1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top"/>
    </xf>
    <xf numFmtId="0" fontId="7" fillId="0" borderId="3" xfId="5" applyFont="1" applyFill="1" applyBorder="1" applyAlignment="1" applyProtection="1">
      <alignment horizontal="center" vertical="top"/>
    </xf>
    <xf numFmtId="0" fontId="7" fillId="0" borderId="3" xfId="5" applyFont="1" applyFill="1" applyBorder="1" applyAlignment="1" applyProtection="1">
      <alignment horizontal="right" vertical="center"/>
    </xf>
    <xf numFmtId="176" fontId="7" fillId="0" borderId="3" xfId="5" applyNumberFormat="1" applyFont="1" applyFill="1" applyBorder="1" applyAlignment="1" applyProtection="1">
      <alignment horizontal="left" vertical="center"/>
    </xf>
    <xf numFmtId="187" fontId="7" fillId="4" borderId="5" xfId="5" applyNumberFormat="1" applyFont="1" applyFill="1" applyBorder="1" applyAlignment="1" applyProtection="1">
      <alignment horizontal="center" vertical="center"/>
    </xf>
    <xf numFmtId="187" fontId="7" fillId="0" borderId="4" xfId="5" applyNumberFormat="1" applyFont="1" applyFill="1" applyBorder="1" applyAlignment="1" applyProtection="1">
      <alignment horizontal="center" vertical="center"/>
    </xf>
    <xf numFmtId="0" fontId="7" fillId="0" borderId="0" xfId="5" applyFont="1" applyFill="1" applyAlignment="1" applyProtection="1">
      <alignment horizontal="center"/>
    </xf>
    <xf numFmtId="0" fontId="7" fillId="0" borderId="0" xfId="5" applyFont="1" applyFill="1" applyBorder="1" applyAlignment="1" applyProtection="1">
      <alignment horizontal="left" vertical="center"/>
    </xf>
    <xf numFmtId="176" fontId="7" fillId="0" borderId="4" xfId="5" applyNumberFormat="1" applyFont="1" applyFill="1" applyBorder="1" applyAlignment="1" applyProtection="1">
      <alignment horizontal="center" vertical="top"/>
    </xf>
    <xf numFmtId="184" fontId="7" fillId="4" borderId="10" xfId="5" applyNumberFormat="1" applyFont="1" applyFill="1" applyBorder="1" applyAlignment="1" applyProtection="1">
      <alignment horizontal="center" vertical="center"/>
    </xf>
    <xf numFmtId="184" fontId="7" fillId="0" borderId="9" xfId="5" applyNumberFormat="1" applyFont="1" applyFill="1" applyBorder="1" applyAlignment="1" applyProtection="1">
      <alignment horizontal="center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3" fontId="7" fillId="0" borderId="9" xfId="5" applyNumberFormat="1" applyFont="1" applyFill="1" applyBorder="1" applyAlignment="1" applyProtection="1">
      <alignment horizontal="center" vertical="center"/>
    </xf>
    <xf numFmtId="185" fontId="7" fillId="4" borderId="68" xfId="5" applyNumberFormat="1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6" fillId="0" borderId="0" xfId="3" applyFont="1" applyProtection="1"/>
    <xf numFmtId="0" fontId="18" fillId="0" borderId="3" xfId="5" applyFont="1" applyFill="1" applyBorder="1" applyAlignment="1" applyProtection="1"/>
    <xf numFmtId="180" fontId="2" fillId="0" borderId="0" xfId="5" applyNumberFormat="1" applyFont="1" applyFill="1" applyBorder="1" applyAlignment="1" applyProtection="1">
      <alignment horizontal="center" vertical="center"/>
    </xf>
    <xf numFmtId="184" fontId="7" fillId="4" borderId="5" xfId="5" applyNumberFormat="1" applyFont="1" applyFill="1" applyBorder="1" applyAlignment="1" applyProtection="1">
      <alignment horizontal="center" vertical="center"/>
    </xf>
    <xf numFmtId="184" fontId="7" fillId="0" borderId="4" xfId="5" applyNumberFormat="1" applyFont="1" applyFill="1" applyBorder="1" applyAlignment="1" applyProtection="1">
      <alignment horizontal="center" vertical="center"/>
    </xf>
    <xf numFmtId="183" fontId="7" fillId="4" borderId="36" xfId="5" applyNumberFormat="1" applyFont="1" applyFill="1" applyBorder="1" applyAlignment="1" applyProtection="1">
      <alignment horizontal="center" vertical="center"/>
    </xf>
    <xf numFmtId="184" fontId="7" fillId="4" borderId="36" xfId="5" applyNumberFormat="1" applyFont="1" applyFill="1" applyBorder="1" applyAlignment="1" applyProtection="1">
      <alignment horizontal="center" vertical="center"/>
    </xf>
    <xf numFmtId="0" fontId="7" fillId="0" borderId="11" xfId="5" applyFont="1" applyFill="1" applyBorder="1" applyAlignment="1" applyProtection="1">
      <alignment horizontal="center" vertical="center"/>
    </xf>
    <xf numFmtId="0" fontId="7" fillId="0" borderId="0" xfId="8" applyFont="1" applyBorder="1" applyProtection="1"/>
    <xf numFmtId="0" fontId="2" fillId="0" borderId="0" xfId="8" applyFont="1" applyBorder="1" applyProtection="1"/>
    <xf numFmtId="0" fontId="2" fillId="0" borderId="0" xfId="8" applyFont="1" applyBorder="1" applyAlignment="1" applyProtection="1">
      <alignment horizontal="center" vertical="center"/>
    </xf>
    <xf numFmtId="0" fontId="2" fillId="0" borderId="0" xfId="8" applyFont="1" applyBorder="1" applyAlignment="1" applyProtection="1">
      <alignment horizontal="right"/>
    </xf>
    <xf numFmtId="0" fontId="2" fillId="0" borderId="0" xfId="8" applyFont="1" applyProtection="1"/>
    <xf numFmtId="0" fontId="6" fillId="0" borderId="0" xfId="8" applyFont="1" applyProtection="1"/>
    <xf numFmtId="0" fontId="2" fillId="0" borderId="0" xfId="8" applyFont="1" applyAlignment="1" applyProtection="1">
      <alignment horizontal="center" vertical="center"/>
    </xf>
    <xf numFmtId="0" fontId="2" fillId="0" borderId="5" xfId="8" applyFont="1" applyBorder="1" applyAlignment="1" applyProtection="1">
      <alignment horizontal="right"/>
    </xf>
    <xf numFmtId="0" fontId="20" fillId="0" borderId="0" xfId="0" applyFont="1" applyProtection="1">
      <alignment vertical="center"/>
    </xf>
    <xf numFmtId="0" fontId="6" fillId="0" borderId="0" xfId="8" applyFont="1" applyAlignment="1" applyProtection="1"/>
    <xf numFmtId="0" fontId="6" fillId="0" borderId="0" xfId="0" applyFont="1" applyProtection="1">
      <alignment vertical="center"/>
    </xf>
    <xf numFmtId="49" fontId="6" fillId="0" borderId="0" xfId="8" applyNumberFormat="1" applyFont="1" applyProtection="1"/>
    <xf numFmtId="0" fontId="10" fillId="3" borderId="0" xfId="8" applyFont="1" applyFill="1" applyBorder="1" applyAlignment="1" applyProtection="1">
      <alignment horizontal="left" vertical="center" wrapText="1"/>
    </xf>
    <xf numFmtId="0" fontId="10" fillId="3" borderId="37" xfId="8" applyFont="1" applyFill="1" applyBorder="1" applyAlignment="1" applyProtection="1">
      <alignment horizontal="left" vertical="center" wrapText="1"/>
    </xf>
    <xf numFmtId="0" fontId="2" fillId="0" borderId="0" xfId="8" applyFont="1" applyFill="1" applyBorder="1" applyAlignment="1" applyProtection="1">
      <alignment horizontal="center" vertical="center"/>
    </xf>
    <xf numFmtId="0" fontId="2" fillId="0" borderId="0" xfId="8" applyFont="1" applyFill="1" applyBorder="1" applyAlignment="1" applyProtection="1">
      <alignment horizontal="left" vertical="center" wrapText="1" shrinkToFit="1"/>
    </xf>
    <xf numFmtId="0" fontId="6" fillId="0" borderId="0" xfId="8" applyFont="1" applyFill="1" applyBorder="1" applyAlignment="1" applyProtection="1">
      <alignment horizontal="right"/>
    </xf>
    <xf numFmtId="0" fontId="6" fillId="2" borderId="30" xfId="8" applyFont="1" applyFill="1" applyBorder="1" applyProtection="1"/>
    <xf numFmtId="0" fontId="6" fillId="0" borderId="0" xfId="8" applyFont="1" applyAlignment="1" applyProtection="1">
      <alignment horizontal="center" vertical="center"/>
    </xf>
    <xf numFmtId="0" fontId="6" fillId="0" borderId="19" xfId="8" applyFont="1" applyBorder="1" applyProtection="1"/>
    <xf numFmtId="0" fontId="6" fillId="0" borderId="0" xfId="8" applyFont="1" applyBorder="1" applyProtection="1"/>
    <xf numFmtId="0" fontId="6" fillId="0" borderId="0" xfId="8" applyFont="1" applyAlignment="1" applyProtection="1">
      <alignment horizontal="right"/>
    </xf>
    <xf numFmtId="0" fontId="7" fillId="0" borderId="0" xfId="2" applyFont="1" applyBorder="1" applyProtection="1"/>
    <xf numFmtId="0" fontId="7" fillId="0" borderId="9" xfId="2" applyFont="1" applyBorder="1" applyAlignment="1" applyProtection="1">
      <alignment horizontal="center" vertical="center" shrinkToFit="1"/>
    </xf>
    <xf numFmtId="180" fontId="7" fillId="0" borderId="38" xfId="2" applyNumberFormat="1" applyFont="1" applyBorder="1" applyAlignment="1" applyProtection="1">
      <alignment horizontal="center" vertical="center" wrapText="1"/>
    </xf>
    <xf numFmtId="180" fontId="7" fillId="0" borderId="57" xfId="2" applyNumberFormat="1" applyFont="1" applyBorder="1" applyAlignment="1" applyProtection="1">
      <alignment horizontal="center" vertical="center" wrapText="1"/>
      <protection locked="0"/>
    </xf>
    <xf numFmtId="180" fontId="7" fillId="5" borderId="58" xfId="2" applyNumberFormat="1" applyFont="1" applyFill="1" applyBorder="1" applyAlignment="1" applyProtection="1">
      <alignment horizontal="center" vertical="center"/>
      <protection locked="0"/>
    </xf>
    <xf numFmtId="0" fontId="7" fillId="0" borderId="13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horizontal="center" vertical="center"/>
    </xf>
    <xf numFmtId="0" fontId="7" fillId="0" borderId="14" xfId="2" applyFont="1" applyFill="1" applyBorder="1" applyAlignment="1" applyProtection="1">
      <alignment vertical="center"/>
    </xf>
    <xf numFmtId="49" fontId="7" fillId="0" borderId="15" xfId="2" applyNumberFormat="1" applyFont="1" applyFill="1" applyBorder="1" applyAlignment="1" applyProtection="1">
      <alignment horizontal="center" vertical="center"/>
    </xf>
    <xf numFmtId="49" fontId="7" fillId="0" borderId="16" xfId="2" applyNumberFormat="1" applyFont="1" applyFill="1" applyBorder="1" applyAlignment="1" applyProtection="1">
      <alignment vertical="center"/>
    </xf>
    <xf numFmtId="49" fontId="7" fillId="0" borderId="17" xfId="2" applyNumberFormat="1" applyFont="1" applyFill="1" applyBorder="1" applyAlignment="1" applyProtection="1">
      <alignment vertical="center"/>
    </xf>
    <xf numFmtId="49" fontId="7" fillId="0" borderId="10" xfId="2" applyNumberFormat="1" applyFont="1" applyFill="1" applyBorder="1" applyAlignment="1" applyProtection="1">
      <alignment vertical="center"/>
    </xf>
    <xf numFmtId="0" fontId="7" fillId="0" borderId="18" xfId="2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vertical="center" wrapText="1"/>
    </xf>
    <xf numFmtId="0" fontId="6" fillId="0" borderId="0" xfId="2" applyFont="1" applyFill="1" applyBorder="1" applyAlignment="1" applyProtection="1">
      <alignment horizontal="right" vertical="center"/>
    </xf>
    <xf numFmtId="0" fontId="6" fillId="0" borderId="0" xfId="2" applyFont="1" applyFill="1" applyBorder="1" applyAlignment="1" applyProtection="1">
      <alignment vertical="top"/>
    </xf>
    <xf numFmtId="0" fontId="7" fillId="0" borderId="0" xfId="3" applyFont="1" applyBorder="1" applyProtection="1"/>
    <xf numFmtId="0" fontId="7" fillId="0" borderId="2" xfId="3" applyFont="1" applyBorder="1" applyAlignment="1" applyProtection="1">
      <alignment horizontal="center" vertical="center"/>
    </xf>
    <xf numFmtId="0" fontId="7" fillId="0" borderId="23" xfId="3" applyFont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vertical="center"/>
    </xf>
    <xf numFmtId="0" fontId="7" fillId="0" borderId="17" xfId="3" applyFont="1" applyFill="1" applyBorder="1" applyAlignment="1" applyProtection="1">
      <alignment vertical="center"/>
    </xf>
    <xf numFmtId="0" fontId="7" fillId="0" borderId="10" xfId="3" applyFont="1" applyFill="1" applyBorder="1" applyAlignment="1" applyProtection="1">
      <alignment vertical="center"/>
    </xf>
    <xf numFmtId="0" fontId="7" fillId="0" borderId="12" xfId="3" applyFont="1" applyBorder="1" applyAlignment="1" applyProtection="1">
      <alignment horizontal="center" vertical="center"/>
    </xf>
    <xf numFmtId="0" fontId="7" fillId="0" borderId="13" xfId="3" applyFont="1" applyBorder="1" applyAlignment="1" applyProtection="1">
      <alignment vertical="center"/>
    </xf>
    <xf numFmtId="0" fontId="7" fillId="0" borderId="3" xfId="3" applyFont="1" applyBorder="1" applyAlignment="1" applyProtection="1">
      <alignment vertical="center"/>
    </xf>
    <xf numFmtId="0" fontId="7" fillId="0" borderId="0" xfId="3" applyFont="1" applyBorder="1" applyAlignment="1" applyProtection="1">
      <alignment vertical="center"/>
    </xf>
    <xf numFmtId="0" fontId="7" fillId="0" borderId="14" xfId="3" applyFont="1" applyBorder="1" applyAlignment="1" applyProtection="1">
      <alignment horizontal="left" vertical="center"/>
    </xf>
    <xf numFmtId="0" fontId="7" fillId="0" borderId="6" xfId="3" applyFont="1" applyBorder="1" applyAlignment="1" applyProtection="1">
      <alignment horizontal="center" vertical="center"/>
    </xf>
    <xf numFmtId="0" fontId="7" fillId="6" borderId="3" xfId="3" applyFont="1" applyFill="1" applyBorder="1" applyAlignment="1" applyProtection="1">
      <alignment vertical="center"/>
    </xf>
    <xf numFmtId="0" fontId="7" fillId="6" borderId="8" xfId="3" applyFont="1" applyFill="1" applyBorder="1" applyAlignment="1" applyProtection="1">
      <alignment horizontal="left" vertical="center"/>
    </xf>
    <xf numFmtId="0" fontId="7" fillId="0" borderId="0" xfId="3" applyFont="1" applyBorder="1" applyAlignment="1" applyProtection="1">
      <alignment horizontal="left" vertical="center" wrapText="1"/>
    </xf>
    <xf numFmtId="0" fontId="7" fillId="0" borderId="0" xfId="3" applyFont="1" applyBorder="1" applyAlignment="1" applyProtection="1">
      <alignment vertical="center" wrapText="1"/>
    </xf>
    <xf numFmtId="0" fontId="7" fillId="0" borderId="0" xfId="3" applyFont="1" applyBorder="1" applyAlignment="1" applyProtection="1">
      <alignment horizontal="center" vertical="center"/>
    </xf>
    <xf numFmtId="0" fontId="7" fillId="0" borderId="0" xfId="3" applyFont="1" applyBorder="1" applyAlignment="1" applyProtection="1">
      <alignment horizontal="left" vertical="center"/>
    </xf>
    <xf numFmtId="0" fontId="7" fillId="3" borderId="9" xfId="3" applyFont="1" applyFill="1" applyBorder="1" applyAlignment="1" applyProtection="1">
      <alignment horizontal="center" vertical="center" wrapText="1"/>
    </xf>
    <xf numFmtId="0" fontId="7" fillId="0" borderId="11" xfId="3" applyFont="1" applyBorder="1" applyAlignment="1" applyProtection="1">
      <alignment horizontal="center" vertical="center"/>
    </xf>
    <xf numFmtId="0" fontId="7" fillId="3" borderId="4" xfId="3" applyFont="1" applyFill="1" applyBorder="1" applyAlignment="1" applyProtection="1">
      <alignment horizontal="center" vertical="center" wrapText="1"/>
    </xf>
    <xf numFmtId="49" fontId="7" fillId="0" borderId="7" xfId="3" applyNumberFormat="1" applyFont="1" applyFill="1" applyBorder="1" applyAlignment="1" applyProtection="1">
      <alignment horizontal="center" vertical="center"/>
    </xf>
    <xf numFmtId="0" fontId="7" fillId="3" borderId="2" xfId="3" applyFont="1" applyFill="1" applyBorder="1" applyAlignment="1" applyProtection="1">
      <alignment horizontal="center" vertical="center" wrapText="1"/>
    </xf>
    <xf numFmtId="0" fontId="7" fillId="0" borderId="32" xfId="3" applyFont="1" applyFill="1" applyBorder="1" applyAlignment="1" applyProtection="1">
      <alignment horizontal="left" vertical="center"/>
    </xf>
    <xf numFmtId="0" fontId="7" fillId="0" borderId="33" xfId="3" applyFont="1" applyFill="1" applyBorder="1" applyAlignment="1" applyProtection="1">
      <alignment horizontal="left" vertical="center"/>
    </xf>
    <xf numFmtId="0" fontId="7" fillId="0" borderId="25" xfId="3" applyFont="1" applyFill="1" applyBorder="1" applyAlignment="1" applyProtection="1">
      <alignment horizontal="left" vertical="center"/>
    </xf>
    <xf numFmtId="0" fontId="7" fillId="3" borderId="6" xfId="3" applyFont="1" applyFill="1" applyBorder="1" applyAlignment="1" applyProtection="1">
      <alignment horizontal="center" vertical="center" wrapText="1"/>
    </xf>
    <xf numFmtId="42" fontId="7" fillId="0" borderId="31" xfId="3" applyNumberFormat="1" applyFont="1" applyFill="1" applyBorder="1" applyAlignment="1" applyProtection="1">
      <alignment horizontal="left" vertical="center"/>
    </xf>
    <xf numFmtId="0" fontId="7" fillId="0" borderId="18" xfId="3" applyFont="1" applyBorder="1" applyAlignment="1" applyProtection="1">
      <alignment horizontal="center" vertical="center"/>
    </xf>
    <xf numFmtId="0" fontId="7" fillId="0" borderId="14" xfId="3" applyFont="1" applyFill="1" applyBorder="1" applyAlignment="1" applyProtection="1">
      <alignment horizontal="left" vertical="center"/>
    </xf>
    <xf numFmtId="0" fontId="7" fillId="3" borderId="1" xfId="3" applyFont="1" applyFill="1" applyBorder="1" applyAlignment="1" applyProtection="1">
      <alignment horizontal="center" vertical="center" wrapText="1"/>
    </xf>
    <xf numFmtId="0" fontId="7" fillId="0" borderId="26" xfId="3" applyFont="1" applyBorder="1" applyAlignment="1" applyProtection="1">
      <alignment horizontal="center" vertical="center"/>
    </xf>
    <xf numFmtId="0" fontId="7" fillId="0" borderId="29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10" xfId="3" applyFont="1" applyFill="1" applyBorder="1" applyAlignment="1" applyProtection="1">
      <alignment horizontal="right" vertical="center"/>
    </xf>
    <xf numFmtId="0" fontId="7" fillId="0" borderId="1" xfId="3" applyFont="1" applyBorder="1" applyAlignment="1" applyProtection="1">
      <alignment horizontal="center" vertical="center"/>
    </xf>
    <xf numFmtId="0" fontId="7" fillId="2" borderId="19" xfId="3" applyFont="1" applyFill="1" applyBorder="1" applyAlignment="1" applyProtection="1">
      <alignment horizontal="center" vertical="center"/>
      <protection locked="0"/>
    </xf>
    <xf numFmtId="0" fontId="7" fillId="0" borderId="26" xfId="3" applyFont="1" applyBorder="1" applyAlignment="1" applyProtection="1">
      <alignment horizontal="right" vertical="center"/>
    </xf>
    <xf numFmtId="180" fontId="7" fillId="0" borderId="19" xfId="3" applyNumberFormat="1" applyFont="1" applyBorder="1" applyAlignment="1" applyProtection="1">
      <alignment horizontal="center" vertical="center"/>
      <protection locked="0"/>
    </xf>
    <xf numFmtId="180" fontId="7" fillId="0" borderId="0" xfId="3" applyNumberFormat="1" applyFont="1" applyBorder="1" applyAlignment="1" applyProtection="1">
      <alignment vertical="center"/>
    </xf>
    <xf numFmtId="180" fontId="7" fillId="0" borderId="0" xfId="3" applyNumberFormat="1" applyFont="1" applyBorder="1" applyAlignment="1" applyProtection="1">
      <alignment horizontal="center" vertical="center"/>
    </xf>
    <xf numFmtId="0" fontId="7" fillId="0" borderId="48" xfId="3" applyFont="1" applyBorder="1" applyAlignment="1" applyProtection="1">
      <alignment horizontal="left" vertical="center"/>
    </xf>
    <xf numFmtId="0" fontId="7" fillId="0" borderId="12" xfId="3" applyFont="1" applyBorder="1" applyAlignment="1" applyProtection="1">
      <alignment horizontal="right" vertical="center"/>
    </xf>
    <xf numFmtId="180" fontId="7" fillId="5" borderId="19" xfId="3" applyNumberFormat="1" applyFont="1" applyFill="1" applyBorder="1" applyAlignment="1" applyProtection="1">
      <alignment horizontal="center" vertical="center" wrapText="1"/>
      <protection locked="0"/>
    </xf>
    <xf numFmtId="14" fontId="7" fillId="0" borderId="11" xfId="3" applyNumberFormat="1" applyFont="1" applyFill="1" applyBorder="1" applyAlignment="1" applyProtection="1">
      <alignment horizontal="center" vertical="center"/>
    </xf>
    <xf numFmtId="182" fontId="7" fillId="0" borderId="18" xfId="3" applyNumberFormat="1" applyFont="1" applyFill="1" applyBorder="1" applyAlignment="1" applyProtection="1">
      <alignment vertical="center"/>
    </xf>
    <xf numFmtId="0" fontId="7" fillId="0" borderId="2" xfId="3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vertical="center"/>
    </xf>
    <xf numFmtId="0" fontId="7" fillId="0" borderId="1" xfId="3" applyFont="1" applyFill="1" applyBorder="1" applyAlignment="1" applyProtection="1">
      <alignment horizontal="right" vertical="center"/>
    </xf>
    <xf numFmtId="0" fontId="7" fillId="0" borderId="76" xfId="3" applyFont="1" applyFill="1" applyBorder="1" applyAlignment="1" applyProtection="1">
      <alignment horizontal="center" vertical="center"/>
    </xf>
    <xf numFmtId="0" fontId="7" fillId="2" borderId="108" xfId="3" applyFont="1" applyFill="1" applyBorder="1" applyAlignment="1" applyProtection="1">
      <alignment horizontal="center" vertical="center"/>
    </xf>
    <xf numFmtId="0" fontId="7" fillId="0" borderId="73" xfId="3" applyFont="1" applyFill="1" applyBorder="1" applyAlignment="1" applyProtection="1">
      <alignment horizontal="right" vertical="center"/>
    </xf>
    <xf numFmtId="14" fontId="7" fillId="0" borderId="111" xfId="3" applyNumberFormat="1" applyFont="1" applyFill="1" applyBorder="1" applyAlignment="1" applyProtection="1">
      <alignment horizontal="center" vertical="center"/>
    </xf>
    <xf numFmtId="0" fontId="7" fillId="3" borderId="76" xfId="3" applyFont="1" applyFill="1" applyBorder="1" applyAlignment="1" applyProtection="1">
      <alignment horizontal="center" vertical="center" wrapText="1"/>
    </xf>
    <xf numFmtId="0" fontId="7" fillId="0" borderId="112" xfId="3" applyFont="1" applyBorder="1" applyAlignment="1" applyProtection="1">
      <alignment horizontal="center" vertical="center" shrinkToFit="1"/>
    </xf>
    <xf numFmtId="0" fontId="7" fillId="0" borderId="76" xfId="3" applyFont="1" applyBorder="1" applyAlignment="1" applyProtection="1">
      <alignment horizontal="center" vertical="center"/>
    </xf>
    <xf numFmtId="0" fontId="7" fillId="0" borderId="76" xfId="3" applyFont="1" applyBorder="1" applyAlignment="1" applyProtection="1">
      <alignment horizontal="right" vertical="center"/>
    </xf>
    <xf numFmtId="0" fontId="6" fillId="0" borderId="0" xfId="3" applyFont="1" applyBorder="1" applyAlignment="1" applyProtection="1">
      <alignment horizontal="center" vertical="center" textRotation="255" wrapText="1"/>
    </xf>
    <xf numFmtId="0" fontId="6" fillId="0" borderId="0" xfId="3" applyFont="1" applyBorder="1" applyAlignment="1" applyProtection="1">
      <alignment horizontal="right" vertical="center" textRotation="255" wrapText="1"/>
    </xf>
    <xf numFmtId="0" fontId="6" fillId="0" borderId="0" xfId="3" applyFont="1" applyFill="1" applyBorder="1" applyAlignment="1" applyProtection="1">
      <alignment horizontal="right"/>
    </xf>
    <xf numFmtId="0" fontId="6" fillId="0" borderId="0" xfId="3" applyFont="1" applyAlignment="1" applyProtection="1">
      <alignment horizontal="right"/>
    </xf>
    <xf numFmtId="0" fontId="2" fillId="0" borderId="0" xfId="3" applyFont="1" applyAlignment="1" applyProtection="1">
      <alignment horizontal="right"/>
    </xf>
    <xf numFmtId="0" fontId="2" fillId="0" borderId="0" xfId="8" applyFont="1" applyAlignment="1" applyProtection="1">
      <alignment wrapText="1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0" xfId="8" applyNumberFormat="1" applyFont="1" applyBorder="1" applyAlignment="1" applyProtection="1">
      <alignment horizontal="right" vertical="center" wrapText="1"/>
    </xf>
    <xf numFmtId="0" fontId="7" fillId="0" borderId="65" xfId="8" applyNumberFormat="1" applyFont="1" applyBorder="1" applyAlignment="1" applyProtection="1">
      <alignment horizontal="right" vertical="center"/>
    </xf>
    <xf numFmtId="0" fontId="7" fillId="0" borderId="66" xfId="8" applyNumberFormat="1" applyFont="1" applyBorder="1" applyAlignment="1" applyProtection="1">
      <alignment horizontal="right" vertical="center" wrapText="1"/>
    </xf>
    <xf numFmtId="0" fontId="7" fillId="0" borderId="3" xfId="8" applyNumberFormat="1" applyFont="1" applyBorder="1" applyAlignment="1" applyProtection="1">
      <alignment horizontal="right" vertical="center"/>
    </xf>
    <xf numFmtId="0" fontId="7" fillId="0" borderId="11" xfId="8" applyNumberFormat="1" applyFont="1" applyBorder="1" applyAlignment="1" applyProtection="1">
      <alignment horizontal="center" vertical="center" wrapText="1"/>
    </xf>
    <xf numFmtId="0" fontId="7" fillId="0" borderId="37" xfId="8" applyNumberFormat="1" applyFont="1" applyFill="1" applyBorder="1" applyAlignment="1" applyProtection="1">
      <alignment horizontal="left" vertical="center" shrinkToFit="1"/>
    </xf>
    <xf numFmtId="0" fontId="7" fillId="0" borderId="18" xfId="8" applyNumberFormat="1" applyFont="1" applyFill="1" applyBorder="1" applyAlignment="1" applyProtection="1">
      <alignment horizontal="left" vertical="center" shrinkToFit="1"/>
    </xf>
    <xf numFmtId="0" fontId="7" fillId="0" borderId="48" xfId="8" applyNumberFormat="1" applyFont="1" applyFill="1" applyBorder="1" applyAlignment="1" applyProtection="1">
      <alignment horizontal="left" vertical="center" shrinkToFit="1"/>
    </xf>
    <xf numFmtId="0" fontId="7" fillId="0" borderId="23" xfId="8" applyNumberFormat="1" applyFont="1" applyBorder="1" applyAlignment="1" applyProtection="1">
      <alignment horizontal="right" vertical="center" wrapText="1"/>
    </xf>
    <xf numFmtId="0" fontId="7" fillId="0" borderId="39" xfId="8" applyNumberFormat="1" applyFont="1" applyFill="1" applyBorder="1" applyAlignment="1" applyProtection="1">
      <alignment horizontal="left" vertical="center" shrinkToFit="1"/>
    </xf>
    <xf numFmtId="0" fontId="7" fillId="0" borderId="54" xfId="8" applyNumberFormat="1" applyFont="1" applyFill="1" applyBorder="1" applyAlignment="1" applyProtection="1">
      <alignment horizontal="left" vertical="center" shrinkToFit="1"/>
    </xf>
    <xf numFmtId="0" fontId="7" fillId="0" borderId="6" xfId="8" applyNumberFormat="1" applyFont="1" applyBorder="1" applyAlignment="1" applyProtection="1">
      <alignment horizontal="right" vertical="center"/>
    </xf>
    <xf numFmtId="0" fontId="2" fillId="0" borderId="0" xfId="9" applyFont="1" applyProtection="1"/>
    <xf numFmtId="0" fontId="9" fillId="0" borderId="0" xfId="9" applyFont="1" applyProtection="1"/>
    <xf numFmtId="0" fontId="2" fillId="0" borderId="24" xfId="5" applyFont="1" applyFill="1" applyBorder="1" applyAlignment="1" applyProtection="1">
      <alignment horizontal="center" vertical="center"/>
    </xf>
    <xf numFmtId="38" fontId="7" fillId="0" borderId="17" xfId="7" applyNumberFormat="1" applyFont="1" applyFill="1" applyBorder="1" applyAlignment="1" applyProtection="1">
      <alignment horizontal="center"/>
    </xf>
    <xf numFmtId="38" fontId="7" fillId="0" borderId="17" xfId="7" applyNumberFormat="1" applyFont="1" applyFill="1" applyBorder="1" applyAlignment="1" applyProtection="1">
      <alignment horizontal="center" shrinkToFit="1"/>
    </xf>
    <xf numFmtId="0" fontId="7" fillId="2" borderId="32" xfId="5" applyFont="1" applyFill="1" applyBorder="1" applyAlignment="1" applyProtection="1">
      <alignment horizontal="center" vertical="center" wrapText="1"/>
      <protection locked="0"/>
    </xf>
    <xf numFmtId="0" fontId="7" fillId="2" borderId="33" xfId="5" applyFont="1" applyFill="1" applyBorder="1" applyAlignment="1" applyProtection="1">
      <alignment horizontal="center" vertical="center" wrapText="1"/>
      <protection locked="0"/>
    </xf>
    <xf numFmtId="0" fontId="7" fillId="2" borderId="43" xfId="5" applyFont="1" applyFill="1" applyBorder="1" applyAlignment="1" applyProtection="1">
      <alignment horizontal="center" vertical="center" wrapText="1"/>
      <protection locked="0"/>
    </xf>
    <xf numFmtId="185" fontId="7" fillId="0" borderId="4" xfId="5" applyNumberFormat="1" applyFont="1" applyFill="1" applyBorder="1" applyAlignment="1" applyProtection="1">
      <alignment horizontal="right" vertical="center"/>
    </xf>
    <xf numFmtId="42" fontId="7" fillId="2" borderId="31" xfId="5" applyNumberFormat="1" applyFont="1" applyFill="1" applyBorder="1" applyAlignment="1" applyProtection="1">
      <alignment vertical="center"/>
      <protection locked="0"/>
    </xf>
    <xf numFmtId="42" fontId="7" fillId="2" borderId="18" xfId="5" applyNumberFormat="1" applyFont="1" applyFill="1" applyBorder="1" applyAlignment="1" applyProtection="1">
      <alignment vertical="center"/>
      <protection locked="0"/>
    </xf>
    <xf numFmtId="42" fontId="7" fillId="2" borderId="28" xfId="5" applyNumberFormat="1" applyFont="1" applyFill="1" applyBorder="1" applyAlignment="1" applyProtection="1">
      <alignment vertical="center"/>
      <protection locked="0"/>
    </xf>
    <xf numFmtId="0" fontId="7" fillId="0" borderId="1" xfId="5" applyFont="1" applyFill="1" applyBorder="1" applyAlignment="1" applyProtection="1">
      <alignment horizontal="center" vertical="center" wrapText="1"/>
    </xf>
    <xf numFmtId="0" fontId="7" fillId="0" borderId="24" xfId="5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14" fillId="0" borderId="2" xfId="5" applyFont="1" applyFill="1" applyBorder="1" applyAlignment="1" applyProtection="1">
      <alignment vertical="center"/>
    </xf>
    <xf numFmtId="0" fontId="14" fillId="0" borderId="5" xfId="5" applyFont="1" applyFill="1" applyBorder="1" applyAlignment="1" applyProtection="1">
      <alignment vertical="center"/>
    </xf>
    <xf numFmtId="0" fontId="7" fillId="0" borderId="9" xfId="5" applyFont="1" applyFill="1" applyBorder="1" applyAlignment="1" applyProtection="1">
      <alignment horizontal="center" vertical="center"/>
    </xf>
    <xf numFmtId="0" fontId="7" fillId="0" borderId="35" xfId="5" applyFont="1" applyFill="1" applyBorder="1" applyAlignment="1" applyProtection="1">
      <alignment horizontal="center" vertical="center"/>
    </xf>
    <xf numFmtId="0" fontId="7" fillId="0" borderId="41" xfId="5" applyFont="1" applyFill="1" applyBorder="1" applyAlignment="1" applyProtection="1">
      <alignment horizontal="center" vertical="center"/>
    </xf>
    <xf numFmtId="0" fontId="7" fillId="2" borderId="39" xfId="5" applyFont="1" applyFill="1" applyBorder="1" applyAlignment="1" applyProtection="1">
      <alignment horizontal="center" vertical="center" wrapText="1"/>
      <protection locked="0"/>
    </xf>
    <xf numFmtId="0" fontId="7" fillId="2" borderId="54" xfId="5" applyFont="1" applyFill="1" applyBorder="1" applyAlignment="1" applyProtection="1">
      <alignment horizontal="center" vertical="center" wrapText="1"/>
      <protection locked="0"/>
    </xf>
    <xf numFmtId="0" fontId="7" fillId="2" borderId="40" xfId="5" applyFont="1" applyFill="1" applyBorder="1" applyAlignment="1" applyProtection="1">
      <alignment horizontal="center" vertical="center" wrapText="1"/>
      <protection locked="0"/>
    </xf>
    <xf numFmtId="185" fontId="7" fillId="0" borderId="2" xfId="5" applyNumberFormat="1" applyFont="1" applyFill="1" applyBorder="1" applyAlignment="1" applyProtection="1">
      <alignment horizontal="right" vertical="center"/>
    </xf>
    <xf numFmtId="185" fontId="7" fillId="0" borderId="5" xfId="5" applyNumberFormat="1" applyFont="1" applyFill="1" applyBorder="1" applyAlignment="1" applyProtection="1">
      <alignment horizontal="right" vertical="center"/>
    </xf>
    <xf numFmtId="0" fontId="6" fillId="0" borderId="0" xfId="4" applyFont="1" applyFill="1" applyAlignment="1" applyProtection="1">
      <alignment horizontal="left" vertical="top" indent="1"/>
    </xf>
    <xf numFmtId="0" fontId="7" fillId="0" borderId="0" xfId="5" applyFont="1" applyFill="1" applyAlignment="1" applyProtection="1">
      <alignment horizontal="right" vertical="center"/>
    </xf>
    <xf numFmtId="0" fontId="7" fillId="0" borderId="0" xfId="5" applyFont="1" applyFill="1" applyAlignment="1" applyProtection="1">
      <alignment horizontal="center" vertical="center"/>
    </xf>
    <xf numFmtId="0" fontId="7" fillId="0" borderId="3" xfId="5" applyFont="1" applyFill="1" applyBorder="1" applyAlignment="1" applyProtection="1">
      <alignment horizontal="right" vertical="top"/>
    </xf>
    <xf numFmtId="0" fontId="7" fillId="0" borderId="0" xfId="5" applyFont="1" applyFill="1" applyBorder="1" applyAlignment="1" applyProtection="1">
      <alignment horizontal="center" vertical="center"/>
    </xf>
    <xf numFmtId="177" fontId="16" fillId="0" borderId="4" xfId="5" applyNumberFormat="1" applyFont="1" applyFill="1" applyBorder="1" applyAlignment="1" applyProtection="1">
      <alignment horizontal="center" vertical="center"/>
    </xf>
    <xf numFmtId="186" fontId="7" fillId="0" borderId="9" xfId="5" applyNumberFormat="1" applyFont="1" applyFill="1" applyBorder="1" applyAlignment="1" applyProtection="1">
      <alignment vertical="center"/>
    </xf>
    <xf numFmtId="186" fontId="7" fillId="0" borderId="35" xfId="5" applyNumberFormat="1" applyFont="1" applyFill="1" applyBorder="1" applyAlignment="1" applyProtection="1">
      <alignment vertical="center"/>
    </xf>
    <xf numFmtId="186" fontId="7" fillId="0" borderId="41" xfId="5" applyNumberFormat="1" applyFont="1" applyFill="1" applyBorder="1" applyAlignment="1" applyProtection="1">
      <alignment vertical="center"/>
    </xf>
    <xf numFmtId="0" fontId="7" fillId="0" borderId="2" xfId="5" applyFont="1" applyFill="1" applyBorder="1" applyAlignment="1" applyProtection="1">
      <alignment vertical="center" wrapText="1"/>
    </xf>
    <xf numFmtId="0" fontId="7" fillId="0" borderId="5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7" fillId="2" borderId="7" xfId="5" applyFont="1" applyFill="1" applyBorder="1" applyAlignment="1" applyProtection="1">
      <alignment horizontal="center" vertical="center"/>
      <protection locked="0"/>
    </xf>
    <xf numFmtId="0" fontId="7" fillId="2" borderId="38" xfId="5" applyFont="1" applyFill="1" applyBorder="1" applyAlignment="1" applyProtection="1">
      <alignment horizontal="center" vertical="center"/>
      <protection locked="0"/>
    </xf>
    <xf numFmtId="0" fontId="7" fillId="2" borderId="13" xfId="5" applyFont="1" applyFill="1" applyBorder="1" applyAlignment="1" applyProtection="1">
      <alignment horizontal="center" vertical="center"/>
      <protection locked="0"/>
    </xf>
    <xf numFmtId="0" fontId="7" fillId="2" borderId="3" xfId="5" applyFont="1" applyFill="1" applyBorder="1" applyAlignment="1" applyProtection="1">
      <alignment horizontal="center" vertical="center"/>
      <protection locked="0"/>
    </xf>
    <xf numFmtId="0" fontId="7" fillId="2" borderId="44" xfId="5" applyFont="1" applyFill="1" applyBorder="1" applyAlignment="1" applyProtection="1">
      <alignment horizontal="center" vertical="center"/>
      <protection locked="0"/>
    </xf>
    <xf numFmtId="0" fontId="7" fillId="2" borderId="32" xfId="5" applyFont="1" applyFill="1" applyBorder="1" applyAlignment="1" applyProtection="1">
      <alignment horizontal="center" vertical="center"/>
      <protection locked="0"/>
    </xf>
    <xf numFmtId="0" fontId="7" fillId="2" borderId="33" xfId="5" applyFont="1" applyFill="1" applyBorder="1" applyAlignment="1" applyProtection="1">
      <alignment horizontal="center" vertical="center"/>
      <protection locked="0"/>
    </xf>
    <xf numFmtId="0" fontId="7" fillId="2" borderId="43" xfId="5" applyFont="1" applyFill="1" applyBorder="1" applyAlignment="1" applyProtection="1">
      <alignment horizontal="center" vertical="center"/>
      <protection locked="0"/>
    </xf>
    <xf numFmtId="0" fontId="7" fillId="0" borderId="1" xfId="5" applyFont="1" applyFill="1" applyBorder="1" applyAlignment="1" applyProtection="1">
      <alignment vertical="center" wrapText="1"/>
    </xf>
    <xf numFmtId="0" fontId="7" fillId="0" borderId="2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2" borderId="29" xfId="5" applyFont="1" applyFill="1" applyBorder="1" applyAlignment="1" applyProtection="1">
      <alignment horizontal="center" vertical="center" wrapText="1"/>
      <protection locked="0"/>
    </xf>
    <xf numFmtId="0" fontId="7" fillId="2" borderId="7" xfId="5" applyFont="1" applyFill="1" applyBorder="1" applyAlignment="1" applyProtection="1">
      <alignment horizontal="center" vertical="center" wrapText="1"/>
      <protection locked="0"/>
    </xf>
    <xf numFmtId="0" fontId="7" fillId="2" borderId="38" xfId="5" applyFont="1" applyFill="1" applyBorder="1" applyAlignment="1" applyProtection="1">
      <alignment horizontal="center" vertical="center" wrapText="1"/>
      <protection locked="0"/>
    </xf>
    <xf numFmtId="0" fontId="7" fillId="2" borderId="29" xfId="5" applyFont="1" applyFill="1" applyBorder="1" applyAlignment="1" applyProtection="1">
      <alignment horizontal="center" vertical="center" wrapText="1" shrinkToFit="1"/>
      <protection locked="0"/>
    </xf>
    <xf numFmtId="0" fontId="7" fillId="2" borderId="7" xfId="5" applyFont="1" applyFill="1" applyBorder="1" applyAlignment="1" applyProtection="1">
      <alignment horizontal="center" vertical="center" wrapText="1" shrinkToFit="1"/>
      <protection locked="0"/>
    </xf>
    <xf numFmtId="0" fontId="7" fillId="2" borderId="38" xfId="5" applyFont="1" applyFill="1" applyBorder="1" applyAlignment="1" applyProtection="1">
      <alignment horizontal="center" vertical="center" wrapText="1" shrinkToFit="1"/>
      <protection locked="0"/>
    </xf>
    <xf numFmtId="0" fontId="7" fillId="0" borderId="10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horizontal="center" vertical="center"/>
    </xf>
    <xf numFmtId="0" fontId="7" fillId="0" borderId="12" xfId="5" applyFont="1" applyFill="1" applyBorder="1" applyAlignment="1" applyProtection="1">
      <alignment horizontal="center" vertical="center"/>
    </xf>
    <xf numFmtId="0" fontId="7" fillId="2" borderId="13" xfId="5" applyFont="1" applyFill="1" applyBorder="1" applyAlignment="1" applyProtection="1">
      <alignment horizontal="center" vertical="center" wrapText="1"/>
      <protection locked="0"/>
    </xf>
    <xf numFmtId="0" fontId="7" fillId="2" borderId="3" xfId="5" applyFont="1" applyFill="1" applyBorder="1" applyAlignment="1" applyProtection="1">
      <alignment horizontal="center" vertical="center" wrapText="1"/>
      <protection locked="0"/>
    </xf>
    <xf numFmtId="0" fontId="7" fillId="2" borderId="44" xfId="5" applyFont="1" applyFill="1" applyBorder="1" applyAlignment="1" applyProtection="1">
      <alignment horizontal="center" vertical="center" wrapText="1"/>
      <protection locked="0"/>
    </xf>
    <xf numFmtId="180" fontId="7" fillId="2" borderId="29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7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38" xfId="5" applyNumberFormat="1" applyFont="1" applyFill="1" applyBorder="1" applyAlignment="1" applyProtection="1">
      <alignment horizontal="center" vertical="center" wrapText="1"/>
      <protection locked="0"/>
    </xf>
    <xf numFmtId="185" fontId="7" fillId="0" borderId="1" xfId="5" applyNumberFormat="1" applyFont="1" applyFill="1" applyBorder="1" applyAlignment="1" applyProtection="1">
      <alignment vertical="center"/>
    </xf>
    <xf numFmtId="185" fontId="7" fillId="0" borderId="10" xfId="5" applyNumberFormat="1" applyFont="1" applyFill="1" applyBorder="1" applyAlignment="1" applyProtection="1">
      <alignment vertical="center"/>
    </xf>
    <xf numFmtId="0" fontId="7" fillId="0" borderId="26" xfId="5" applyFont="1" applyFill="1" applyBorder="1" applyAlignment="1" applyProtection="1">
      <alignment horizontal="center" vertical="center"/>
    </xf>
    <xf numFmtId="0" fontId="14" fillId="0" borderId="2" xfId="5" applyFont="1" applyFill="1" applyBorder="1" applyAlignment="1" applyProtection="1">
      <alignment vertical="center" wrapText="1"/>
    </xf>
    <xf numFmtId="0" fontId="14" fillId="0" borderId="5" xfId="5" applyFont="1" applyFill="1" applyBorder="1" applyAlignment="1" applyProtection="1">
      <alignment vertical="center" wrapText="1"/>
    </xf>
    <xf numFmtId="0" fontId="14" fillId="0" borderId="1" xfId="5" applyFont="1" applyFill="1" applyBorder="1" applyAlignment="1" applyProtection="1">
      <alignment vertical="center" wrapText="1"/>
    </xf>
    <xf numFmtId="0" fontId="14" fillId="0" borderId="10" xfId="5" applyFont="1" applyFill="1" applyBorder="1" applyAlignment="1" applyProtection="1">
      <alignment vertical="center" wrapText="1"/>
    </xf>
    <xf numFmtId="0" fontId="14" fillId="0" borderId="24" xfId="5" applyFont="1" applyFill="1" applyBorder="1" applyAlignment="1" applyProtection="1">
      <alignment vertical="center" wrapText="1"/>
    </xf>
    <xf numFmtId="0" fontId="14" fillId="0" borderId="14" xfId="5" applyFont="1" applyFill="1" applyBorder="1" applyAlignment="1" applyProtection="1">
      <alignment vertical="center" wrapText="1"/>
    </xf>
    <xf numFmtId="0" fontId="14" fillId="0" borderId="6" xfId="5" applyFont="1" applyFill="1" applyBorder="1" applyAlignment="1" applyProtection="1">
      <alignment vertical="center" wrapText="1"/>
    </xf>
    <xf numFmtId="0" fontId="14" fillId="0" borderId="8" xfId="5" applyFont="1" applyFill="1" applyBorder="1" applyAlignment="1" applyProtection="1">
      <alignment vertical="center" wrapText="1"/>
    </xf>
    <xf numFmtId="0" fontId="2" fillId="0" borderId="31" xfId="5" applyNumberFormat="1" applyFont="1" applyFill="1" applyBorder="1" applyAlignment="1" applyProtection="1">
      <alignment horizontal="center" vertical="center"/>
    </xf>
    <xf numFmtId="0" fontId="2" fillId="0" borderId="18" xfId="5" applyNumberFormat="1" applyFont="1" applyFill="1" applyBorder="1" applyAlignment="1" applyProtection="1">
      <alignment horizontal="center" vertical="center"/>
    </xf>
    <xf numFmtId="0" fontId="2" fillId="0" borderId="28" xfId="5" applyNumberFormat="1" applyFont="1" applyFill="1" applyBorder="1" applyAlignment="1" applyProtection="1">
      <alignment horizontal="center" vertical="center"/>
    </xf>
    <xf numFmtId="0" fontId="17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8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center" vertical="center" wrapText="1"/>
      <protection locked="0"/>
    </xf>
    <xf numFmtId="0" fontId="2" fillId="2" borderId="18" xfId="1" applyFont="1" applyFill="1" applyBorder="1" applyAlignment="1" applyProtection="1">
      <alignment horizontal="center" vertical="center" wrapText="1"/>
      <protection locked="0"/>
    </xf>
    <xf numFmtId="0" fontId="2" fillId="2" borderId="28" xfId="1" applyFont="1" applyFill="1" applyBorder="1" applyAlignment="1" applyProtection="1">
      <alignment horizontal="center" vertical="center" wrapText="1"/>
      <protection locked="0"/>
    </xf>
    <xf numFmtId="0" fontId="2" fillId="0" borderId="31" xfId="5" applyFont="1" applyFill="1" applyBorder="1" applyAlignment="1" applyProtection="1">
      <alignment horizontal="left" vertical="center" indent="1"/>
    </xf>
    <xf numFmtId="0" fontId="2" fillId="0" borderId="18" xfId="5" applyFont="1" applyFill="1" applyBorder="1" applyAlignment="1" applyProtection="1">
      <alignment horizontal="left" vertical="center" indent="1"/>
    </xf>
    <xf numFmtId="0" fontId="2" fillId="0" borderId="28" xfId="5" applyFont="1" applyFill="1" applyBorder="1" applyAlignment="1" applyProtection="1">
      <alignment horizontal="left" vertical="center" indent="1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5" xfId="5" applyFont="1" applyFill="1" applyBorder="1" applyAlignment="1" applyProtection="1">
      <alignment horizontal="center" vertical="center"/>
    </xf>
    <xf numFmtId="0" fontId="7" fillId="0" borderId="31" xfId="5" applyFont="1" applyFill="1" applyBorder="1" applyAlignment="1" applyProtection="1">
      <alignment horizontal="center" vertical="center" wrapText="1"/>
    </xf>
    <xf numFmtId="0" fontId="7" fillId="0" borderId="18" xfId="5" applyFont="1" applyFill="1" applyBorder="1" applyAlignment="1" applyProtection="1">
      <alignment horizontal="center" vertical="center" wrapText="1"/>
    </xf>
    <xf numFmtId="0" fontId="7" fillId="0" borderId="28" xfId="5" applyFont="1" applyFill="1" applyBorder="1" applyAlignment="1" applyProtection="1">
      <alignment horizontal="center" vertical="center" wrapText="1"/>
    </xf>
    <xf numFmtId="49" fontId="7" fillId="0" borderId="2" xfId="5" applyNumberFormat="1" applyFont="1" applyFill="1" applyBorder="1" applyAlignment="1" applyProtection="1">
      <alignment horizontal="center" vertical="center" wrapText="1"/>
    </xf>
    <xf numFmtId="49" fontId="7" fillId="0" borderId="5" xfId="5" applyNumberFormat="1" applyFont="1" applyFill="1" applyBorder="1" applyAlignment="1" applyProtection="1">
      <alignment horizontal="center" vertical="center" wrapText="1"/>
    </xf>
    <xf numFmtId="183" fontId="7" fillId="0" borderId="9" xfId="5" applyNumberFormat="1" applyFont="1" applyFill="1" applyBorder="1" applyAlignment="1" applyProtection="1">
      <alignment horizontal="center" vertical="center"/>
    </xf>
    <xf numFmtId="183" fontId="7" fillId="0" borderId="35" xfId="5" applyNumberFormat="1" applyFont="1" applyFill="1" applyBorder="1" applyAlignment="1" applyProtection="1">
      <alignment horizontal="center" vertical="center"/>
    </xf>
    <xf numFmtId="183" fontId="7" fillId="0" borderId="41" xfId="5" applyNumberFormat="1" applyFont="1" applyFill="1" applyBorder="1" applyAlignment="1" applyProtection="1">
      <alignment horizontal="center" vertical="center"/>
    </xf>
    <xf numFmtId="185" fontId="7" fillId="0" borderId="9" xfId="5" applyNumberFormat="1" applyFont="1" applyFill="1" applyBorder="1" applyAlignment="1" applyProtection="1">
      <alignment horizontal="center" vertical="center"/>
    </xf>
    <xf numFmtId="185" fontId="7" fillId="0" borderId="35" xfId="5" applyNumberFormat="1" applyFont="1" applyFill="1" applyBorder="1" applyAlignment="1" applyProtection="1">
      <alignment horizontal="center" vertical="center"/>
    </xf>
    <xf numFmtId="185" fontId="7" fillId="0" borderId="41" xfId="5" applyNumberFormat="1" applyFont="1" applyFill="1" applyBorder="1" applyAlignment="1" applyProtection="1">
      <alignment horizontal="center" vertical="center"/>
    </xf>
    <xf numFmtId="185" fontId="7" fillId="0" borderId="1" xfId="5" applyNumberFormat="1" applyFont="1" applyFill="1" applyBorder="1" applyAlignment="1" applyProtection="1">
      <alignment horizontal="right" vertical="center"/>
    </xf>
    <xf numFmtId="185" fontId="7" fillId="0" borderId="10" xfId="5" applyNumberFormat="1" applyFont="1" applyFill="1" applyBorder="1" applyAlignment="1" applyProtection="1">
      <alignment horizontal="right" vertical="center"/>
    </xf>
    <xf numFmtId="185" fontId="7" fillId="0" borderId="24" xfId="5" applyNumberFormat="1" applyFont="1" applyFill="1" applyBorder="1" applyAlignment="1" applyProtection="1">
      <alignment horizontal="right" vertical="center"/>
    </xf>
    <xf numFmtId="185" fontId="7" fillId="0" borderId="14" xfId="5" applyNumberFormat="1" applyFont="1" applyFill="1" applyBorder="1" applyAlignment="1" applyProtection="1">
      <alignment horizontal="right" vertical="center"/>
    </xf>
    <xf numFmtId="185" fontId="7" fillId="0" borderId="6" xfId="5" applyNumberFormat="1" applyFont="1" applyFill="1" applyBorder="1" applyAlignment="1" applyProtection="1">
      <alignment horizontal="right" vertical="center"/>
    </xf>
    <xf numFmtId="185" fontId="7" fillId="0" borderId="8" xfId="5" applyNumberFormat="1" applyFont="1" applyFill="1" applyBorder="1" applyAlignment="1" applyProtection="1">
      <alignment horizontal="right" vertical="center"/>
    </xf>
    <xf numFmtId="189" fontId="7" fillId="0" borderId="29" xfId="5" applyNumberFormat="1" applyFont="1" applyFill="1" applyBorder="1" applyAlignment="1" applyProtection="1">
      <alignment horizontal="right" vertical="center" indent="1"/>
    </xf>
    <xf numFmtId="189" fontId="7" fillId="0" borderId="7" xfId="5" applyNumberFormat="1" applyFont="1" applyFill="1" applyBorder="1" applyAlignment="1" applyProtection="1">
      <alignment horizontal="right" vertical="center" indent="1"/>
    </xf>
    <xf numFmtId="189" fontId="7" fillId="0" borderId="38" xfId="5" applyNumberFormat="1" applyFont="1" applyFill="1" applyBorder="1" applyAlignment="1" applyProtection="1">
      <alignment horizontal="right" vertical="center" indent="1"/>
    </xf>
    <xf numFmtId="180" fontId="7" fillId="2" borderId="54" xfId="5" applyNumberFormat="1" applyFont="1" applyFill="1" applyBorder="1" applyAlignment="1" applyProtection="1">
      <alignment horizontal="center" vertical="center" wrapText="1"/>
      <protection locked="0"/>
    </xf>
    <xf numFmtId="180" fontId="7" fillId="2" borderId="40" xfId="5" applyNumberFormat="1" applyFont="1" applyFill="1" applyBorder="1" applyAlignment="1" applyProtection="1">
      <alignment horizontal="center" vertical="center" wrapText="1"/>
      <protection locked="0"/>
    </xf>
    <xf numFmtId="185" fontId="7" fillId="7" borderId="68" xfId="5" applyNumberFormat="1" applyFont="1" applyFill="1" applyBorder="1" applyAlignment="1" applyProtection="1">
      <alignment horizontal="center" vertical="center"/>
    </xf>
    <xf numFmtId="185" fontId="7" fillId="7" borderId="69" xfId="5" applyNumberFormat="1" applyFont="1" applyFill="1" applyBorder="1" applyAlignment="1" applyProtection="1">
      <alignment horizontal="center" vertical="center"/>
    </xf>
    <xf numFmtId="185" fontId="7" fillId="7" borderId="70" xfId="5" applyNumberFormat="1" applyFont="1" applyFill="1" applyBorder="1" applyAlignment="1" applyProtection="1">
      <alignment horizontal="center" vertical="center"/>
    </xf>
    <xf numFmtId="188" fontId="7" fillId="0" borderId="4" xfId="5" applyNumberFormat="1" applyFont="1" applyFill="1" applyBorder="1" applyAlignment="1" applyProtection="1">
      <alignment horizontal="right" vertical="center"/>
    </xf>
    <xf numFmtId="0" fontId="7" fillId="2" borderId="31" xfId="2" applyFont="1" applyFill="1" applyBorder="1" applyAlignment="1" applyProtection="1">
      <alignment horizontal="center" vertical="center"/>
      <protection locked="0"/>
    </xf>
    <xf numFmtId="0" fontId="7" fillId="2" borderId="28" xfId="2" applyFont="1" applyFill="1" applyBorder="1" applyAlignment="1" applyProtection="1">
      <alignment horizontal="center" vertical="center"/>
      <protection locked="0"/>
    </xf>
    <xf numFmtId="0" fontId="2" fillId="0" borderId="31" xfId="2" applyNumberFormat="1" applyFont="1" applyFill="1" applyBorder="1" applyAlignment="1" applyProtection="1">
      <alignment horizontal="center" vertical="center"/>
    </xf>
    <xf numFmtId="0" fontId="2" fillId="0" borderId="18" xfId="2" applyNumberFormat="1" applyFont="1" applyFill="1" applyBorder="1" applyAlignment="1" applyProtection="1">
      <alignment horizontal="center" vertical="center"/>
    </xf>
    <xf numFmtId="0" fontId="2" fillId="0" borderId="28" xfId="2" applyNumberFormat="1" applyFont="1" applyFill="1" applyBorder="1" applyAlignment="1" applyProtection="1">
      <alignment horizontal="center" vertical="center"/>
    </xf>
    <xf numFmtId="0" fontId="7" fillId="0" borderId="2" xfId="2" applyFont="1" applyBorder="1" applyAlignment="1" applyProtection="1">
      <alignment horizontal="center" vertical="center"/>
    </xf>
    <xf numFmtId="0" fontId="7" fillId="0" borderId="7" xfId="2" applyFont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horizontal="left" vertical="center" wrapText="1"/>
    </xf>
    <xf numFmtId="0" fontId="7" fillId="3" borderId="17" xfId="2" applyFont="1" applyFill="1" applyBorder="1" applyAlignment="1" applyProtection="1">
      <alignment horizontal="left" vertical="center" wrapText="1"/>
    </xf>
    <xf numFmtId="0" fontId="7" fillId="3" borderId="10" xfId="2" applyFont="1" applyFill="1" applyBorder="1" applyAlignment="1" applyProtection="1">
      <alignment horizontal="left" vertical="center" wrapText="1"/>
    </xf>
    <xf numFmtId="0" fontId="7" fillId="3" borderId="6" xfId="2" applyFont="1" applyFill="1" applyBorder="1" applyAlignment="1" applyProtection="1">
      <alignment horizontal="left" vertical="center" wrapText="1"/>
    </xf>
    <xf numFmtId="0" fontId="7" fillId="3" borderId="3" xfId="2" applyFont="1" applyFill="1" applyBorder="1" applyAlignment="1" applyProtection="1">
      <alignment horizontal="left" vertical="center" wrapText="1"/>
    </xf>
    <xf numFmtId="0" fontId="7" fillId="3" borderId="8" xfId="2" applyFont="1" applyFill="1" applyBorder="1" applyAlignment="1" applyProtection="1">
      <alignment horizontal="left" vertical="center" wrapText="1"/>
    </xf>
    <xf numFmtId="180" fontId="7" fillId="0" borderId="49" xfId="2" applyNumberFormat="1" applyFont="1" applyFill="1" applyBorder="1" applyAlignment="1" applyProtection="1">
      <alignment vertical="center" wrapText="1"/>
      <protection locked="0"/>
    </xf>
    <xf numFmtId="180" fontId="7" fillId="0" borderId="18" xfId="2" applyNumberFormat="1" applyFont="1" applyFill="1" applyBorder="1" applyAlignment="1" applyProtection="1">
      <alignment vertical="center" wrapText="1"/>
      <protection locked="0"/>
    </xf>
    <xf numFmtId="180" fontId="7" fillId="0" borderId="28" xfId="2" applyNumberFormat="1" applyFont="1" applyFill="1" applyBorder="1" applyAlignment="1" applyProtection="1">
      <alignment vertical="center" wrapText="1"/>
      <protection locked="0"/>
    </xf>
    <xf numFmtId="0" fontId="7" fillId="3" borderId="1" xfId="2" applyFont="1" applyFill="1" applyBorder="1" applyAlignment="1" applyProtection="1">
      <alignment vertical="center" wrapText="1"/>
    </xf>
    <xf numFmtId="0" fontId="7" fillId="3" borderId="17" xfId="2" applyFont="1" applyFill="1" applyBorder="1" applyAlignment="1" applyProtection="1">
      <alignment vertical="center" wrapText="1"/>
    </xf>
    <xf numFmtId="0" fontId="7" fillId="3" borderId="10" xfId="2" applyFont="1" applyFill="1" applyBorder="1" applyAlignment="1" applyProtection="1">
      <alignment vertical="center" wrapText="1"/>
    </xf>
    <xf numFmtId="0" fontId="7" fillId="3" borderId="24" xfId="2" applyFont="1" applyFill="1" applyBorder="1" applyAlignment="1" applyProtection="1">
      <alignment vertical="center" wrapText="1"/>
    </xf>
    <xf numFmtId="0" fontId="7" fillId="3" borderId="0" xfId="2" applyFont="1" applyFill="1" applyBorder="1" applyAlignment="1" applyProtection="1">
      <alignment vertical="center" wrapText="1"/>
    </xf>
    <xf numFmtId="0" fontId="7" fillId="3" borderId="14" xfId="2" applyFont="1" applyFill="1" applyBorder="1" applyAlignment="1" applyProtection="1">
      <alignment vertical="center" wrapText="1"/>
    </xf>
    <xf numFmtId="0" fontId="7" fillId="3" borderId="6" xfId="2" applyFont="1" applyFill="1" applyBorder="1" applyAlignment="1" applyProtection="1">
      <alignment vertical="center" wrapText="1"/>
    </xf>
    <xf numFmtId="0" fontId="7" fillId="3" borderId="3" xfId="2" applyFont="1" applyFill="1" applyBorder="1" applyAlignment="1" applyProtection="1">
      <alignment vertical="center" wrapText="1"/>
    </xf>
    <xf numFmtId="0" fontId="7" fillId="3" borderId="8" xfId="2" applyFont="1" applyFill="1" applyBorder="1" applyAlignment="1" applyProtection="1">
      <alignment vertical="center" wrapText="1"/>
    </xf>
    <xf numFmtId="0" fontId="7" fillId="3" borderId="4" xfId="2" applyFont="1" applyFill="1" applyBorder="1" applyAlignment="1" applyProtection="1">
      <alignment horizontal="center" vertical="center" wrapText="1"/>
    </xf>
    <xf numFmtId="0" fontId="7" fillId="3" borderId="2" xfId="2" applyFont="1" applyFill="1" applyBorder="1" applyAlignment="1" applyProtection="1">
      <alignment horizontal="center" vertical="center" wrapText="1"/>
    </xf>
    <xf numFmtId="49" fontId="7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7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7" fillId="3" borderId="9" xfId="2" applyFont="1" applyFill="1" applyBorder="1" applyAlignment="1" applyProtection="1">
      <alignment horizontal="center" vertical="center" textRotation="255" wrapText="1"/>
    </xf>
    <xf numFmtId="0" fontId="7" fillId="3" borderId="35" xfId="2" applyFont="1" applyFill="1" applyBorder="1" applyAlignment="1" applyProtection="1">
      <alignment horizontal="center" vertical="center" textRotation="255" wrapText="1"/>
    </xf>
    <xf numFmtId="0" fontId="7" fillId="3" borderId="41" xfId="2" applyFont="1" applyFill="1" applyBorder="1" applyAlignment="1" applyProtection="1">
      <alignment horizontal="center" vertical="center" textRotation="255" wrapText="1"/>
    </xf>
    <xf numFmtId="0" fontId="7" fillId="3" borderId="5" xfId="2" applyFont="1" applyFill="1" applyBorder="1" applyAlignment="1" applyProtection="1">
      <alignment horizontal="center" vertical="center" wrapText="1"/>
    </xf>
    <xf numFmtId="0" fontId="7" fillId="2" borderId="34" xfId="2" applyFont="1" applyFill="1" applyBorder="1" applyAlignment="1" applyProtection="1">
      <alignment horizontal="center" vertical="center"/>
      <protection locked="0"/>
    </xf>
    <xf numFmtId="0" fontId="7" fillId="2" borderId="37" xfId="2" applyFont="1" applyFill="1" applyBorder="1" applyAlignment="1" applyProtection="1">
      <alignment horizontal="center" vertical="center"/>
      <protection locked="0"/>
    </xf>
    <xf numFmtId="0" fontId="7" fillId="2" borderId="59" xfId="2" applyFont="1" applyFill="1" applyBorder="1" applyAlignment="1" applyProtection="1">
      <alignment horizontal="center" vertical="center"/>
      <protection locked="0"/>
    </xf>
    <xf numFmtId="0" fontId="7" fillId="2" borderId="50" xfId="2" applyFont="1" applyFill="1" applyBorder="1" applyAlignment="1" applyProtection="1">
      <alignment horizontal="center" vertical="center"/>
      <protection locked="0"/>
    </xf>
    <xf numFmtId="0" fontId="7" fillId="2" borderId="51" xfId="2" applyFont="1" applyFill="1" applyBorder="1" applyAlignment="1" applyProtection="1">
      <alignment horizontal="center" vertical="center"/>
      <protection locked="0"/>
    </xf>
    <xf numFmtId="0" fontId="7" fillId="2" borderId="52" xfId="2" applyFont="1" applyFill="1" applyBorder="1" applyAlignment="1" applyProtection="1">
      <alignment horizontal="center" vertical="center"/>
      <protection locked="0"/>
    </xf>
    <xf numFmtId="0" fontId="7" fillId="0" borderId="10" xfId="2" applyFont="1" applyFill="1" applyBorder="1" applyAlignment="1" applyProtection="1">
      <alignment horizontal="center" vertical="center"/>
    </xf>
    <xf numFmtId="0" fontId="7" fillId="0" borderId="9" xfId="2" applyFont="1" applyFill="1" applyBorder="1" applyAlignment="1" applyProtection="1">
      <alignment horizontal="center" vertical="center"/>
    </xf>
    <xf numFmtId="0" fontId="7" fillId="0" borderId="1" xfId="2" applyFont="1" applyFill="1" applyBorder="1" applyAlignment="1" applyProtection="1">
      <alignment horizontal="center" vertical="center"/>
    </xf>
    <xf numFmtId="181" fontId="7" fillId="0" borderId="31" xfId="2" applyNumberFormat="1" applyFont="1" applyFill="1" applyBorder="1" applyAlignment="1" applyProtection="1">
      <alignment horizontal="center" vertical="center"/>
      <protection locked="0"/>
    </xf>
    <xf numFmtId="181" fontId="7" fillId="0" borderId="18" xfId="2" applyNumberFormat="1" applyFont="1" applyFill="1" applyBorder="1" applyAlignment="1" applyProtection="1">
      <alignment horizontal="center" vertical="center"/>
      <protection locked="0"/>
    </xf>
    <xf numFmtId="181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17" fillId="0" borderId="0" xfId="2" applyFont="1" applyBorder="1" applyAlignment="1" applyProtection="1">
      <alignment horizontal="center" vertical="center" shrinkToFit="1"/>
    </xf>
    <xf numFmtId="0" fontId="7" fillId="3" borderId="24" xfId="2" applyFont="1" applyFill="1" applyBorder="1" applyAlignment="1" applyProtection="1">
      <alignment horizontal="center" vertical="center" wrapText="1"/>
    </xf>
    <xf numFmtId="0" fontId="7" fillId="3" borderId="0" xfId="2" applyFont="1" applyFill="1" applyBorder="1" applyAlignment="1" applyProtection="1">
      <alignment horizontal="center" vertical="center" wrapText="1"/>
    </xf>
    <xf numFmtId="0" fontId="7" fillId="3" borderId="14" xfId="2" applyFont="1" applyFill="1" applyBorder="1" applyAlignment="1" applyProtection="1">
      <alignment horizontal="center" vertical="center" wrapText="1"/>
    </xf>
    <xf numFmtId="0" fontId="7" fillId="0" borderId="71" xfId="2" applyFont="1" applyBorder="1" applyAlignment="1" applyProtection="1">
      <alignment horizontal="center" vertical="center" shrinkToFit="1"/>
    </xf>
    <xf numFmtId="0" fontId="7" fillId="0" borderId="33" xfId="2" applyFont="1" applyBorder="1" applyAlignment="1" applyProtection="1">
      <alignment horizontal="center" vertical="center" shrinkToFit="1"/>
    </xf>
    <xf numFmtId="0" fontId="7" fillId="0" borderId="25" xfId="2" applyFont="1" applyBorder="1" applyAlignment="1" applyProtection="1">
      <alignment horizontal="center" vertical="center" shrinkToFit="1"/>
    </xf>
    <xf numFmtId="0" fontId="7" fillId="0" borderId="6" xfId="2" applyFont="1" applyBorder="1" applyAlignment="1" applyProtection="1">
      <alignment horizontal="center" vertical="center"/>
    </xf>
    <xf numFmtId="0" fontId="7" fillId="0" borderId="44" xfId="2" applyFont="1" applyBorder="1" applyAlignment="1" applyProtection="1">
      <alignment horizontal="center" vertical="center"/>
    </xf>
    <xf numFmtId="42" fontId="7" fillId="0" borderId="31" xfId="3" applyNumberFormat="1" applyFont="1" applyFill="1" applyBorder="1" applyAlignment="1" applyProtection="1">
      <alignment horizontal="right" vertical="center"/>
      <protection locked="0"/>
    </xf>
    <xf numFmtId="42" fontId="7" fillId="0" borderId="18" xfId="3" applyNumberFormat="1" applyFont="1" applyFill="1" applyBorder="1" applyAlignment="1" applyProtection="1">
      <alignment horizontal="right" vertical="center"/>
      <protection locked="0"/>
    </xf>
    <xf numFmtId="42" fontId="7" fillId="0" borderId="28" xfId="3" applyNumberFormat="1" applyFont="1" applyFill="1" applyBorder="1" applyAlignment="1" applyProtection="1">
      <alignment horizontal="right" vertical="center"/>
      <protection locked="0"/>
    </xf>
    <xf numFmtId="178" fontId="7" fillId="0" borderId="31" xfId="2" applyNumberFormat="1" applyFont="1" applyBorder="1" applyAlignment="1" applyProtection="1">
      <alignment horizontal="left" vertical="center"/>
    </xf>
    <xf numFmtId="178" fontId="7" fillId="0" borderId="18" xfId="2" applyNumberFormat="1" applyFont="1" applyBorder="1" applyAlignment="1" applyProtection="1">
      <alignment horizontal="left" vertical="center"/>
    </xf>
    <xf numFmtId="178" fontId="7" fillId="0" borderId="48" xfId="2" applyNumberFormat="1" applyFont="1" applyBorder="1" applyAlignment="1" applyProtection="1">
      <alignment horizontal="left" vertical="center"/>
    </xf>
    <xf numFmtId="0" fontId="7" fillId="0" borderId="46" xfId="2" applyFont="1" applyFill="1" applyBorder="1" applyAlignment="1" applyProtection="1">
      <alignment vertical="center"/>
    </xf>
    <xf numFmtId="0" fontId="7" fillId="0" borderId="21" xfId="2" applyFont="1" applyFill="1" applyBorder="1" applyAlignment="1" applyProtection="1">
      <alignment vertical="center"/>
    </xf>
    <xf numFmtId="0" fontId="7" fillId="0" borderId="47" xfId="2" applyFont="1" applyFill="1" applyBorder="1" applyAlignment="1" applyProtection="1">
      <alignment vertical="center"/>
    </xf>
    <xf numFmtId="9" fontId="7" fillId="0" borderId="46" xfId="2" applyNumberFormat="1" applyFont="1" applyFill="1" applyBorder="1" applyAlignment="1" applyProtection="1">
      <alignment horizontal="center" vertical="center"/>
      <protection locked="0"/>
    </xf>
    <xf numFmtId="9" fontId="7" fillId="0" borderId="21" xfId="2" applyNumberFormat="1" applyFont="1" applyFill="1" applyBorder="1" applyAlignment="1" applyProtection="1">
      <alignment horizontal="center" vertical="center"/>
      <protection locked="0"/>
    </xf>
    <xf numFmtId="9" fontId="7" fillId="0" borderId="47" xfId="2" applyNumberFormat="1" applyFont="1" applyFill="1" applyBorder="1" applyAlignment="1" applyProtection="1">
      <alignment horizontal="center" vertical="center"/>
      <protection locked="0"/>
    </xf>
    <xf numFmtId="0" fontId="7" fillId="0" borderId="6" xfId="2" applyFont="1" applyBorder="1" applyAlignment="1" applyProtection="1">
      <alignment vertical="center" wrapText="1"/>
    </xf>
    <xf numFmtId="0" fontId="7" fillId="0" borderId="3" xfId="2" applyFont="1" applyBorder="1" applyAlignment="1" applyProtection="1">
      <alignment vertical="center" wrapText="1"/>
    </xf>
    <xf numFmtId="0" fontId="7" fillId="0" borderId="31" xfId="2" applyFont="1" applyBorder="1" applyAlignment="1" applyProtection="1">
      <alignment horizontal="left" vertical="center" wrapText="1"/>
      <protection locked="0"/>
    </xf>
    <xf numFmtId="0" fontId="7" fillId="0" borderId="18" xfId="2" applyFont="1" applyBorder="1" applyAlignment="1" applyProtection="1">
      <alignment horizontal="left" vertical="center" wrapText="1"/>
      <protection locked="0"/>
    </xf>
    <xf numFmtId="0" fontId="7" fillId="0" borderId="28" xfId="2" applyFont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2" applyNumberFormat="1" applyFont="1" applyFill="1" applyBorder="1" applyAlignment="1" applyProtection="1">
      <alignment horizontal="left" vertical="center" wrapText="1"/>
      <protection locked="0"/>
    </xf>
    <xf numFmtId="182" fontId="7" fillId="0" borderId="31" xfId="2" applyNumberFormat="1" applyFont="1" applyFill="1" applyBorder="1" applyAlignment="1" applyProtection="1">
      <alignment horizontal="center" vertical="center"/>
      <protection locked="0"/>
    </xf>
    <xf numFmtId="182" fontId="7" fillId="0" borderId="18" xfId="2" applyNumberFormat="1" applyFont="1" applyFill="1" applyBorder="1" applyAlignment="1" applyProtection="1">
      <alignment horizontal="center" vertical="center"/>
      <protection locked="0"/>
    </xf>
    <xf numFmtId="182" fontId="7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4" xfId="2" applyFont="1" applyFill="1" applyBorder="1" applyAlignment="1" applyProtection="1">
      <alignment horizontal="center" vertical="center" wrapText="1"/>
    </xf>
    <xf numFmtId="0" fontId="7" fillId="0" borderId="2" xfId="2" applyFont="1" applyFill="1" applyBorder="1" applyAlignment="1" applyProtection="1">
      <alignment horizontal="center" vertical="center"/>
    </xf>
    <xf numFmtId="0" fontId="7" fillId="0" borderId="31" xfId="2" applyFont="1" applyFill="1" applyBorder="1" applyAlignment="1" applyProtection="1">
      <alignment horizontal="left" vertical="center" wrapText="1"/>
      <protection locked="0"/>
    </xf>
    <xf numFmtId="0" fontId="7" fillId="0" borderId="18" xfId="2" applyFont="1" applyFill="1" applyBorder="1" applyAlignment="1" applyProtection="1">
      <alignment horizontal="left" vertical="center" wrapText="1"/>
      <protection locked="0"/>
    </xf>
    <xf numFmtId="0" fontId="7" fillId="0" borderId="28" xfId="2" applyFont="1" applyFill="1" applyBorder="1" applyAlignment="1" applyProtection="1">
      <alignment horizontal="left" vertical="center" wrapText="1"/>
      <protection locked="0"/>
    </xf>
    <xf numFmtId="49" fontId="7" fillId="0" borderId="31" xfId="2" applyNumberFormat="1" applyFont="1" applyFill="1" applyBorder="1" applyAlignment="1" applyProtection="1">
      <alignment horizontal="left" vertical="center"/>
      <protection locked="0"/>
    </xf>
    <xf numFmtId="49" fontId="7" fillId="0" borderId="18" xfId="2" applyNumberFormat="1" applyFont="1" applyFill="1" applyBorder="1" applyAlignment="1" applyProtection="1">
      <alignment horizontal="left" vertical="center"/>
      <protection locked="0"/>
    </xf>
    <xf numFmtId="49" fontId="7" fillId="0" borderId="28" xfId="2" applyNumberFormat="1" applyFont="1" applyFill="1" applyBorder="1" applyAlignment="1" applyProtection="1">
      <alignment horizontal="left" vertical="center"/>
      <protection locked="0"/>
    </xf>
    <xf numFmtId="0" fontId="7" fillId="0" borderId="38" xfId="2" applyFont="1" applyFill="1" applyBorder="1" applyAlignment="1" applyProtection="1">
      <alignment horizontal="center" vertical="center"/>
    </xf>
    <xf numFmtId="0" fontId="7" fillId="3" borderId="76" xfId="2" applyFont="1" applyFill="1" applyBorder="1" applyAlignment="1" applyProtection="1">
      <alignment horizontal="left" vertical="center" wrapText="1"/>
    </xf>
    <xf numFmtId="0" fontId="7" fillId="3" borderId="92" xfId="2" applyFont="1" applyFill="1" applyBorder="1" applyAlignment="1" applyProtection="1">
      <alignment horizontal="left" vertical="center" wrapText="1"/>
    </xf>
    <xf numFmtId="0" fontId="7" fillId="3" borderId="103" xfId="2" applyFont="1" applyFill="1" applyBorder="1" applyAlignment="1" applyProtection="1">
      <alignment horizontal="left" vertical="center" wrapText="1"/>
    </xf>
    <xf numFmtId="0" fontId="7" fillId="2" borderId="78" xfId="2" applyFont="1" applyFill="1" applyBorder="1" applyAlignment="1" applyProtection="1">
      <alignment horizontal="center" vertical="center"/>
    </xf>
    <xf numFmtId="0" fontId="7" fillId="2" borderId="79" xfId="2" applyFont="1" applyFill="1" applyBorder="1" applyAlignment="1" applyProtection="1">
      <alignment horizontal="center" vertical="center"/>
    </xf>
    <xf numFmtId="0" fontId="7" fillId="2" borderId="80" xfId="2" applyFont="1" applyFill="1" applyBorder="1" applyAlignment="1" applyProtection="1">
      <alignment horizontal="center" vertical="center"/>
    </xf>
    <xf numFmtId="0" fontId="7" fillId="0" borderId="6" xfId="2" applyFont="1" applyFill="1" applyBorder="1" applyAlignment="1" applyProtection="1">
      <alignment vertical="center"/>
    </xf>
    <xf numFmtId="0" fontId="7" fillId="0" borderId="3" xfId="2" applyFont="1" applyFill="1" applyBorder="1" applyAlignment="1" applyProtection="1">
      <alignment vertical="center"/>
    </xf>
    <xf numFmtId="0" fontId="7" fillId="0" borderId="0" xfId="2" applyFont="1" applyFill="1" applyBorder="1" applyAlignment="1" applyProtection="1">
      <alignment vertical="center"/>
    </xf>
    <xf numFmtId="0" fontId="7" fillId="0" borderId="44" xfId="2" applyFont="1" applyFill="1" applyBorder="1" applyAlignment="1" applyProtection="1">
      <alignment vertical="center"/>
    </xf>
    <xf numFmtId="0" fontId="7" fillId="2" borderId="18" xfId="2" applyFont="1" applyFill="1" applyBorder="1" applyAlignment="1" applyProtection="1">
      <alignment horizontal="center" vertical="center"/>
      <protection locked="0"/>
    </xf>
    <xf numFmtId="0" fontId="7" fillId="0" borderId="94" xfId="2" applyFont="1" applyBorder="1" applyAlignment="1" applyProtection="1">
      <alignment horizontal="center" vertical="center" wrapText="1"/>
    </xf>
    <xf numFmtId="0" fontId="7" fillId="0" borderId="86" xfId="2" applyFont="1" applyBorder="1" applyAlignment="1" applyProtection="1">
      <alignment horizontal="center" vertical="center" wrapText="1"/>
    </xf>
    <xf numFmtId="0" fontId="7" fillId="0" borderId="93" xfId="2" applyFont="1" applyBorder="1" applyAlignment="1" applyProtection="1">
      <alignment horizontal="center" vertical="center" wrapText="1"/>
    </xf>
    <xf numFmtId="179" fontId="7" fillId="0" borderId="96" xfId="2" applyNumberFormat="1" applyFont="1" applyBorder="1" applyAlignment="1" applyProtection="1">
      <alignment horizontal="left" vertical="center" wrapText="1"/>
    </xf>
    <xf numFmtId="179" fontId="7" fillId="0" borderId="97" xfId="2" applyNumberFormat="1" applyFont="1" applyBorder="1" applyAlignment="1" applyProtection="1">
      <alignment horizontal="left" vertical="center" wrapText="1"/>
    </xf>
    <xf numFmtId="179" fontId="7" fillId="0" borderId="117" xfId="2" applyNumberFormat="1" applyFont="1" applyBorder="1" applyAlignment="1" applyProtection="1">
      <alignment horizontal="left" vertical="center" wrapText="1"/>
    </xf>
    <xf numFmtId="0" fontId="7" fillId="0" borderId="76" xfId="2" applyFont="1" applyBorder="1" applyAlignment="1" applyProtection="1">
      <alignment horizontal="center" vertical="center" wrapText="1"/>
    </xf>
    <xf numFmtId="0" fontId="7" fillId="0" borderId="77" xfId="2" applyFont="1" applyBorder="1" applyAlignment="1" applyProtection="1">
      <alignment horizontal="center" vertical="center" wrapText="1"/>
    </xf>
    <xf numFmtId="0" fontId="7" fillId="0" borderId="114" xfId="2" applyFont="1" applyBorder="1" applyAlignment="1" applyProtection="1">
      <alignment horizontal="center" vertical="center" wrapText="1"/>
    </xf>
    <xf numFmtId="0" fontId="7" fillId="0" borderId="115" xfId="2" applyFont="1" applyBorder="1" applyAlignment="1" applyProtection="1">
      <alignment horizontal="center" vertical="center" wrapText="1"/>
    </xf>
    <xf numFmtId="0" fontId="7" fillId="0" borderId="6" xfId="2" applyFont="1" applyFill="1" applyBorder="1" applyAlignment="1" applyProtection="1">
      <alignment horizontal="center" vertical="center"/>
    </xf>
    <xf numFmtId="0" fontId="7" fillId="0" borderId="44" xfId="2" applyFont="1" applyFill="1" applyBorder="1" applyAlignment="1" applyProtection="1">
      <alignment horizontal="center" vertical="center"/>
    </xf>
    <xf numFmtId="0" fontId="7" fillId="0" borderId="1" xfId="3" applyFont="1" applyBorder="1" applyAlignment="1" applyProtection="1">
      <alignment horizontal="left" vertical="center" wrapText="1"/>
    </xf>
    <xf numFmtId="0" fontId="7" fillId="0" borderId="17" xfId="3" applyFont="1" applyBorder="1" applyAlignment="1" applyProtection="1">
      <alignment vertical="center" wrapText="1"/>
    </xf>
    <xf numFmtId="0" fontId="7" fillId="0" borderId="10" xfId="3" applyFont="1" applyBorder="1" applyAlignment="1" applyProtection="1">
      <alignment vertical="center" wrapText="1"/>
    </xf>
    <xf numFmtId="0" fontId="7" fillId="0" borderId="6" xfId="3" applyFont="1" applyBorder="1" applyAlignment="1" applyProtection="1">
      <alignment horizontal="left" vertical="center" wrapText="1"/>
    </xf>
    <xf numFmtId="0" fontId="7" fillId="0" borderId="3" xfId="3" applyFont="1" applyBorder="1" applyAlignment="1" applyProtection="1">
      <alignment vertical="center" wrapText="1"/>
    </xf>
    <xf numFmtId="0" fontId="7" fillId="0" borderId="8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center" vertical="center"/>
      <protection locked="0"/>
    </xf>
    <xf numFmtId="0" fontId="7" fillId="0" borderId="28" xfId="3" applyFont="1" applyBorder="1" applyAlignment="1" applyProtection="1">
      <alignment horizontal="center" vertical="center"/>
      <protection locked="0"/>
    </xf>
    <xf numFmtId="0" fontId="7" fillId="2" borderId="31" xfId="3" applyFont="1" applyFill="1" applyBorder="1" applyAlignment="1" applyProtection="1">
      <alignment horizontal="center" vertical="center"/>
      <protection locked="0"/>
    </xf>
    <xf numFmtId="0" fontId="7" fillId="2" borderId="28" xfId="3" applyFont="1" applyFill="1" applyBorder="1" applyAlignment="1" applyProtection="1">
      <alignment horizontal="center" vertical="center"/>
      <protection locked="0"/>
    </xf>
    <xf numFmtId="0" fontId="7" fillId="6" borderId="31" xfId="3" applyFont="1" applyFill="1" applyBorder="1" applyAlignment="1" applyProtection="1">
      <alignment horizontal="center" vertical="center"/>
      <protection locked="0"/>
    </xf>
    <xf numFmtId="0" fontId="7" fillId="6" borderId="28" xfId="3" applyFont="1" applyFill="1" applyBorder="1" applyAlignment="1" applyProtection="1">
      <alignment horizontal="center" vertical="center"/>
      <protection locked="0"/>
    </xf>
    <xf numFmtId="0" fontId="7" fillId="6" borderId="27" xfId="3" applyFont="1" applyFill="1" applyBorder="1" applyAlignment="1" applyProtection="1">
      <alignment horizontal="center" vertical="center"/>
    </xf>
    <xf numFmtId="0" fontId="7" fillId="6" borderId="55" xfId="3" applyFont="1" applyFill="1" applyBorder="1" applyAlignment="1" applyProtection="1">
      <alignment horizontal="center" vertical="center"/>
    </xf>
    <xf numFmtId="0" fontId="7" fillId="3" borderId="1" xfId="3" applyFont="1" applyFill="1" applyBorder="1" applyAlignment="1" applyProtection="1">
      <alignment horizontal="left" vertical="center" wrapText="1"/>
    </xf>
    <xf numFmtId="0" fontId="7" fillId="3" borderId="17" xfId="3" applyFont="1" applyFill="1" applyBorder="1" applyAlignment="1" applyProtection="1">
      <alignment horizontal="left" vertical="center" wrapText="1"/>
    </xf>
    <xf numFmtId="0" fontId="7" fillId="3" borderId="10" xfId="3" applyFont="1" applyFill="1" applyBorder="1" applyAlignment="1" applyProtection="1">
      <alignment horizontal="left" vertical="center" wrapText="1"/>
    </xf>
    <xf numFmtId="0" fontId="7" fillId="3" borderId="24" xfId="3" applyFont="1" applyFill="1" applyBorder="1" applyAlignment="1" applyProtection="1">
      <alignment horizontal="left" vertical="center" wrapText="1"/>
    </xf>
    <xf numFmtId="0" fontId="7" fillId="3" borderId="0" xfId="3" applyFont="1" applyFill="1" applyBorder="1" applyAlignment="1" applyProtection="1">
      <alignment horizontal="left" vertical="center" wrapText="1"/>
    </xf>
    <xf numFmtId="0" fontId="7" fillId="3" borderId="14" xfId="3" applyFont="1" applyFill="1" applyBorder="1" applyAlignment="1" applyProtection="1">
      <alignment horizontal="left" vertical="center" wrapText="1"/>
    </xf>
    <xf numFmtId="0" fontId="7" fillId="3" borderId="6" xfId="3" applyFont="1" applyFill="1" applyBorder="1" applyAlignment="1" applyProtection="1">
      <alignment horizontal="left" vertical="center" wrapText="1"/>
    </xf>
    <xf numFmtId="0" fontId="7" fillId="3" borderId="3" xfId="3" applyFont="1" applyFill="1" applyBorder="1" applyAlignment="1" applyProtection="1">
      <alignment horizontal="left" vertical="center" wrapText="1"/>
    </xf>
    <xf numFmtId="0" fontId="7" fillId="3" borderId="8" xfId="3" applyFont="1" applyFill="1" applyBorder="1" applyAlignment="1" applyProtection="1">
      <alignment horizontal="left" vertical="center" wrapText="1"/>
    </xf>
    <xf numFmtId="0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18" xfId="0" applyNumberFormat="1" applyFont="1" applyBorder="1" applyAlignment="1" applyProtection="1">
      <alignment horizontal="center" vertical="center"/>
      <protection locked="0"/>
    </xf>
    <xf numFmtId="0" fontId="7" fillId="0" borderId="28" xfId="0" applyNumberFormat="1" applyFont="1" applyBorder="1" applyAlignment="1" applyProtection="1">
      <alignment horizontal="center" vertical="center"/>
      <protection locked="0"/>
    </xf>
    <xf numFmtId="180" fontId="7" fillId="0" borderId="31" xfId="3" applyNumberFormat="1" applyFont="1" applyBorder="1" applyAlignment="1" applyProtection="1">
      <alignment vertical="center" wrapText="1"/>
      <protection locked="0"/>
    </xf>
    <xf numFmtId="0" fontId="7" fillId="0" borderId="18" xfId="0" applyFont="1" applyBorder="1" applyAlignment="1" applyProtection="1">
      <alignment vertical="center" wrapText="1"/>
      <protection locked="0"/>
    </xf>
    <xf numFmtId="0" fontId="7" fillId="0" borderId="28" xfId="0" applyFont="1" applyBorder="1" applyAlignment="1" applyProtection="1">
      <alignment vertical="center" wrapText="1"/>
      <protection locked="0"/>
    </xf>
    <xf numFmtId="49" fontId="7" fillId="0" borderId="31" xfId="3" applyNumberFormat="1" applyFont="1" applyFill="1" applyBorder="1" applyAlignment="1" applyProtection="1">
      <alignment horizontal="center" vertical="center" shrinkToFit="1"/>
      <protection locked="0"/>
    </xf>
    <xf numFmtId="49" fontId="7" fillId="0" borderId="28" xfId="3" applyNumberFormat="1" applyFont="1" applyFill="1" applyBorder="1" applyAlignment="1" applyProtection="1">
      <alignment horizontal="center" vertical="center" shrinkToFit="1"/>
      <protection locked="0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37" xfId="3" applyFont="1" applyFill="1" applyBorder="1" applyAlignment="1" applyProtection="1">
      <alignment horizontal="center" vertical="center"/>
    </xf>
    <xf numFmtId="14" fontId="7" fillId="0" borderId="60" xfId="3" applyNumberFormat="1" applyFont="1" applyFill="1" applyBorder="1" applyAlignment="1" applyProtection="1">
      <alignment horizontal="center" vertical="center"/>
    </xf>
    <xf numFmtId="14" fontId="7" fillId="0" borderId="37" xfId="3" applyNumberFormat="1" applyFont="1" applyFill="1" applyBorder="1" applyAlignment="1" applyProtection="1">
      <alignment horizontal="center" vertical="center"/>
    </xf>
    <xf numFmtId="14" fontId="7" fillId="0" borderId="53" xfId="3" applyNumberFormat="1" applyFont="1" applyFill="1" applyBorder="1" applyAlignment="1" applyProtection="1">
      <alignment horizontal="center" vertical="center"/>
    </xf>
    <xf numFmtId="181" fontId="7" fillId="0" borderId="31" xfId="2" applyNumberFormat="1" applyFont="1" applyBorder="1" applyAlignment="1" applyProtection="1">
      <alignment horizontal="center" vertical="center"/>
      <protection locked="0"/>
    </xf>
    <xf numFmtId="181" fontId="7" fillId="0" borderId="18" xfId="2" applyNumberFormat="1" applyFont="1" applyBorder="1" applyAlignment="1" applyProtection="1">
      <alignment horizontal="center" vertical="center"/>
      <protection locked="0"/>
    </xf>
    <xf numFmtId="181" fontId="7" fillId="0" borderId="28" xfId="2" applyNumberFormat="1" applyFont="1" applyBorder="1" applyAlignment="1" applyProtection="1">
      <alignment horizontal="center" vertical="center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 shrinkToFit="1"/>
      <protection locked="0"/>
    </xf>
    <xf numFmtId="182" fontId="7" fillId="0" borderId="18" xfId="3" applyNumberFormat="1" applyFont="1" applyFill="1" applyBorder="1" applyAlignment="1" applyProtection="1">
      <alignment horizontal="center" vertical="center"/>
      <protection locked="0"/>
    </xf>
    <xf numFmtId="182" fontId="7" fillId="0" borderId="28" xfId="3" applyNumberFormat="1" applyFont="1" applyFill="1" applyBorder="1" applyAlignment="1" applyProtection="1">
      <alignment horizontal="center" vertical="center"/>
      <protection locked="0"/>
    </xf>
    <xf numFmtId="182" fontId="7" fillId="0" borderId="31" xfId="3" applyNumberFormat="1" applyFont="1" applyFill="1" applyBorder="1" applyAlignment="1" applyProtection="1">
      <alignment horizontal="center" vertical="center"/>
      <protection locked="0"/>
    </xf>
    <xf numFmtId="0" fontId="7" fillId="0" borderId="78" xfId="3" applyFont="1" applyFill="1" applyBorder="1" applyAlignment="1" applyProtection="1">
      <alignment horizontal="center" vertical="center"/>
    </xf>
    <xf numFmtId="0" fontId="7" fillId="0" borderId="79" xfId="3" applyFont="1" applyFill="1" applyBorder="1" applyAlignment="1" applyProtection="1">
      <alignment horizontal="center" vertical="center"/>
    </xf>
    <xf numFmtId="0" fontId="7" fillId="0" borderId="109" xfId="3" applyFont="1" applyFill="1" applyBorder="1" applyAlignment="1" applyProtection="1">
      <alignment horizontal="center" vertical="center"/>
    </xf>
    <xf numFmtId="0" fontId="7" fillId="0" borderId="78" xfId="3" applyFont="1" applyBorder="1" applyAlignment="1" applyProtection="1">
      <alignment horizontal="center" vertical="center"/>
    </xf>
    <xf numFmtId="0" fontId="7" fillId="0" borderId="79" xfId="3" applyFont="1" applyBorder="1" applyAlignment="1" applyProtection="1">
      <alignment horizontal="center" vertical="center"/>
    </xf>
    <xf numFmtId="0" fontId="7" fillId="0" borderId="80" xfId="3" applyFont="1" applyBorder="1" applyAlignment="1" applyProtection="1">
      <alignment horizontal="center" vertical="center"/>
    </xf>
    <xf numFmtId="49" fontId="7" fillId="0" borderId="48" xfId="3" applyNumberFormat="1" applyFont="1" applyFill="1" applyBorder="1" applyAlignment="1" applyProtection="1">
      <alignment horizontal="left" vertical="center" wrapText="1" shrinkToFit="1"/>
      <protection locked="0"/>
    </xf>
    <xf numFmtId="0" fontId="6" fillId="0" borderId="0" xfId="3" applyFont="1" applyProtection="1"/>
    <xf numFmtId="14" fontId="7" fillId="0" borderId="110" xfId="3" applyNumberFormat="1" applyFont="1" applyFill="1" applyBorder="1" applyAlignment="1" applyProtection="1">
      <alignment horizontal="center" vertical="center"/>
    </xf>
    <xf numFmtId="14" fontId="7" fillId="0" borderId="79" xfId="3" applyNumberFormat="1" applyFont="1" applyFill="1" applyBorder="1" applyAlignment="1" applyProtection="1">
      <alignment horizontal="center" vertical="center"/>
    </xf>
    <xf numFmtId="14" fontId="7" fillId="0" borderId="109" xfId="3" applyNumberFormat="1" applyFont="1" applyFill="1" applyBorder="1" applyAlignment="1" applyProtection="1">
      <alignment horizontal="center" vertical="center"/>
    </xf>
    <xf numFmtId="49" fontId="7" fillId="0" borderId="78" xfId="3" applyNumberFormat="1" applyFont="1" applyFill="1" applyBorder="1" applyAlignment="1" applyProtection="1">
      <alignment horizontal="left" vertical="center" wrapText="1" shrinkToFit="1"/>
    </xf>
    <xf numFmtId="49" fontId="7" fillId="0" borderId="79" xfId="3" applyNumberFormat="1" applyFont="1" applyFill="1" applyBorder="1" applyAlignment="1" applyProtection="1">
      <alignment horizontal="left" vertical="center" wrapText="1" shrinkToFit="1"/>
    </xf>
    <xf numFmtId="181" fontId="7" fillId="0" borderId="78" xfId="2" applyNumberFormat="1" applyFont="1" applyBorder="1" applyAlignment="1" applyProtection="1">
      <alignment horizontal="center" vertical="center"/>
    </xf>
    <xf numFmtId="181" fontId="7" fillId="0" borderId="79" xfId="2" applyNumberFormat="1" applyFont="1" applyBorder="1" applyAlignment="1" applyProtection="1">
      <alignment horizontal="center" vertical="center"/>
    </xf>
    <xf numFmtId="181" fontId="7" fillId="0" borderId="80" xfId="2" applyNumberFormat="1" applyFont="1" applyBorder="1" applyAlignment="1" applyProtection="1">
      <alignment horizontal="center" vertical="center"/>
    </xf>
    <xf numFmtId="0" fontId="7" fillId="0" borderId="73" xfId="3" applyFont="1" applyBorder="1" applyAlignment="1" applyProtection="1">
      <alignment horizontal="left" vertical="center" wrapText="1"/>
    </xf>
    <xf numFmtId="0" fontId="7" fillId="0" borderId="74" xfId="3" applyFont="1" applyBorder="1" applyAlignment="1" applyProtection="1">
      <alignment vertical="center" wrapText="1"/>
    </xf>
    <xf numFmtId="0" fontId="7" fillId="0" borderId="75" xfId="3" applyFont="1" applyBorder="1" applyAlignment="1" applyProtection="1">
      <alignment vertical="center" wrapText="1"/>
    </xf>
    <xf numFmtId="0" fontId="7" fillId="0" borderId="85" xfId="3" applyFont="1" applyBorder="1" applyAlignment="1" applyProtection="1">
      <alignment horizontal="left" vertical="center" wrapText="1"/>
    </xf>
    <xf numFmtId="0" fontId="7" fillId="0" borderId="86" xfId="3" applyFont="1" applyBorder="1" applyAlignment="1" applyProtection="1">
      <alignment vertical="center" wrapText="1"/>
    </xf>
    <xf numFmtId="0" fontId="7" fillId="0" borderId="87" xfId="3" applyFont="1" applyBorder="1" applyAlignment="1" applyProtection="1">
      <alignment vertical="center" wrapText="1"/>
    </xf>
    <xf numFmtId="14" fontId="7" fillId="2" borderId="78" xfId="10" applyNumberFormat="1" applyFont="1" applyFill="1" applyBorder="1" applyAlignment="1" applyProtection="1">
      <alignment horizontal="center" vertical="center"/>
    </xf>
    <xf numFmtId="14" fontId="7" fillId="2" borderId="79" xfId="10" applyNumberFormat="1" applyFont="1" applyFill="1" applyBorder="1" applyAlignment="1" applyProtection="1">
      <alignment horizontal="center" vertical="center"/>
    </xf>
    <xf numFmtId="14" fontId="7" fillId="2" borderId="80" xfId="10" applyNumberFormat="1" applyFont="1" applyFill="1" applyBorder="1" applyAlignment="1" applyProtection="1">
      <alignment horizontal="center" vertical="center"/>
    </xf>
    <xf numFmtId="0" fontId="7" fillId="3" borderId="73" xfId="3" applyFont="1" applyFill="1" applyBorder="1" applyAlignment="1" applyProtection="1">
      <alignment horizontal="left" vertical="center" wrapText="1"/>
    </xf>
    <xf numFmtId="0" fontId="7" fillId="3" borderId="74" xfId="3" applyFont="1" applyFill="1" applyBorder="1" applyAlignment="1" applyProtection="1">
      <alignment horizontal="left" vertical="center" wrapText="1"/>
    </xf>
    <xf numFmtId="0" fontId="7" fillId="3" borderId="72" xfId="3" applyFont="1" applyFill="1" applyBorder="1" applyAlignment="1" applyProtection="1">
      <alignment horizontal="left" vertical="center" wrapText="1"/>
    </xf>
    <xf numFmtId="0" fontId="7" fillId="3" borderId="82" xfId="3" applyFont="1" applyFill="1" applyBorder="1" applyAlignment="1" applyProtection="1">
      <alignment horizontal="left" vertical="center" wrapText="1"/>
    </xf>
    <xf numFmtId="0" fontId="7" fillId="3" borderId="85" xfId="3" applyFont="1" applyFill="1" applyBorder="1" applyAlignment="1" applyProtection="1">
      <alignment horizontal="left" vertical="center" wrapText="1"/>
    </xf>
    <xf numFmtId="0" fontId="7" fillId="3" borderId="86" xfId="3" applyFont="1" applyFill="1" applyBorder="1" applyAlignment="1" applyProtection="1">
      <alignment horizontal="left" vertical="center" wrapText="1"/>
    </xf>
    <xf numFmtId="0" fontId="7" fillId="0" borderId="113" xfId="3" applyFont="1" applyFill="1" applyBorder="1" applyAlignment="1" applyProtection="1">
      <alignment horizontal="left" vertical="center" wrapText="1" shrinkToFit="1"/>
    </xf>
    <xf numFmtId="0" fontId="7" fillId="0" borderId="114" xfId="3" applyFont="1" applyFill="1" applyBorder="1" applyAlignment="1" applyProtection="1">
      <alignment horizontal="left" vertical="center" shrinkToFit="1"/>
    </xf>
    <xf numFmtId="0" fontId="7" fillId="0" borderId="115" xfId="3" applyFont="1" applyFill="1" applyBorder="1" applyAlignment="1" applyProtection="1">
      <alignment horizontal="left" vertical="center" shrinkToFit="1"/>
    </xf>
    <xf numFmtId="0" fontId="7" fillId="2" borderId="78" xfId="3" applyFont="1" applyFill="1" applyBorder="1" applyAlignment="1" applyProtection="1">
      <alignment horizontal="center" vertical="center"/>
    </xf>
    <xf numFmtId="0" fontId="7" fillId="2" borderId="80" xfId="3" applyFont="1" applyFill="1" applyBorder="1" applyAlignment="1" applyProtection="1">
      <alignment horizontal="center" vertical="center"/>
    </xf>
    <xf numFmtId="0" fontId="7" fillId="0" borderId="78" xfId="3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Border="1" applyAlignment="1" applyProtection="1">
      <alignment horizontal="center" vertical="center"/>
    </xf>
    <xf numFmtId="0" fontId="7" fillId="0" borderId="80" xfId="0" applyNumberFormat="1" applyFont="1" applyBorder="1" applyAlignment="1" applyProtection="1">
      <alignment horizontal="center" vertical="center"/>
    </xf>
    <xf numFmtId="0" fontId="7" fillId="2" borderId="78" xfId="6" applyFont="1" applyFill="1" applyBorder="1" applyAlignment="1" applyProtection="1">
      <alignment horizontal="center" vertical="center" wrapText="1" shrinkToFit="1"/>
    </xf>
    <xf numFmtId="0" fontId="7" fillId="2" borderId="80" xfId="6" applyFont="1" applyFill="1" applyBorder="1" applyAlignment="1" applyProtection="1">
      <alignment horizontal="center" vertical="center" wrapText="1" shrinkToFit="1"/>
    </xf>
    <xf numFmtId="0" fontId="7" fillId="0" borderId="88" xfId="3" applyFont="1" applyFill="1" applyBorder="1" applyAlignment="1" applyProtection="1">
      <alignment horizontal="center" vertical="center"/>
    </xf>
    <xf numFmtId="0" fontId="7" fillId="0" borderId="89" xfId="3" applyFont="1" applyFill="1" applyBorder="1" applyAlignment="1" applyProtection="1">
      <alignment horizontal="center" vertical="center"/>
    </xf>
    <xf numFmtId="0" fontId="7" fillId="0" borderId="116" xfId="3" applyFont="1" applyFill="1" applyBorder="1" applyAlignment="1" applyProtection="1">
      <alignment horizontal="center" vertical="center"/>
    </xf>
    <xf numFmtId="0" fontId="7" fillId="0" borderId="6" xfId="3" applyFont="1" applyBorder="1" applyAlignment="1" applyProtection="1">
      <alignment vertical="center" wrapText="1"/>
    </xf>
    <xf numFmtId="49" fontId="7" fillId="0" borderId="31" xfId="3" applyNumberFormat="1" applyFont="1" applyBorder="1" applyAlignment="1" applyProtection="1">
      <alignment horizontal="left" vertical="center" wrapText="1"/>
      <protection locked="0"/>
    </xf>
    <xf numFmtId="49" fontId="7" fillId="0" borderId="28" xfId="3" applyNumberFormat="1" applyFont="1" applyBorder="1" applyAlignment="1" applyProtection="1">
      <alignment horizontal="left" vertical="center" wrapText="1"/>
      <protection locked="0"/>
    </xf>
    <xf numFmtId="42" fontId="7" fillId="0" borderId="31" xfId="3" applyNumberFormat="1" applyFont="1" applyFill="1" applyBorder="1" applyAlignment="1" applyProtection="1">
      <alignment horizontal="left" vertical="center"/>
      <protection locked="0"/>
    </xf>
    <xf numFmtId="42" fontId="7" fillId="0" borderId="28" xfId="3" applyNumberFormat="1" applyFont="1" applyFill="1" applyBorder="1" applyAlignment="1" applyProtection="1">
      <alignment horizontal="left" vertical="center"/>
      <protection locked="0"/>
    </xf>
    <xf numFmtId="42" fontId="7" fillId="0" borderId="18" xfId="3" applyNumberFormat="1" applyFont="1" applyFill="1" applyBorder="1" applyAlignment="1" applyProtection="1">
      <alignment horizontal="left" vertical="center"/>
    </xf>
    <xf numFmtId="42" fontId="7" fillId="0" borderId="48" xfId="3" applyNumberFormat="1" applyFont="1" applyFill="1" applyBorder="1" applyAlignment="1" applyProtection="1">
      <alignment horizontal="left" vertical="center"/>
    </xf>
    <xf numFmtId="0" fontId="7" fillId="0" borderId="21" xfId="3" applyFont="1" applyFill="1" applyBorder="1" applyAlignment="1" applyProtection="1">
      <alignment horizontal="left" vertical="center"/>
    </xf>
    <xf numFmtId="0" fontId="7" fillId="0" borderId="31" xfId="3" applyFont="1" applyFill="1" applyBorder="1" applyAlignment="1" applyProtection="1">
      <alignment horizontal="left" vertical="center"/>
      <protection locked="0"/>
    </xf>
    <xf numFmtId="0" fontId="7" fillId="0" borderId="18" xfId="3" applyFont="1" applyFill="1" applyBorder="1" applyAlignment="1" applyProtection="1">
      <alignment horizontal="left" vertical="center"/>
      <protection locked="0"/>
    </xf>
    <xf numFmtId="0" fontId="7" fillId="0" borderId="28" xfId="3" applyFont="1" applyFill="1" applyBorder="1" applyAlignment="1" applyProtection="1">
      <alignment horizontal="left" vertical="center"/>
      <protection locked="0"/>
    </xf>
    <xf numFmtId="180" fontId="7" fillId="0" borderId="13" xfId="3" applyNumberFormat="1" applyFont="1" applyBorder="1" applyAlignment="1" applyProtection="1">
      <alignment horizontal="center" vertical="center"/>
    </xf>
    <xf numFmtId="180" fontId="7" fillId="0" borderId="3" xfId="3" applyNumberFormat="1" applyFont="1" applyBorder="1" applyAlignment="1" applyProtection="1">
      <alignment horizontal="center" vertical="center"/>
    </xf>
    <xf numFmtId="0" fontId="7" fillId="2" borderId="18" xfId="3" applyFont="1" applyFill="1" applyBorder="1" applyAlignment="1" applyProtection="1">
      <alignment horizontal="center" vertical="center"/>
      <protection locked="0"/>
    </xf>
    <xf numFmtId="0" fontId="17" fillId="0" borderId="0" xfId="3" applyFont="1" applyBorder="1" applyAlignment="1" applyProtection="1">
      <alignment horizontal="center" vertical="center"/>
    </xf>
    <xf numFmtId="0" fontId="7" fillId="3" borderId="24" xfId="3" applyFont="1" applyFill="1" applyBorder="1" applyAlignment="1" applyProtection="1">
      <alignment horizontal="center" vertical="center"/>
    </xf>
    <xf numFmtId="0" fontId="7" fillId="3" borderId="0" xfId="3" applyFont="1" applyFill="1" applyBorder="1" applyAlignment="1" applyProtection="1">
      <alignment horizontal="center" vertical="center"/>
    </xf>
    <xf numFmtId="0" fontId="7" fillId="3" borderId="14" xfId="3" applyFont="1" applyFill="1" applyBorder="1" applyAlignment="1" applyProtection="1">
      <alignment horizontal="center" vertical="center"/>
    </xf>
    <xf numFmtId="0" fontId="7" fillId="0" borderId="31" xfId="3" applyFont="1" applyFill="1" applyBorder="1" applyAlignment="1" applyProtection="1">
      <alignment horizontal="left" vertical="center" shrinkToFit="1"/>
      <protection locked="0"/>
    </xf>
    <xf numFmtId="0" fontId="7" fillId="0" borderId="18" xfId="3" applyFont="1" applyFill="1" applyBorder="1" applyAlignment="1" applyProtection="1">
      <alignment horizontal="left" vertical="center" shrinkToFit="1"/>
      <protection locked="0"/>
    </xf>
    <xf numFmtId="0" fontId="7" fillId="0" borderId="28" xfId="3" applyFont="1" applyFill="1" applyBorder="1" applyAlignment="1" applyProtection="1">
      <alignment horizontal="left" vertical="center" shrinkToFit="1"/>
      <protection locked="0"/>
    </xf>
    <xf numFmtId="0" fontId="7" fillId="3" borderId="1" xfId="3" applyFont="1" applyFill="1" applyBorder="1" applyAlignment="1" applyProtection="1">
      <alignment horizontal="center" vertical="center" textRotation="255" wrapText="1"/>
    </xf>
    <xf numFmtId="0" fontId="7" fillId="3" borderId="10" xfId="3" applyFont="1" applyFill="1" applyBorder="1" applyAlignment="1" applyProtection="1">
      <alignment horizontal="center" vertical="center" textRotation="255" wrapText="1"/>
    </xf>
    <xf numFmtId="0" fontId="7" fillId="3" borderId="24" xfId="3" applyFont="1" applyFill="1" applyBorder="1" applyAlignment="1" applyProtection="1">
      <alignment horizontal="center" vertical="center" textRotation="255" wrapText="1"/>
    </xf>
    <xf numFmtId="0" fontId="7" fillId="3" borderId="14" xfId="3" applyFont="1" applyFill="1" applyBorder="1" applyAlignment="1" applyProtection="1">
      <alignment horizontal="center" vertical="center" textRotation="255" wrapText="1"/>
    </xf>
    <xf numFmtId="0" fontId="7" fillId="3" borderId="6" xfId="3" applyFont="1" applyFill="1" applyBorder="1" applyAlignment="1" applyProtection="1">
      <alignment horizontal="center" vertical="center" textRotation="255" wrapText="1"/>
    </xf>
    <xf numFmtId="0" fontId="7" fillId="3" borderId="8" xfId="3" applyFont="1" applyFill="1" applyBorder="1" applyAlignment="1" applyProtection="1">
      <alignment horizontal="center" vertical="center" textRotation="255" wrapText="1"/>
    </xf>
    <xf numFmtId="49" fontId="7" fillId="0" borderId="31" xfId="3" applyNumberFormat="1" applyFont="1" applyBorder="1" applyAlignment="1" applyProtection="1">
      <alignment horizontal="left" vertical="center" shrinkToFit="1"/>
      <protection locked="0"/>
    </xf>
    <xf numFmtId="49" fontId="7" fillId="0" borderId="18" xfId="3" applyNumberFormat="1" applyFont="1" applyBorder="1" applyAlignment="1" applyProtection="1">
      <alignment horizontal="left" vertical="center" shrinkToFit="1"/>
      <protection locked="0"/>
    </xf>
    <xf numFmtId="49" fontId="7" fillId="0" borderId="28" xfId="3" applyNumberFormat="1" applyFont="1" applyBorder="1" applyAlignment="1" applyProtection="1">
      <alignment horizontal="left" vertical="center" shrinkToFit="1"/>
      <protection locked="0"/>
    </xf>
    <xf numFmtId="49" fontId="7" fillId="0" borderId="31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18" xfId="3" applyNumberFormat="1" applyFont="1" applyFill="1" applyBorder="1" applyAlignment="1" applyProtection="1">
      <alignment horizontal="left" vertical="center" wrapText="1"/>
      <protection locked="0"/>
    </xf>
    <xf numFmtId="49" fontId="7" fillId="0" borderId="28" xfId="3" applyNumberFormat="1" applyFont="1" applyFill="1" applyBorder="1" applyAlignment="1" applyProtection="1">
      <alignment horizontal="left" vertical="center" wrapText="1"/>
      <protection locked="0"/>
    </xf>
    <xf numFmtId="0" fontId="11" fillId="0" borderId="61" xfId="3" applyFont="1" applyBorder="1" applyAlignment="1" applyProtection="1">
      <alignment horizontal="center" vertical="center"/>
    </xf>
    <xf numFmtId="0" fontId="13" fillId="0" borderId="62" xfId="0" applyFont="1" applyBorder="1" applyAlignment="1">
      <alignment horizontal="center" vertical="center"/>
    </xf>
    <xf numFmtId="0" fontId="13" fillId="0" borderId="63" xfId="0" applyFont="1" applyBorder="1" applyAlignment="1">
      <alignment horizontal="center" vertical="center"/>
    </xf>
    <xf numFmtId="0" fontId="7" fillId="0" borderId="29" xfId="3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5" borderId="31" xfId="3" applyFont="1" applyFill="1" applyBorder="1" applyAlignment="1" applyProtection="1">
      <alignment horizontal="center" vertical="center" wrapText="1"/>
      <protection locked="0"/>
    </xf>
    <xf numFmtId="0" fontId="7" fillId="0" borderId="28" xfId="0" applyFont="1" applyBorder="1" applyAlignment="1" applyProtection="1">
      <alignment horizontal="center" vertical="center" wrapText="1"/>
      <protection locked="0"/>
    </xf>
    <xf numFmtId="0" fontId="7" fillId="0" borderId="96" xfId="8" applyNumberFormat="1" applyFont="1" applyBorder="1" applyAlignment="1" applyProtection="1">
      <alignment horizontal="center" vertical="center" wrapText="1"/>
    </xf>
    <xf numFmtId="0" fontId="7" fillId="0" borderId="97" xfId="8" applyNumberFormat="1" applyFont="1" applyBorder="1" applyAlignment="1" applyProtection="1">
      <alignment horizontal="center" vertical="center" wrapText="1"/>
    </xf>
    <xf numFmtId="0" fontId="7" fillId="0" borderId="98" xfId="8" applyNumberFormat="1" applyFont="1" applyBorder="1" applyAlignment="1" applyProtection="1">
      <alignment horizontal="center" vertical="center" wrapText="1"/>
    </xf>
    <xf numFmtId="0" fontId="7" fillId="0" borderId="76" xfId="8" applyNumberFormat="1" applyFont="1" applyFill="1" applyBorder="1" applyAlignment="1" applyProtection="1">
      <alignment horizontal="right" vertical="center"/>
    </xf>
    <xf numFmtId="0" fontId="7" fillId="0" borderId="77" xfId="8" applyNumberFormat="1" applyFont="1" applyFill="1" applyBorder="1" applyAlignment="1" applyProtection="1">
      <alignment horizontal="right" vertical="center"/>
    </xf>
    <xf numFmtId="0" fontId="7" fillId="0" borderId="78" xfId="8" applyNumberFormat="1" applyFont="1" applyFill="1" applyBorder="1" applyAlignment="1" applyProtection="1">
      <alignment horizontal="left" vertical="top" wrapText="1"/>
    </xf>
    <xf numFmtId="0" fontId="7" fillId="0" borderId="79" xfId="8" applyNumberFormat="1" applyFont="1" applyFill="1" applyBorder="1" applyAlignment="1" applyProtection="1">
      <alignment horizontal="left" vertical="top" wrapText="1"/>
    </xf>
    <xf numFmtId="0" fontId="7" fillId="0" borderId="80" xfId="8" applyNumberFormat="1" applyFont="1" applyFill="1" applyBorder="1" applyAlignment="1" applyProtection="1">
      <alignment horizontal="left" vertical="top" wrapText="1"/>
    </xf>
    <xf numFmtId="0" fontId="7" fillId="3" borderId="76" xfId="8" applyFont="1" applyFill="1" applyBorder="1" applyAlignment="1" applyProtection="1">
      <alignment horizontal="left" vertical="center" wrapText="1"/>
    </xf>
    <xf numFmtId="0" fontId="7" fillId="3" borderId="92" xfId="8" applyFont="1" applyFill="1" applyBorder="1" applyAlignment="1" applyProtection="1">
      <alignment horizontal="left" vertical="center" wrapText="1"/>
    </xf>
    <xf numFmtId="0" fontId="7" fillId="3" borderId="10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Fill="1" applyBorder="1" applyAlignment="1" applyProtection="1">
      <alignment horizontal="center" vertical="center"/>
    </xf>
    <xf numFmtId="0" fontId="7" fillId="0" borderId="77" xfId="8" applyNumberFormat="1" applyFont="1" applyFill="1" applyBorder="1" applyAlignment="1" applyProtection="1">
      <alignment horizontal="center" vertical="center"/>
    </xf>
    <xf numFmtId="0" fontId="7" fillId="2" borderId="104" xfId="8" applyNumberFormat="1" applyFont="1" applyFill="1" applyBorder="1" applyAlignment="1" applyProtection="1">
      <alignment horizontal="center" vertical="center"/>
    </xf>
    <xf numFmtId="0" fontId="7" fillId="2" borderId="105" xfId="8" applyNumberFormat="1" applyFont="1" applyFill="1" applyBorder="1" applyAlignment="1" applyProtection="1">
      <alignment horizontal="center" vertical="center"/>
    </xf>
    <xf numFmtId="0" fontId="7" fillId="2" borderId="106" xfId="8" applyNumberFormat="1" applyFont="1" applyFill="1" applyBorder="1" applyAlignment="1" applyProtection="1">
      <alignment horizontal="center" vertical="center"/>
    </xf>
    <xf numFmtId="0" fontId="7" fillId="0" borderId="113" xfId="8" applyNumberFormat="1" applyFont="1" applyFill="1" applyBorder="1" applyAlignment="1" applyProtection="1">
      <alignment horizontal="left" vertical="center" wrapText="1" shrinkToFit="1"/>
    </xf>
    <xf numFmtId="0" fontId="7" fillId="0" borderId="114" xfId="8" applyNumberFormat="1" applyFont="1" applyFill="1" applyBorder="1" applyAlignment="1" applyProtection="1">
      <alignment horizontal="left" vertical="center" wrapText="1" shrinkToFit="1"/>
    </xf>
    <xf numFmtId="0" fontId="7" fillId="0" borderId="115" xfId="8" applyNumberFormat="1" applyFont="1" applyFill="1" applyBorder="1" applyAlignment="1" applyProtection="1">
      <alignment horizontal="left" vertical="center" wrapText="1" shrinkToFit="1"/>
    </xf>
    <xf numFmtId="0" fontId="7" fillId="0" borderId="78" xfId="8" applyNumberFormat="1" applyFont="1" applyBorder="1" applyAlignment="1" applyProtection="1">
      <alignment horizontal="center" vertical="center" wrapText="1"/>
    </xf>
    <xf numFmtId="0" fontId="7" fillId="0" borderId="79" xfId="0" applyNumberFormat="1" applyFont="1" applyBorder="1" applyAlignment="1" applyProtection="1">
      <alignment vertical="center" wrapText="1"/>
    </xf>
    <xf numFmtId="0" fontId="7" fillId="0" borderId="80" xfId="0" applyNumberFormat="1" applyFont="1" applyBorder="1" applyAlignment="1" applyProtection="1">
      <alignment vertical="center" wrapText="1"/>
    </xf>
    <xf numFmtId="0" fontId="7" fillId="3" borderId="95" xfId="8" applyFont="1" applyFill="1" applyBorder="1" applyAlignment="1" applyProtection="1">
      <alignment horizontal="left" vertical="center" wrapText="1"/>
    </xf>
    <xf numFmtId="0" fontId="7" fillId="2" borderId="78" xfId="8" applyNumberFormat="1" applyFont="1" applyFill="1" applyBorder="1" applyAlignment="1" applyProtection="1">
      <alignment horizontal="center" vertical="center" shrinkToFit="1"/>
    </xf>
    <xf numFmtId="0" fontId="7" fillId="2" borderId="79" xfId="8" applyNumberFormat="1" applyFont="1" applyFill="1" applyBorder="1" applyAlignment="1" applyProtection="1">
      <alignment horizontal="center" vertical="center" shrinkToFit="1"/>
    </xf>
    <xf numFmtId="0" fontId="7" fillId="2" borderId="80" xfId="8" applyNumberFormat="1" applyFont="1" applyFill="1" applyBorder="1" applyAlignment="1" applyProtection="1">
      <alignment horizontal="center" vertical="center" shrinkToFit="1"/>
    </xf>
    <xf numFmtId="0" fontId="7" fillId="0" borderId="96" xfId="0" applyNumberFormat="1" applyFont="1" applyBorder="1" applyAlignment="1" applyProtection="1">
      <alignment horizontal="left" vertical="center" wrapText="1" shrinkToFit="1"/>
    </xf>
    <xf numFmtId="0" fontId="7" fillId="0" borderId="97" xfId="0" applyNumberFormat="1" applyFont="1" applyBorder="1" applyAlignment="1" applyProtection="1">
      <alignment horizontal="left" vertical="center" wrapText="1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3" borderId="73" xfId="0" applyFont="1" applyFill="1" applyBorder="1" applyAlignment="1" applyProtection="1">
      <alignment horizontal="left" vertical="center" wrapText="1"/>
    </xf>
    <xf numFmtId="0" fontId="7" fillId="3" borderId="74" xfId="0" applyFont="1" applyFill="1" applyBorder="1" applyAlignment="1" applyProtection="1">
      <alignment horizontal="left" vertical="center" wrapText="1"/>
    </xf>
    <xf numFmtId="0" fontId="7" fillId="3" borderId="75" xfId="0" applyFont="1" applyFill="1" applyBorder="1" applyAlignment="1" applyProtection="1">
      <alignment horizontal="left" vertical="center" wrapText="1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2" borderId="99" xfId="8" applyNumberFormat="1" applyFont="1" applyFill="1" applyBorder="1" applyAlignment="1" applyProtection="1">
      <alignment horizontal="center" vertical="center"/>
    </xf>
    <xf numFmtId="0" fontId="7" fillId="2" borderId="100" xfId="8" applyNumberFormat="1" applyFont="1" applyFill="1" applyBorder="1" applyAlignment="1" applyProtection="1">
      <alignment horizontal="center" vertical="center"/>
    </xf>
    <xf numFmtId="0" fontId="7" fillId="2" borderId="101" xfId="8" applyNumberFormat="1" applyFont="1" applyFill="1" applyBorder="1" applyAlignment="1" applyProtection="1">
      <alignment horizontal="center" vertical="center"/>
    </xf>
    <xf numFmtId="0" fontId="7" fillId="0" borderId="75" xfId="8" applyNumberFormat="1" applyFont="1" applyFill="1" applyBorder="1" applyAlignment="1" applyProtection="1">
      <alignment horizontal="center" vertical="center"/>
    </xf>
    <xf numFmtId="0" fontId="7" fillId="0" borderId="102" xfId="8" applyNumberFormat="1" applyFont="1" applyFill="1" applyBorder="1" applyAlignment="1" applyProtection="1">
      <alignment horizontal="center" vertical="center"/>
    </xf>
    <xf numFmtId="0" fontId="7" fillId="0" borderId="73" xfId="8" applyNumberFormat="1" applyFont="1" applyFill="1" applyBorder="1" applyAlignment="1" applyProtection="1">
      <alignment horizontal="center" vertical="center"/>
    </xf>
    <xf numFmtId="0" fontId="7" fillId="0" borderId="78" xfId="8" applyNumberFormat="1" applyFont="1" applyFill="1" applyBorder="1" applyAlignment="1" applyProtection="1">
      <alignment horizontal="left" vertical="center"/>
    </xf>
    <xf numFmtId="0" fontId="7" fillId="0" borderId="79" xfId="8" applyNumberFormat="1" applyFont="1" applyFill="1" applyBorder="1" applyAlignment="1" applyProtection="1">
      <alignment horizontal="left" vertical="center"/>
    </xf>
    <xf numFmtId="0" fontId="7" fillId="0" borderId="80" xfId="8" applyNumberFormat="1" applyFont="1" applyFill="1" applyBorder="1" applyAlignment="1" applyProtection="1">
      <alignment horizontal="left" vertical="center"/>
    </xf>
    <xf numFmtId="0" fontId="7" fillId="3" borderId="73" xfId="8" applyFont="1" applyFill="1" applyBorder="1" applyAlignment="1" applyProtection="1">
      <alignment vertical="center" wrapText="1"/>
    </xf>
    <xf numFmtId="0" fontId="7" fillId="0" borderId="74" xfId="0" applyFont="1" applyBorder="1" applyAlignment="1" applyProtection="1">
      <alignment vertical="center" wrapText="1"/>
    </xf>
    <xf numFmtId="0" fontId="7" fillId="0" borderId="75" xfId="0" applyFont="1" applyBorder="1" applyAlignment="1" applyProtection="1">
      <alignment vertical="center" wrapText="1"/>
    </xf>
    <xf numFmtId="0" fontId="7" fillId="0" borderId="85" xfId="0" applyFont="1" applyBorder="1" applyAlignment="1" applyProtection="1">
      <alignment vertical="center" wrapText="1"/>
    </xf>
    <xf numFmtId="0" fontId="7" fillId="0" borderId="86" xfId="0" applyFont="1" applyBorder="1" applyAlignment="1" applyProtection="1">
      <alignment vertical="center" wrapText="1"/>
    </xf>
    <xf numFmtId="0" fontId="7" fillId="0" borderId="87" xfId="0" applyFont="1" applyBorder="1" applyAlignment="1" applyProtection="1">
      <alignment vertical="center" wrapText="1"/>
    </xf>
    <xf numFmtId="0" fontId="7" fillId="0" borderId="73" xfId="8" applyNumberFormat="1" applyFont="1" applyBorder="1" applyAlignment="1" applyProtection="1">
      <alignment horizontal="center" vertical="center" wrapText="1"/>
    </xf>
    <xf numFmtId="0" fontId="7" fillId="0" borderId="91" xfId="8" applyNumberFormat="1" applyFont="1" applyBorder="1" applyAlignment="1" applyProtection="1">
      <alignment horizontal="center" vertical="center" wrapText="1"/>
    </xf>
    <xf numFmtId="0" fontId="7" fillId="2" borderId="78" xfId="8" applyNumberFormat="1" applyFont="1" applyFill="1" applyBorder="1" applyAlignment="1" applyProtection="1">
      <alignment horizontal="center" vertical="center"/>
    </xf>
    <xf numFmtId="0" fontId="7" fillId="0" borderId="85" xfId="8" applyNumberFormat="1" applyFont="1" applyBorder="1" applyAlignment="1" applyProtection="1">
      <alignment horizontal="right" vertical="center" wrapText="1"/>
    </xf>
    <xf numFmtId="0" fontId="7" fillId="0" borderId="93" xfId="8" applyNumberFormat="1" applyFont="1" applyBorder="1" applyAlignment="1" applyProtection="1">
      <alignment horizontal="right" vertical="center" wrapText="1"/>
    </xf>
    <xf numFmtId="0" fontId="7" fillId="0" borderId="78" xfId="8" applyNumberFormat="1" applyFont="1" applyFill="1" applyBorder="1" applyAlignment="1" applyProtection="1">
      <alignment horizontal="center" vertical="center"/>
    </xf>
    <xf numFmtId="0" fontId="7" fillId="0" borderId="79" xfId="0" applyNumberFormat="1" applyFont="1" applyFill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center" vertical="center" wrapText="1"/>
    </xf>
    <xf numFmtId="0" fontId="7" fillId="0" borderId="89" xfId="0" applyNumberFormat="1" applyFont="1" applyBorder="1" applyAlignment="1" applyProtection="1">
      <alignment horizontal="center" vertical="center" wrapText="1"/>
    </xf>
    <xf numFmtId="0" fontId="7" fillId="0" borderId="90" xfId="0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Fill="1" applyBorder="1" applyAlignment="1" applyProtection="1">
      <alignment horizontal="center" vertical="center"/>
    </xf>
    <xf numFmtId="0" fontId="7" fillId="3" borderId="73" xfId="8" applyFont="1" applyFill="1" applyBorder="1" applyAlignment="1" applyProtection="1">
      <alignment horizontal="left" vertical="center" wrapText="1"/>
    </xf>
    <xf numFmtId="0" fontId="7" fillId="3" borderId="74" xfId="8" applyFont="1" applyFill="1" applyBorder="1" applyAlignment="1" applyProtection="1">
      <alignment horizontal="left" vertical="center" wrapText="1"/>
    </xf>
    <xf numFmtId="0" fontId="7" fillId="3" borderId="75" xfId="8" applyFont="1" applyFill="1" applyBorder="1" applyAlignment="1" applyProtection="1">
      <alignment horizontal="left" vertical="center" wrapText="1"/>
    </xf>
    <xf numFmtId="0" fontId="7" fillId="3" borderId="72" xfId="8" applyFont="1" applyFill="1" applyBorder="1" applyAlignment="1" applyProtection="1">
      <alignment horizontal="left" vertical="center" wrapText="1"/>
    </xf>
    <xf numFmtId="0" fontId="7" fillId="3" borderId="82" xfId="8" applyFont="1" applyFill="1" applyBorder="1" applyAlignment="1" applyProtection="1">
      <alignment horizontal="left" vertical="center" wrapText="1"/>
    </xf>
    <xf numFmtId="0" fontId="7" fillId="3" borderId="83" xfId="8" applyFont="1" applyFill="1" applyBorder="1" applyAlignment="1" applyProtection="1">
      <alignment horizontal="left" vertical="center" wrapText="1"/>
    </xf>
    <xf numFmtId="0" fontId="7" fillId="0" borderId="76" xfId="8" applyNumberFormat="1" applyFont="1" applyBorder="1" applyAlignment="1" applyProtection="1">
      <alignment horizontal="center" vertical="center"/>
    </xf>
    <xf numFmtId="0" fontId="7" fillId="0" borderId="77" xfId="8" applyNumberFormat="1" applyFont="1" applyBorder="1" applyAlignment="1" applyProtection="1">
      <alignment horizontal="center" vertical="center"/>
    </xf>
    <xf numFmtId="0" fontId="7" fillId="0" borderId="88" xfId="8" applyNumberFormat="1" applyFont="1" applyBorder="1" applyAlignment="1" applyProtection="1">
      <alignment horizontal="right" vertical="center"/>
    </xf>
    <xf numFmtId="0" fontId="7" fillId="0" borderId="89" xfId="8" applyNumberFormat="1" applyFont="1" applyBorder="1" applyAlignment="1" applyProtection="1">
      <alignment horizontal="right" vertical="center"/>
    </xf>
    <xf numFmtId="0" fontId="7" fillId="0" borderId="90" xfId="8" applyNumberFormat="1" applyFont="1" applyBorder="1" applyAlignment="1" applyProtection="1">
      <alignment horizontal="right" vertical="center"/>
    </xf>
    <xf numFmtId="0" fontId="7" fillId="0" borderId="78" xfId="8" applyNumberFormat="1" applyFont="1" applyBorder="1" applyAlignment="1" applyProtection="1">
      <alignment horizontal="center" vertical="center"/>
    </xf>
    <xf numFmtId="0" fontId="7" fillId="0" borderId="79" xfId="8" applyNumberFormat="1" applyFont="1" applyBorder="1" applyAlignment="1" applyProtection="1">
      <alignment horizontal="center" vertical="center"/>
    </xf>
    <xf numFmtId="0" fontId="7" fillId="0" borderId="80" xfId="8" applyNumberFormat="1" applyFont="1" applyBorder="1" applyAlignment="1" applyProtection="1">
      <alignment horizontal="center" vertical="center"/>
    </xf>
    <xf numFmtId="0" fontId="7" fillId="0" borderId="72" xfId="8" applyNumberFormat="1" applyFont="1" applyBorder="1" applyAlignment="1" applyProtection="1">
      <alignment horizontal="right" vertical="center" wrapText="1"/>
    </xf>
    <xf numFmtId="0" fontId="7" fillId="0" borderId="82" xfId="8" applyNumberFormat="1" applyFont="1" applyBorder="1" applyAlignment="1" applyProtection="1">
      <alignment horizontal="right" vertical="center" wrapText="1"/>
    </xf>
    <xf numFmtId="0" fontId="7" fillId="0" borderId="84" xfId="8" applyNumberFormat="1" applyFont="1" applyBorder="1" applyAlignment="1" applyProtection="1">
      <alignment horizontal="right" vertical="center" wrapText="1"/>
    </xf>
    <xf numFmtId="0" fontId="7" fillId="3" borderId="4" xfId="8" applyFont="1" applyFill="1" applyBorder="1" applyAlignment="1" applyProtection="1">
      <alignment horizontal="left" vertical="center" wrapText="1"/>
    </xf>
    <xf numFmtId="0" fontId="7" fillId="0" borderId="2" xfId="8" applyNumberFormat="1" applyFont="1" applyFill="1" applyBorder="1" applyAlignment="1" applyProtection="1">
      <alignment horizontal="center" vertical="center"/>
    </xf>
    <xf numFmtId="0" fontId="7" fillId="0" borderId="38" xfId="8" applyNumberFormat="1" applyFont="1" applyFill="1" applyBorder="1" applyAlignment="1" applyProtection="1">
      <alignment horizontal="center" vertical="center"/>
    </xf>
    <xf numFmtId="0" fontId="7" fillId="2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2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46" xfId="0" applyNumberFormat="1" applyFont="1" applyBorder="1" applyAlignment="1" applyProtection="1">
      <alignment horizontal="left" vertical="center" wrapText="1" shrinkToFit="1"/>
    </xf>
    <xf numFmtId="0" fontId="7" fillId="0" borderId="21" xfId="0" applyNumberFormat="1" applyFont="1" applyBorder="1" applyAlignment="1" applyProtection="1">
      <alignment horizontal="left" vertical="center" wrapText="1" shrinkToFit="1"/>
    </xf>
    <xf numFmtId="0" fontId="7" fillId="0" borderId="22" xfId="0" applyNumberFormat="1" applyFont="1" applyBorder="1" applyAlignment="1" applyProtection="1">
      <alignment horizontal="left" vertical="center" wrapText="1" shrinkToFit="1"/>
    </xf>
    <xf numFmtId="0" fontId="7" fillId="3" borderId="72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0" borderId="76" xfId="0" applyNumberFormat="1" applyFont="1" applyFill="1" applyBorder="1" applyAlignment="1" applyProtection="1">
      <alignment horizontal="center" vertical="center" wrapText="1"/>
    </xf>
    <xf numFmtId="0" fontId="7" fillId="0" borderId="77" xfId="0" applyNumberFormat="1" applyFont="1" applyFill="1" applyBorder="1" applyAlignment="1" applyProtection="1">
      <alignment horizontal="center" vertical="center" wrapText="1"/>
    </xf>
    <xf numFmtId="0" fontId="7" fillId="2" borderId="79" xfId="8" applyNumberFormat="1" applyFont="1" applyFill="1" applyBorder="1" applyAlignment="1" applyProtection="1">
      <alignment horizontal="center" vertical="center"/>
    </xf>
    <xf numFmtId="0" fontId="7" fillId="2" borderId="80" xfId="8" applyNumberFormat="1" applyFont="1" applyFill="1" applyBorder="1" applyAlignment="1" applyProtection="1">
      <alignment horizontal="center" vertical="center"/>
    </xf>
    <xf numFmtId="0" fontId="7" fillId="0" borderId="72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4" xfId="0" applyNumberFormat="1" applyFont="1" applyFill="1" applyBorder="1" applyAlignment="1" applyProtection="1">
      <alignment horizontal="right" vertical="center"/>
    </xf>
    <xf numFmtId="0" fontId="7" fillId="0" borderId="78" xfId="0" applyNumberFormat="1" applyFont="1" applyBorder="1" applyProtection="1">
      <alignment vertical="center"/>
    </xf>
    <xf numFmtId="0" fontId="7" fillId="0" borderId="79" xfId="0" applyNumberFormat="1" applyFont="1" applyBorder="1" applyProtection="1">
      <alignment vertical="center"/>
    </xf>
    <xf numFmtId="0" fontId="7" fillId="0" borderId="80" xfId="0" applyNumberFormat="1" applyFont="1" applyBorder="1" applyProtection="1">
      <alignment vertical="center"/>
    </xf>
    <xf numFmtId="0" fontId="7" fillId="0" borderId="107" xfId="0" applyNumberFormat="1" applyFont="1" applyFill="1" applyBorder="1" applyAlignment="1" applyProtection="1">
      <alignment vertical="center"/>
    </xf>
    <xf numFmtId="0" fontId="7" fillId="0" borderId="82" xfId="0" applyNumberFormat="1" applyFont="1" applyFill="1" applyBorder="1" applyAlignment="1" applyProtection="1">
      <alignment vertical="center"/>
    </xf>
    <xf numFmtId="0" fontId="7" fillId="0" borderId="83" xfId="0" applyNumberFormat="1" applyFont="1" applyFill="1" applyBorder="1" applyAlignment="1" applyProtection="1">
      <alignment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7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1" xfId="8" applyNumberFormat="1" applyFont="1" applyFill="1" applyBorder="1" applyAlignment="1" applyProtection="1">
      <alignment horizontal="right" vertical="center"/>
    </xf>
    <xf numFmtId="0" fontId="7" fillId="0" borderId="42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wrapText="1"/>
      <protection locked="0"/>
    </xf>
    <xf numFmtId="0" fontId="7" fillId="0" borderId="18" xfId="0" applyNumberFormat="1" applyFont="1" applyBorder="1" applyAlignment="1" applyProtection="1">
      <alignment horizontal="left" vertical="center" wrapText="1"/>
      <protection locked="0"/>
    </xf>
    <xf numFmtId="0" fontId="7" fillId="0" borderId="28" xfId="0" applyNumberFormat="1" applyFont="1" applyBorder="1" applyAlignment="1" applyProtection="1">
      <alignment horizontal="left" vertical="center" wrapText="1"/>
      <protection locked="0"/>
    </xf>
    <xf numFmtId="0" fontId="7" fillId="0" borderId="31" xfId="0" applyNumberFormat="1" applyFont="1" applyBorder="1" applyAlignment="1" applyProtection="1">
      <alignment horizontal="left" vertical="center" wrapText="1"/>
      <protection locked="0"/>
    </xf>
    <xf numFmtId="0" fontId="7" fillId="3" borderId="6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5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8" applyNumberFormat="1" applyFont="1" applyFill="1" applyBorder="1" applyAlignment="1" applyProtection="1">
      <alignment horizontal="right" vertical="center"/>
    </xf>
    <xf numFmtId="0" fontId="7" fillId="0" borderId="27" xfId="8" applyNumberFormat="1" applyFont="1" applyFill="1" applyBorder="1" applyAlignment="1" applyProtection="1">
      <alignment horizontal="center" vertical="center" wrapText="1" shrinkToFit="1"/>
    </xf>
    <xf numFmtId="0" fontId="7" fillId="0" borderId="40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shrinkToFit="1"/>
    </xf>
    <xf numFmtId="0" fontId="7" fillId="0" borderId="38" xfId="8" applyNumberFormat="1" applyFont="1" applyFill="1" applyBorder="1" applyAlignment="1" applyProtection="1">
      <alignment horizontal="center" vertical="center" shrinkToFit="1"/>
    </xf>
    <xf numFmtId="0" fontId="7" fillId="0" borderId="2" xfId="8" applyNumberFormat="1" applyFont="1" applyFill="1" applyBorder="1" applyAlignment="1" applyProtection="1">
      <alignment horizontal="center" vertical="center" wrapText="1" shrinkToFit="1"/>
    </xf>
    <xf numFmtId="0" fontId="7" fillId="0" borderId="71" xfId="8" applyNumberFormat="1" applyFont="1" applyFill="1" applyBorder="1" applyAlignment="1" applyProtection="1">
      <alignment horizontal="center" vertical="center" shrinkToFit="1"/>
    </xf>
    <xf numFmtId="0" fontId="7" fillId="0" borderId="43" xfId="8" applyNumberFormat="1" applyFont="1" applyFill="1" applyBorder="1" applyAlignment="1" applyProtection="1">
      <alignment horizontal="center" vertical="center" shrinkToFit="1"/>
    </xf>
    <xf numFmtId="0" fontId="7" fillId="0" borderId="6" xfId="0" applyNumberFormat="1" applyFont="1" applyBorder="1" applyAlignment="1" applyProtection="1">
      <alignment horizontal="center" vertical="center" wrapText="1"/>
    </xf>
    <xf numFmtId="0" fontId="7" fillId="0" borderId="3" xfId="0" applyNumberFormat="1" applyFont="1" applyBorder="1" applyAlignment="1" applyProtection="1">
      <alignment horizontal="center" vertical="center" wrapText="1"/>
    </xf>
    <xf numFmtId="0" fontId="7" fillId="0" borderId="31" xfId="8" applyNumberFormat="1" applyFont="1" applyFill="1" applyBorder="1" applyAlignment="1" applyProtection="1">
      <alignment horizontal="center" vertical="center" shrinkToFit="1"/>
    </xf>
    <xf numFmtId="0" fontId="7" fillId="0" borderId="18" xfId="8" applyNumberFormat="1" applyFont="1" applyFill="1" applyBorder="1" applyAlignment="1" applyProtection="1">
      <alignment horizontal="center" vertical="center" shrinkToFit="1"/>
    </xf>
    <xf numFmtId="0" fontId="7" fillId="0" borderId="28" xfId="8" applyNumberFormat="1" applyFont="1" applyFill="1" applyBorder="1" applyAlignment="1" applyProtection="1">
      <alignment horizontal="center" vertical="center" shrinkToFit="1"/>
    </xf>
    <xf numFmtId="0" fontId="7" fillId="0" borderId="31" xfId="0" applyNumberFormat="1" applyFont="1" applyBorder="1" applyAlignment="1" applyProtection="1">
      <alignment horizontal="center" vertical="center" shrinkToFit="1"/>
      <protection locked="0"/>
    </xf>
    <xf numFmtId="0" fontId="7" fillId="0" borderId="18" xfId="0" applyNumberFormat="1" applyFont="1" applyBorder="1" applyAlignment="1" applyProtection="1">
      <alignment horizontal="center" vertical="center" shrinkToFit="1"/>
      <protection locked="0"/>
    </xf>
    <xf numFmtId="0" fontId="7" fillId="0" borderId="28" xfId="0" applyNumberFormat="1" applyFont="1" applyBorder="1" applyAlignment="1" applyProtection="1">
      <alignment horizontal="center" vertical="center" shrinkToFit="1"/>
      <protection locked="0"/>
    </xf>
    <xf numFmtId="0" fontId="7" fillId="5" borderId="46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24" xfId="8" applyNumberFormat="1" applyFont="1" applyFill="1" applyBorder="1" applyAlignment="1" applyProtection="1">
      <alignment horizontal="right" vertical="center"/>
    </xf>
    <xf numFmtId="0" fontId="7" fillId="0" borderId="45" xfId="8" applyNumberFormat="1" applyFont="1" applyFill="1" applyBorder="1" applyAlignment="1" applyProtection="1">
      <alignment horizontal="right" vertical="center"/>
    </xf>
    <xf numFmtId="0" fontId="7" fillId="0" borderId="31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18" xfId="0" applyNumberFormat="1" applyFont="1" applyBorder="1" applyAlignment="1" applyProtection="1">
      <alignment horizontal="left" vertical="center" shrinkToFit="1"/>
      <protection locked="0"/>
    </xf>
    <xf numFmtId="0" fontId="7" fillId="0" borderId="28" xfId="0" applyNumberFormat="1" applyFont="1" applyBorder="1" applyAlignment="1" applyProtection="1">
      <alignment horizontal="left" vertical="center" shrinkToFit="1"/>
      <protection locked="0"/>
    </xf>
    <xf numFmtId="0" fontId="7" fillId="0" borderId="6" xfId="8" applyNumberFormat="1" applyFont="1" applyFill="1" applyBorder="1" applyAlignment="1" applyProtection="1">
      <alignment horizontal="right" vertical="center"/>
    </xf>
    <xf numFmtId="0" fontId="7" fillId="0" borderId="44" xfId="8" applyNumberFormat="1" applyFont="1" applyFill="1" applyBorder="1" applyAlignment="1" applyProtection="1">
      <alignment horizontal="right" vertical="center"/>
    </xf>
    <xf numFmtId="0" fontId="7" fillId="0" borderId="81" xfId="0" applyNumberFormat="1" applyFont="1" applyBorder="1" applyAlignment="1" applyProtection="1">
      <alignment horizontal="center" vertical="center"/>
    </xf>
    <xf numFmtId="0" fontId="7" fillId="0" borderId="74" xfId="0" applyNumberFormat="1" applyFont="1" applyBorder="1" applyAlignment="1" applyProtection="1">
      <alignment horizontal="center" vertical="center"/>
    </xf>
    <xf numFmtId="0" fontId="7" fillId="0" borderId="75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 wrapText="1"/>
    </xf>
    <xf numFmtId="0" fontId="7" fillId="3" borderId="3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7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4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24" xfId="0" applyNumberFormat="1" applyFont="1" applyFill="1" applyBorder="1" applyAlignment="1" applyProtection="1">
      <alignment horizontal="center" vertical="center" wrapText="1"/>
    </xf>
    <xf numFmtId="0" fontId="7" fillId="3" borderId="45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Fill="1" applyBorder="1" applyAlignment="1" applyProtection="1">
      <alignment horizontal="left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left" vertical="center" shrinkToFit="1"/>
      <protection locked="0"/>
    </xf>
    <xf numFmtId="0" fontId="7" fillId="3" borderId="1" xfId="8" applyFont="1" applyFill="1" applyBorder="1" applyAlignment="1" applyProtection="1">
      <alignment horizontal="left" vertical="center" wrapText="1"/>
    </xf>
    <xf numFmtId="0" fontId="7" fillId="3" borderId="17" xfId="8" applyFont="1" applyFill="1" applyBorder="1" applyAlignment="1" applyProtection="1">
      <alignment horizontal="left" vertical="center" wrapText="1"/>
    </xf>
    <xf numFmtId="0" fontId="7" fillId="3" borderId="10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 wrapText="1"/>
    </xf>
    <xf numFmtId="0" fontId="7" fillId="3" borderId="0" xfId="8" applyFont="1" applyFill="1" applyBorder="1" applyAlignment="1" applyProtection="1">
      <alignment horizontal="left" vertical="center" wrapText="1"/>
    </xf>
    <xf numFmtId="0" fontId="7" fillId="3" borderId="14" xfId="8" applyFont="1" applyFill="1" applyBorder="1" applyAlignment="1" applyProtection="1">
      <alignment horizontal="left" vertical="center"/>
    </xf>
    <xf numFmtId="0" fontId="7" fillId="3" borderId="24" xfId="8" applyFont="1" applyFill="1" applyBorder="1" applyAlignment="1" applyProtection="1">
      <alignment horizontal="left" vertical="center"/>
    </xf>
    <xf numFmtId="0" fontId="7" fillId="3" borderId="0" xfId="8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8" applyNumberFormat="1" applyFont="1" applyBorder="1" applyAlignment="1" applyProtection="1">
      <alignment horizontal="center" vertical="center" wrapText="1"/>
    </xf>
    <xf numFmtId="0" fontId="7" fillId="0" borderId="38" xfId="8" applyNumberFormat="1" applyFont="1" applyBorder="1" applyAlignment="1" applyProtection="1">
      <alignment horizontal="center" vertical="center" wrapText="1"/>
    </xf>
    <xf numFmtId="0" fontId="7" fillId="0" borderId="2" xfId="8" applyNumberFormat="1" applyFont="1" applyFill="1" applyBorder="1" applyAlignment="1" applyProtection="1">
      <alignment horizontal="right" vertical="center"/>
    </xf>
    <xf numFmtId="0" fontId="7" fillId="0" borderId="38" xfId="8" applyNumberFormat="1" applyFont="1" applyFill="1" applyBorder="1" applyAlignment="1" applyProtection="1">
      <alignment horizontal="right" vertical="center"/>
    </xf>
    <xf numFmtId="0" fontId="7" fillId="0" borderId="67" xfId="8" applyNumberFormat="1" applyFont="1" applyFill="1" applyBorder="1" applyAlignment="1" applyProtection="1">
      <alignment horizontal="right" vertical="center"/>
    </xf>
    <xf numFmtId="0" fontId="7" fillId="0" borderId="65" xfId="8" applyNumberFormat="1" applyFont="1" applyFill="1" applyBorder="1" applyAlignment="1" applyProtection="1">
      <alignment horizontal="right" vertical="center"/>
    </xf>
    <xf numFmtId="0" fontId="7" fillId="0" borderId="49" xfId="8" applyNumberFormat="1" applyFont="1" applyFill="1" applyBorder="1" applyAlignment="1" applyProtection="1">
      <alignment horizontal="center" vertical="center" wrapText="1"/>
    </xf>
    <xf numFmtId="0" fontId="7" fillId="0" borderId="28" xfId="8" applyNumberFormat="1" applyFont="1" applyFill="1" applyBorder="1" applyAlignment="1" applyProtection="1">
      <alignment horizontal="center" vertical="center" wrapText="1"/>
    </xf>
    <xf numFmtId="0" fontId="7" fillId="0" borderId="31" xfId="0" applyNumberFormat="1" applyFont="1" applyBorder="1" applyAlignment="1" applyProtection="1">
      <alignment horizontal="center" vertical="center" wrapText="1"/>
      <protection locked="0"/>
    </xf>
    <xf numFmtId="0" fontId="7" fillId="0" borderId="18" xfId="0" applyNumberFormat="1" applyFont="1" applyBorder="1" applyAlignment="1" applyProtection="1">
      <alignment horizontal="center" vertical="center" wrapText="1"/>
      <protection locked="0"/>
    </xf>
    <xf numFmtId="0" fontId="7" fillId="0" borderId="28" xfId="0" applyNumberFormat="1" applyFont="1" applyBorder="1" applyAlignment="1" applyProtection="1">
      <alignment horizontal="center" vertical="center" wrapText="1"/>
      <protection locked="0"/>
    </xf>
    <xf numFmtId="0" fontId="7" fillId="3" borderId="9" xfId="8" applyNumberFormat="1" applyFont="1" applyFill="1" applyBorder="1" applyAlignment="1" applyProtection="1">
      <alignment horizontal="center" vertical="center" wrapText="1"/>
    </xf>
    <xf numFmtId="0" fontId="7" fillId="3" borderId="35" xfId="8" applyNumberFormat="1" applyFont="1" applyFill="1" applyBorder="1" applyAlignment="1" applyProtection="1">
      <alignment horizontal="center" vertical="center" wrapText="1"/>
    </xf>
    <xf numFmtId="0" fontId="7" fillId="2" borderId="31" xfId="8" applyNumberFormat="1" applyFont="1" applyFill="1" applyBorder="1" applyAlignment="1" applyProtection="1">
      <alignment horizontal="center" vertical="center"/>
      <protection locked="0"/>
    </xf>
    <xf numFmtId="0" fontId="7" fillId="2" borderId="18" xfId="8" applyNumberFormat="1" applyFont="1" applyFill="1" applyBorder="1" applyAlignment="1" applyProtection="1">
      <alignment horizontal="center" vertical="center"/>
      <protection locked="0"/>
    </xf>
    <xf numFmtId="0" fontId="7" fillId="2" borderId="59" xfId="8" applyNumberFormat="1" applyFont="1" applyFill="1" applyBorder="1" applyAlignment="1" applyProtection="1">
      <alignment horizontal="center" vertical="center"/>
      <protection locked="0"/>
    </xf>
    <xf numFmtId="0" fontId="7" fillId="5" borderId="28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1" xfId="8" applyNumberFormat="1" applyFont="1" applyFill="1" applyBorder="1" applyAlignment="1" applyProtection="1">
      <alignment horizontal="right" vertical="center" shrinkToFit="1"/>
    </xf>
    <xf numFmtId="0" fontId="7" fillId="0" borderId="18" xfId="8" applyNumberFormat="1" applyFont="1" applyFill="1" applyBorder="1" applyAlignment="1" applyProtection="1">
      <alignment horizontal="right" vertical="center" shrinkToFit="1"/>
    </xf>
    <xf numFmtId="0" fontId="7" fillId="3" borderId="1" xfId="8" applyFont="1" applyFill="1" applyBorder="1" applyAlignment="1" applyProtection="1">
      <alignment vertical="center" wrapText="1"/>
    </xf>
    <xf numFmtId="0" fontId="7" fillId="3" borderId="17" xfId="8" applyFont="1" applyFill="1" applyBorder="1" applyAlignment="1" applyProtection="1">
      <alignment vertical="center" wrapText="1"/>
    </xf>
    <xf numFmtId="0" fontId="7" fillId="3" borderId="10" xfId="8" applyFont="1" applyFill="1" applyBorder="1" applyAlignment="1" applyProtection="1">
      <alignment vertical="center" wrapText="1"/>
    </xf>
    <xf numFmtId="0" fontId="7" fillId="3" borderId="24" xfId="8" applyFont="1" applyFill="1" applyBorder="1" applyAlignment="1" applyProtection="1">
      <alignment vertical="center" wrapText="1"/>
    </xf>
    <xf numFmtId="0" fontId="7" fillId="3" borderId="0" xfId="8" applyFont="1" applyFill="1" applyBorder="1" applyAlignment="1" applyProtection="1">
      <alignment vertical="center" wrapText="1"/>
    </xf>
    <xf numFmtId="0" fontId="7" fillId="3" borderId="14" xfId="8" applyFont="1" applyFill="1" applyBorder="1" applyAlignment="1" applyProtection="1">
      <alignment vertical="center" wrapText="1"/>
    </xf>
    <xf numFmtId="0" fontId="7" fillId="2" borderId="31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18" xfId="8" applyNumberFormat="1" applyFont="1" applyFill="1" applyBorder="1" applyAlignment="1" applyProtection="1">
      <alignment horizontal="center" vertical="center" wrapText="1"/>
      <protection locked="0"/>
    </xf>
    <xf numFmtId="0" fontId="7" fillId="2" borderId="28" xfId="8" applyNumberFormat="1" applyFont="1" applyFill="1" applyBorder="1" applyAlignment="1" applyProtection="1">
      <alignment horizontal="center" vertical="center" wrapText="1"/>
      <protection locked="0"/>
    </xf>
    <xf numFmtId="0" fontId="7" fillId="0" borderId="31" xfId="8" applyNumberFormat="1" applyFont="1" applyFill="1" applyBorder="1" applyAlignment="1" applyProtection="1">
      <alignment horizontal="left" vertical="center" wrapText="1" shrinkToFit="1"/>
    </xf>
    <xf numFmtId="0" fontId="7" fillId="0" borderId="18" xfId="8" applyNumberFormat="1" applyFont="1" applyFill="1" applyBorder="1" applyAlignment="1" applyProtection="1">
      <alignment horizontal="left" vertical="center" wrapText="1" shrinkToFit="1"/>
    </xf>
    <xf numFmtId="0" fontId="7" fillId="0" borderId="48" xfId="8" applyNumberFormat="1" applyFont="1" applyFill="1" applyBorder="1" applyAlignment="1" applyProtection="1">
      <alignment horizontal="left" vertical="center" wrapText="1" shrinkToFit="1"/>
    </xf>
    <xf numFmtId="0" fontId="7" fillId="0" borderId="31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18" xfId="8" applyNumberFormat="1" applyFont="1" applyFill="1" applyBorder="1" applyAlignment="1" applyProtection="1">
      <alignment horizontal="center" vertical="center" shrinkToFit="1"/>
      <protection locked="0"/>
    </xf>
    <xf numFmtId="0" fontId="7" fillId="0" borderId="28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41" xfId="8" applyNumberFormat="1" applyFont="1" applyFill="1" applyBorder="1" applyAlignment="1" applyProtection="1">
      <alignment horizontal="center" vertical="center" wrapText="1"/>
    </xf>
    <xf numFmtId="0" fontId="7" fillId="2" borderId="28" xfId="8" applyNumberFormat="1" applyFont="1" applyFill="1" applyBorder="1" applyAlignment="1" applyProtection="1">
      <alignment horizontal="center" vertical="center"/>
      <protection locked="0"/>
    </xf>
    <xf numFmtId="0" fontId="7" fillId="0" borderId="37" xfId="8" applyNumberFormat="1" applyFont="1" applyFill="1" applyBorder="1" applyAlignment="1" applyProtection="1">
      <alignment horizontal="right" vertical="center" shrinkToFit="1"/>
    </xf>
    <xf numFmtId="0" fontId="7" fillId="0" borderId="2" xfId="8" applyFont="1" applyBorder="1" applyAlignment="1" applyProtection="1">
      <alignment horizontal="center" vertical="center"/>
    </xf>
    <xf numFmtId="0" fontId="7" fillId="0" borderId="7" xfId="8" applyFont="1" applyBorder="1" applyAlignment="1" applyProtection="1">
      <alignment horizontal="center" vertical="center"/>
    </xf>
    <xf numFmtId="0" fontId="17" fillId="0" borderId="0" xfId="8" applyFont="1" applyBorder="1" applyAlignment="1" applyProtection="1">
      <alignment horizontal="center" vertical="center" shrinkToFit="1"/>
    </xf>
    <xf numFmtId="0" fontId="7" fillId="0" borderId="32" xfId="8" applyNumberFormat="1" applyFont="1" applyFill="1" applyBorder="1" applyAlignment="1" applyProtection="1">
      <alignment vertical="center" shrinkToFit="1"/>
    </xf>
    <xf numFmtId="0" fontId="7" fillId="0" borderId="33" xfId="8" applyNumberFormat="1" applyFont="1" applyFill="1" applyBorder="1" applyAlignment="1" applyProtection="1">
      <alignment vertical="center" shrinkToFit="1"/>
    </xf>
    <xf numFmtId="0" fontId="7" fillId="0" borderId="25" xfId="8" applyNumberFormat="1" applyFont="1" applyFill="1" applyBorder="1" applyAlignment="1" applyProtection="1">
      <alignment vertical="center" shrinkToFit="1"/>
    </xf>
    <xf numFmtId="0" fontId="7" fillId="0" borderId="24" xfId="8" applyNumberFormat="1" applyFont="1" applyBorder="1" applyAlignment="1" applyProtection="1">
      <alignment horizontal="right" vertical="center"/>
    </xf>
    <xf numFmtId="0" fontId="7" fillId="0" borderId="45" xfId="8" applyNumberFormat="1" applyFont="1" applyBorder="1" applyAlignment="1" applyProtection="1">
      <alignment horizontal="right" vertical="center"/>
    </xf>
    <xf numFmtId="0" fontId="7" fillId="5" borderId="46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47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34" xfId="8" applyNumberFormat="1" applyFont="1" applyFill="1" applyBorder="1" applyAlignment="1" applyProtection="1">
      <alignment horizontal="center" vertical="center" shrinkToFit="1"/>
      <protection locked="0"/>
    </xf>
    <xf numFmtId="0" fontId="7" fillId="5" borderId="59" xfId="8" applyNumberFormat="1" applyFont="1" applyFill="1" applyBorder="1" applyAlignment="1" applyProtection="1">
      <alignment horizontal="center" vertical="center" shrinkToFit="1"/>
      <protection locked="0"/>
    </xf>
    <xf numFmtId="0" fontId="7" fillId="3" borderId="67" xfId="8" applyNumberFormat="1" applyFont="1" applyFill="1" applyBorder="1" applyAlignment="1" applyProtection="1">
      <alignment horizontal="center" vertical="center"/>
    </xf>
    <xf numFmtId="0" fontId="7" fillId="3" borderId="65" xfId="8" applyNumberFormat="1" applyFont="1" applyFill="1" applyBorder="1" applyAlignment="1" applyProtection="1">
      <alignment horizontal="center" vertical="center"/>
    </xf>
    <xf numFmtId="0" fontId="7" fillId="0" borderId="6" xfId="0" applyNumberFormat="1" applyFont="1" applyBorder="1" applyAlignment="1" applyProtection="1">
      <alignment horizontal="center" vertical="center"/>
    </xf>
    <xf numFmtId="0" fontId="7" fillId="0" borderId="44" xfId="0" applyNumberFormat="1" applyFont="1" applyBorder="1" applyAlignment="1" applyProtection="1">
      <alignment horizontal="center" vertical="center"/>
    </xf>
  </cellXfs>
  <cellStyles count="11">
    <cellStyle name="桁区切り" xfId="7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2　企業の施工実績等の状況（単）(H23.12改正） 2" xfId="8"/>
    <cellStyle name="標準_【参考】簡易Ⅰ　一般土木・設備工事用（簡1，共1・2・3）_様式-共3　配置予定技術者の施工実績，資格等の状況（CPD）(H220729更新） 2" xfId="10"/>
    <cellStyle name="標準_【参考】簡易Ⅰ　一般土木・設備工事用（簡1，共1・2・3）_様式-共3　配置予定技術者の施工実績等の状況（CPD）(H23.12改正）" xfId="3"/>
    <cellStyle name="標準_【参考】簡易Ⅰ　一般土木・設備工事用（簡1，共1・2・3）_様式-共3　配置予定技術者の施工実績等の状況（CPD）(H23.12改正） 2" xfId="9"/>
    <cellStyle name="標準_●作業中　【評価調書】　土木工事（簡Ⅰ）" xfId="4"/>
    <cellStyle name="標準_Book2" xfId="5"/>
    <cellStyle name="標準_Book2_様式-共3　配置予定技術者の施工実績等の状況（CPD）(H23.12改正）" xfId="6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26"/>
  <sheetViews>
    <sheetView showGridLines="0" tabSelected="1" zoomScale="85" zoomScaleNormal="85" zoomScaleSheetLayoutView="100" workbookViewId="0">
      <selection activeCell="F5" sqref="F5:N5"/>
    </sheetView>
  </sheetViews>
  <sheetFormatPr defaultRowHeight="13.5" outlineLevelCol="1"/>
  <cols>
    <col min="1" max="1" width="9.5" customWidth="1"/>
    <col min="2" max="2" width="31.125" customWidth="1"/>
    <col min="3" max="3" width="3.625" customWidth="1"/>
    <col min="4" max="4" width="5.375" customWidth="1"/>
    <col min="5" max="5" width="4.75" customWidth="1"/>
    <col min="6" max="6" width="6" customWidth="1"/>
    <col min="7" max="7" width="9.625" customWidth="1"/>
    <col min="8" max="9" width="5.5" customWidth="1"/>
    <col min="10" max="10" width="3.125" customWidth="1"/>
    <col min="11" max="11" width="5.5" customWidth="1"/>
    <col min="12" max="13" width="2.875" customWidth="1"/>
    <col min="14" max="15" width="5.875" customWidth="1"/>
    <col min="17" max="27" width="15.125" hidden="1" customWidth="1" outlineLevel="1"/>
    <col min="28" max="28" width="9" collapsed="1"/>
  </cols>
  <sheetData>
    <row r="1" spans="1:30" s="47" customFormat="1" ht="9.75" customHeight="1" thickBot="1">
      <c r="A1" s="114" t="s">
        <v>342</v>
      </c>
      <c r="L1" s="48"/>
      <c r="M1" s="48"/>
      <c r="N1" s="48"/>
    </row>
    <row r="2" spans="1:30" s="47" customFormat="1" ht="12.75" thickBot="1">
      <c r="G2" s="126" t="s">
        <v>0</v>
      </c>
      <c r="H2" s="329">
        <v>224610002</v>
      </c>
      <c r="I2" s="330"/>
      <c r="J2" s="330"/>
      <c r="K2" s="330"/>
      <c r="L2" s="330"/>
      <c r="M2" s="331"/>
      <c r="N2" s="73"/>
    </row>
    <row r="3" spans="1:30" s="2" customFormat="1" ht="15.75" customHeight="1">
      <c r="A3" s="332" t="s">
        <v>343</v>
      </c>
      <c r="B3" s="332"/>
      <c r="C3" s="332"/>
      <c r="D3" s="332"/>
      <c r="E3" s="332"/>
      <c r="F3" s="332"/>
      <c r="G3" s="332"/>
      <c r="H3" s="332"/>
      <c r="I3" s="332"/>
      <c r="J3" s="332"/>
      <c r="K3" s="332"/>
      <c r="L3" s="332"/>
      <c r="M3" s="332"/>
      <c r="N3" s="332"/>
      <c r="O3" s="34"/>
      <c r="P3" s="1"/>
      <c r="Q3" s="1"/>
    </row>
    <row r="4" spans="1:30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"/>
      <c r="Q4" s="1"/>
    </row>
    <row r="5" spans="1:30" s="2" customFormat="1" ht="15" customHeight="1" thickBot="1">
      <c r="A5" s="3"/>
      <c r="B5" s="3"/>
      <c r="C5" s="333" t="s">
        <v>258</v>
      </c>
      <c r="D5" s="334"/>
      <c r="E5" s="335"/>
      <c r="F5" s="336" t="s">
        <v>235</v>
      </c>
      <c r="G5" s="337"/>
      <c r="H5" s="337"/>
      <c r="I5" s="337"/>
      <c r="J5" s="337"/>
      <c r="K5" s="337"/>
      <c r="L5" s="337"/>
      <c r="M5" s="337"/>
      <c r="N5" s="338"/>
      <c r="O5" s="3"/>
      <c r="P5" s="1"/>
      <c r="Q5" s="1"/>
    </row>
    <row r="6" spans="1:30" s="2" customFormat="1" ht="3.75" customHeight="1" thickBot="1">
      <c r="A6" s="4"/>
      <c r="B6" s="4" t="s">
        <v>273</v>
      </c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1"/>
      <c r="Q6" s="1"/>
    </row>
    <row r="7" spans="1:30" s="47" customFormat="1" ht="15" customHeight="1" thickBot="1">
      <c r="A7" s="72" t="s">
        <v>1</v>
      </c>
      <c r="B7" s="339" t="s">
        <v>374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  <c r="M7" s="340"/>
      <c r="N7" s="341"/>
    </row>
    <row r="8" spans="1:30" s="47" customFormat="1" ht="12" customHeight="1" thickBot="1">
      <c r="A8" s="129" t="s">
        <v>2</v>
      </c>
      <c r="B8" s="75"/>
      <c r="C8" s="125"/>
      <c r="D8" s="76"/>
      <c r="E8" s="76"/>
      <c r="F8" s="76"/>
      <c r="G8" s="125"/>
      <c r="H8" s="125"/>
      <c r="I8" s="125"/>
      <c r="J8" s="125"/>
      <c r="K8" s="125"/>
      <c r="L8" s="77"/>
      <c r="M8" s="77"/>
      <c r="N8" s="77"/>
    </row>
    <row r="9" spans="1:30" ht="34.5" thickBot="1">
      <c r="A9" s="78" t="s">
        <v>3</v>
      </c>
      <c r="B9" s="342" t="s">
        <v>4</v>
      </c>
      <c r="C9" s="343"/>
      <c r="D9" s="79" t="s">
        <v>240</v>
      </c>
      <c r="E9" s="80" t="s">
        <v>5</v>
      </c>
      <c r="F9" s="344" t="s">
        <v>6</v>
      </c>
      <c r="G9" s="345"/>
      <c r="H9" s="346"/>
      <c r="I9" s="81" t="s">
        <v>7</v>
      </c>
      <c r="J9" s="79" t="s">
        <v>8</v>
      </c>
      <c r="K9" s="79" t="s">
        <v>9</v>
      </c>
      <c r="L9" s="347" t="s">
        <v>10</v>
      </c>
      <c r="M9" s="348"/>
      <c r="N9" s="79" t="s">
        <v>11</v>
      </c>
      <c r="O9" s="49"/>
      <c r="P9" s="50"/>
      <c r="Q9" s="74"/>
      <c r="R9" s="50"/>
      <c r="S9" s="51"/>
      <c r="T9" s="51"/>
      <c r="U9" s="52"/>
      <c r="V9" s="52"/>
      <c r="W9" s="52"/>
      <c r="X9" s="52"/>
      <c r="Y9" s="52"/>
      <c r="Z9" s="52"/>
      <c r="AA9" s="52"/>
      <c r="AB9" s="52"/>
      <c r="AC9" s="52"/>
      <c r="AD9" s="52"/>
    </row>
    <row r="10" spans="1:30" ht="21.75" customHeight="1">
      <c r="A10" s="266" t="s">
        <v>130</v>
      </c>
      <c r="B10" s="323" t="s">
        <v>274</v>
      </c>
      <c r="C10" s="324"/>
      <c r="D10" s="271">
        <v>9</v>
      </c>
      <c r="E10" s="310">
        <v>6</v>
      </c>
      <c r="F10" s="99" t="s">
        <v>226</v>
      </c>
      <c r="G10" s="364"/>
      <c r="H10" s="365"/>
      <c r="I10" s="366">
        <f>IF(F15="",0,ROUND(MAX(MIN(6,((ROUND(F15-69,1))/13*6)),0),3))</f>
        <v>0</v>
      </c>
      <c r="J10" s="349">
        <v>1</v>
      </c>
      <c r="K10" s="352">
        <f>IF(I10="","",I10*J10)</f>
        <v>0</v>
      </c>
      <c r="L10" s="355" t="str">
        <f>IF(G10="","",$D$10*K10/$E$21)</f>
        <v/>
      </c>
      <c r="M10" s="356"/>
      <c r="N10" s="285">
        <f>ROUND(SUM(L10:L20),2)</f>
        <v>0</v>
      </c>
      <c r="O10" s="54"/>
      <c r="P10" s="130"/>
      <c r="Q10" s="55"/>
      <c r="R10" s="56"/>
      <c r="S10" s="57"/>
      <c r="T10" s="57"/>
      <c r="U10" s="52"/>
      <c r="V10" s="52"/>
      <c r="W10" s="52"/>
      <c r="X10" s="52"/>
      <c r="Y10" s="52"/>
      <c r="Z10" s="52"/>
      <c r="AA10" s="52"/>
      <c r="AB10" s="52"/>
      <c r="AC10" s="52"/>
      <c r="AD10" s="52"/>
    </row>
    <row r="11" spans="1:30" ht="21.75" customHeight="1">
      <c r="A11" s="267"/>
      <c r="B11" s="325"/>
      <c r="C11" s="326"/>
      <c r="D11" s="272"/>
      <c r="E11" s="320"/>
      <c r="F11" s="100" t="s">
        <v>227</v>
      </c>
      <c r="G11" s="316"/>
      <c r="H11" s="317"/>
      <c r="I11" s="367"/>
      <c r="J11" s="350"/>
      <c r="K11" s="353"/>
      <c r="L11" s="357"/>
      <c r="M11" s="358"/>
      <c r="N11" s="286"/>
      <c r="O11" s="54"/>
      <c r="P11" s="130"/>
      <c r="Q11" s="55"/>
      <c r="R11" s="56"/>
      <c r="S11" s="57"/>
      <c r="T11" s="57"/>
      <c r="U11" s="52"/>
      <c r="V11" s="52"/>
      <c r="W11" s="52"/>
      <c r="X11" s="52"/>
      <c r="Y11" s="52"/>
      <c r="Z11" s="52"/>
      <c r="AA11" s="52"/>
      <c r="AB11" s="52"/>
      <c r="AC11" s="52"/>
      <c r="AD11" s="52"/>
    </row>
    <row r="12" spans="1:30" s="53" customFormat="1" ht="21.75" customHeight="1">
      <c r="A12" s="267"/>
      <c r="B12" s="325"/>
      <c r="C12" s="326"/>
      <c r="D12" s="272"/>
      <c r="E12" s="320"/>
      <c r="F12" s="100" t="s">
        <v>228</v>
      </c>
      <c r="G12" s="316"/>
      <c r="H12" s="317"/>
      <c r="I12" s="367"/>
      <c r="J12" s="350"/>
      <c r="K12" s="353"/>
      <c r="L12" s="357"/>
      <c r="M12" s="358"/>
      <c r="N12" s="286"/>
      <c r="O12" s="54"/>
      <c r="P12" s="70"/>
      <c r="Q12" s="55"/>
      <c r="R12" s="56"/>
      <c r="S12" s="57"/>
      <c r="T12" s="57"/>
      <c r="U12" s="52"/>
      <c r="V12" s="52"/>
      <c r="W12" s="52"/>
      <c r="X12" s="52"/>
      <c r="Y12" s="52"/>
      <c r="Z12" s="52"/>
      <c r="AA12" s="52"/>
      <c r="AB12" s="52"/>
      <c r="AC12" s="52"/>
      <c r="AD12" s="52"/>
    </row>
    <row r="13" spans="1:30" s="53" customFormat="1" ht="21.75" customHeight="1">
      <c r="A13" s="267"/>
      <c r="B13" s="325"/>
      <c r="C13" s="326"/>
      <c r="D13" s="272"/>
      <c r="E13" s="320"/>
      <c r="F13" s="100" t="s">
        <v>241</v>
      </c>
      <c r="G13" s="316"/>
      <c r="H13" s="317"/>
      <c r="I13" s="367"/>
      <c r="J13" s="350"/>
      <c r="K13" s="353"/>
      <c r="L13" s="357"/>
      <c r="M13" s="358"/>
      <c r="N13" s="286"/>
      <c r="O13" s="54"/>
      <c r="P13" s="70"/>
      <c r="Q13" s="55"/>
      <c r="R13" s="56"/>
      <c r="S13" s="57"/>
      <c r="T13" s="57"/>
      <c r="U13" s="52"/>
      <c r="V13" s="52"/>
      <c r="W13" s="52"/>
      <c r="X13" s="52"/>
      <c r="Y13" s="52"/>
      <c r="Z13" s="52"/>
      <c r="AA13" s="52"/>
      <c r="AB13" s="52"/>
      <c r="AC13" s="52"/>
      <c r="AD13" s="52"/>
    </row>
    <row r="14" spans="1:30" s="53" customFormat="1" ht="21.75" customHeight="1">
      <c r="A14" s="267"/>
      <c r="B14" s="325"/>
      <c r="C14" s="326"/>
      <c r="D14" s="272"/>
      <c r="E14" s="320"/>
      <c r="F14" s="100" t="s">
        <v>242</v>
      </c>
      <c r="G14" s="316"/>
      <c r="H14" s="317"/>
      <c r="I14" s="367"/>
      <c r="J14" s="350"/>
      <c r="K14" s="353"/>
      <c r="L14" s="357"/>
      <c r="M14" s="358"/>
      <c r="N14" s="286"/>
      <c r="O14" s="54"/>
      <c r="P14" s="70"/>
      <c r="Q14" s="55"/>
      <c r="R14" s="56"/>
      <c r="S14" s="57"/>
      <c r="T14" s="57"/>
      <c r="U14" s="52"/>
      <c r="V14" s="52"/>
      <c r="W14" s="52"/>
      <c r="X14" s="52"/>
      <c r="Y14" s="52"/>
      <c r="Z14" s="52"/>
      <c r="AA14" s="52"/>
      <c r="AB14" s="52"/>
      <c r="AC14" s="52"/>
      <c r="AD14" s="52"/>
    </row>
    <row r="15" spans="1:30" s="53" customFormat="1" ht="19.5" customHeight="1">
      <c r="A15" s="267"/>
      <c r="B15" s="327"/>
      <c r="C15" s="328"/>
      <c r="D15" s="272"/>
      <c r="E15" s="311"/>
      <c r="F15" s="361" t="str">
        <f>IF(OR(G10=0,G10="",G11="",G12="",G13="",G14=""),"",ROUND(AVERAGE(G10:H14),1))</f>
        <v/>
      </c>
      <c r="G15" s="362"/>
      <c r="H15" s="363"/>
      <c r="I15" s="368"/>
      <c r="J15" s="351"/>
      <c r="K15" s="354"/>
      <c r="L15" s="359"/>
      <c r="M15" s="360"/>
      <c r="N15" s="286"/>
      <c r="O15" s="54"/>
      <c r="P15" s="70"/>
      <c r="Q15" s="55"/>
      <c r="R15" s="56"/>
      <c r="S15" s="57"/>
      <c r="T15" s="57"/>
      <c r="U15" s="52"/>
      <c r="V15" s="52"/>
      <c r="W15" s="52"/>
      <c r="X15" s="52"/>
      <c r="Y15" s="52"/>
      <c r="Z15" s="52"/>
      <c r="AA15" s="52"/>
      <c r="AB15" s="52"/>
      <c r="AC15" s="52"/>
      <c r="AD15" s="52"/>
    </row>
    <row r="16" spans="1:30" s="53" customFormat="1" ht="21.75" customHeight="1">
      <c r="A16" s="267"/>
      <c r="B16" s="321" t="s">
        <v>85</v>
      </c>
      <c r="C16" s="322"/>
      <c r="D16" s="272"/>
      <c r="E16" s="126">
        <v>1</v>
      </c>
      <c r="F16" s="302"/>
      <c r="G16" s="303"/>
      <c r="H16" s="304"/>
      <c r="I16" s="82">
        <f>IF(F16="実績あり",1,0)</f>
        <v>0</v>
      </c>
      <c r="J16" s="83">
        <v>1</v>
      </c>
      <c r="K16" s="83">
        <f t="shared" ref="K16:K17" si="0">IF(I16="","",I16*J16)</f>
        <v>0</v>
      </c>
      <c r="L16" s="262" t="str">
        <f>IF(F16="","",$D$10*K16/$E$21)</f>
        <v/>
      </c>
      <c r="M16" s="262"/>
      <c r="N16" s="286"/>
      <c r="O16" s="54"/>
      <c r="P16" s="70"/>
      <c r="Q16" s="58" t="s">
        <v>128</v>
      </c>
      <c r="R16" s="58" t="s">
        <v>125</v>
      </c>
      <c r="S16" s="59"/>
      <c r="T16" s="59"/>
      <c r="U16" s="58"/>
      <c r="V16" s="52"/>
      <c r="W16" s="52"/>
      <c r="X16" s="52"/>
      <c r="Y16" s="52"/>
      <c r="Z16" s="52"/>
      <c r="AA16" s="52"/>
      <c r="AB16" s="52"/>
      <c r="AC16" s="52"/>
      <c r="AD16" s="52"/>
    </row>
    <row r="17" spans="1:30" s="53" customFormat="1" ht="21.75" customHeight="1">
      <c r="A17" s="267"/>
      <c r="B17" s="321" t="s">
        <v>86</v>
      </c>
      <c r="C17" s="322"/>
      <c r="D17" s="272"/>
      <c r="E17" s="126">
        <v>2</v>
      </c>
      <c r="F17" s="302"/>
      <c r="G17" s="303"/>
      <c r="H17" s="304"/>
      <c r="I17" s="82">
        <f>IF(F17="表彰あり",1,0)</f>
        <v>0</v>
      </c>
      <c r="J17" s="83">
        <v>2</v>
      </c>
      <c r="K17" s="83">
        <f t="shared" si="0"/>
        <v>0</v>
      </c>
      <c r="L17" s="262" t="str">
        <f>IF(F17="","",$D$10*K17/$E$21)</f>
        <v/>
      </c>
      <c r="M17" s="262"/>
      <c r="N17" s="286"/>
      <c r="O17" s="54"/>
      <c r="P17" s="70"/>
      <c r="Q17" s="58" t="s">
        <v>255</v>
      </c>
      <c r="R17" s="58" t="s">
        <v>125</v>
      </c>
      <c r="S17" s="59"/>
      <c r="T17" s="59"/>
      <c r="U17" s="58"/>
      <c r="V17" s="52"/>
      <c r="W17" s="52"/>
      <c r="X17" s="52"/>
      <c r="Y17" s="52"/>
      <c r="Z17" s="52"/>
      <c r="AA17" s="52"/>
      <c r="AB17" s="52"/>
      <c r="AC17" s="52"/>
      <c r="AD17" s="52"/>
    </row>
    <row r="18" spans="1:30" s="53" customFormat="1" ht="21.75" customHeight="1">
      <c r="A18" s="267"/>
      <c r="B18" s="321" t="s">
        <v>234</v>
      </c>
      <c r="C18" s="322"/>
      <c r="D18" s="272"/>
      <c r="E18" s="126">
        <v>0</v>
      </c>
      <c r="F18" s="302"/>
      <c r="G18" s="303"/>
      <c r="H18" s="304"/>
      <c r="I18" s="111">
        <f>IF(OR(F18="指名停止",F18="文書指導"),-1,IF(F18="複数",-2,0))</f>
        <v>0</v>
      </c>
      <c r="J18" s="83">
        <v>1</v>
      </c>
      <c r="K18" s="112">
        <f>IF(I18="","",I18*J18)</f>
        <v>0</v>
      </c>
      <c r="L18" s="369" t="str">
        <f>IF(F18="","",$D$10*K18/$E$21)</f>
        <v/>
      </c>
      <c r="M18" s="369"/>
      <c r="N18" s="286"/>
      <c r="O18" s="54"/>
      <c r="P18" s="70"/>
      <c r="Q18" s="58" t="s">
        <v>125</v>
      </c>
      <c r="R18" s="58" t="s">
        <v>251</v>
      </c>
      <c r="S18" s="59" t="s">
        <v>250</v>
      </c>
      <c r="T18" s="59" t="s">
        <v>248</v>
      </c>
      <c r="U18" s="58"/>
      <c r="V18" s="52"/>
      <c r="W18" s="52"/>
      <c r="X18" s="52"/>
      <c r="Y18" s="52"/>
      <c r="Z18" s="52"/>
      <c r="AA18" s="52"/>
      <c r="AB18" s="52"/>
      <c r="AC18" s="52"/>
      <c r="AD18" s="52"/>
    </row>
    <row r="19" spans="1:30" s="53" customFormat="1" ht="18.95" hidden="1" customHeight="1">
      <c r="A19" s="267"/>
      <c r="B19" s="321" t="s">
        <v>19</v>
      </c>
      <c r="C19" s="322"/>
      <c r="D19" s="272"/>
      <c r="E19" s="126"/>
      <c r="F19" s="302"/>
      <c r="G19" s="303"/>
      <c r="H19" s="304"/>
      <c r="I19" s="131"/>
      <c r="J19" s="83"/>
      <c r="K19" s="132"/>
      <c r="L19" s="262"/>
      <c r="M19" s="262"/>
      <c r="N19" s="286"/>
      <c r="O19" s="54"/>
      <c r="P19" s="70"/>
      <c r="Q19" s="58" t="s">
        <v>256</v>
      </c>
      <c r="R19" s="58" t="s">
        <v>125</v>
      </c>
      <c r="S19" s="59"/>
      <c r="T19" s="59"/>
      <c r="U19" s="58"/>
      <c r="V19" s="52"/>
      <c r="W19" s="52"/>
      <c r="X19" s="52"/>
      <c r="Y19" s="52"/>
      <c r="Z19" s="52"/>
      <c r="AA19" s="52"/>
      <c r="AB19" s="52"/>
      <c r="AC19" s="52"/>
      <c r="AD19" s="52"/>
    </row>
    <row r="20" spans="1:30" s="53" customFormat="1" ht="18.95" hidden="1" customHeight="1" thickBot="1">
      <c r="A20" s="267"/>
      <c r="B20" s="321" t="s">
        <v>75</v>
      </c>
      <c r="C20" s="322"/>
      <c r="D20" s="273"/>
      <c r="E20" s="126"/>
      <c r="F20" s="259"/>
      <c r="G20" s="260"/>
      <c r="H20" s="261"/>
      <c r="I20" s="131"/>
      <c r="J20" s="83"/>
      <c r="K20" s="132"/>
      <c r="L20" s="262"/>
      <c r="M20" s="262"/>
      <c r="N20" s="287"/>
      <c r="O20" s="54"/>
      <c r="P20" s="70"/>
      <c r="Q20" s="58" t="s">
        <v>126</v>
      </c>
      <c r="R20" s="58" t="s">
        <v>125</v>
      </c>
      <c r="S20" s="59"/>
      <c r="T20" s="59"/>
      <c r="U20" s="58"/>
      <c r="V20" s="52"/>
      <c r="W20" s="52"/>
      <c r="X20" s="52"/>
      <c r="Y20" s="52"/>
      <c r="Z20" s="52"/>
      <c r="AA20" s="52"/>
      <c r="AB20" s="52"/>
      <c r="AC20" s="52"/>
      <c r="AD20" s="52"/>
    </row>
    <row r="21" spans="1:30" s="53" customFormat="1" ht="10.5" customHeight="1" thickBot="1">
      <c r="A21" s="268"/>
      <c r="B21" s="84"/>
      <c r="C21" s="84"/>
      <c r="D21" s="127"/>
      <c r="E21" s="78">
        <f>SUM(E10:E20)</f>
        <v>9</v>
      </c>
      <c r="F21" s="125"/>
      <c r="G21" s="125"/>
      <c r="H21" s="125"/>
      <c r="I21" s="85"/>
      <c r="J21" s="85"/>
      <c r="K21" s="86"/>
      <c r="L21" s="87"/>
      <c r="M21" s="87"/>
      <c r="N21" s="240"/>
      <c r="O21" s="56"/>
      <c r="P21" s="70"/>
      <c r="Q21" s="56"/>
      <c r="R21" s="56"/>
      <c r="S21" s="57"/>
      <c r="T21" s="57"/>
      <c r="U21" s="52"/>
      <c r="V21" s="52"/>
      <c r="W21" s="52"/>
      <c r="X21" s="52"/>
      <c r="Y21" s="52"/>
      <c r="Z21" s="52"/>
      <c r="AA21" s="52"/>
      <c r="AB21" s="52"/>
      <c r="AC21" s="52"/>
      <c r="AD21" s="52"/>
    </row>
    <row r="22" spans="1:30" s="53" customFormat="1" ht="21.95" customHeight="1">
      <c r="A22" s="266" t="s">
        <v>131</v>
      </c>
      <c r="B22" s="288" t="s">
        <v>132</v>
      </c>
      <c r="C22" s="289"/>
      <c r="D22" s="271">
        <v>4</v>
      </c>
      <c r="E22" s="126">
        <v>2</v>
      </c>
      <c r="F22" s="274"/>
      <c r="G22" s="275"/>
      <c r="H22" s="276"/>
      <c r="I22" s="82">
        <f>IF(F22="実績あり",1,0)</f>
        <v>0</v>
      </c>
      <c r="J22" s="83">
        <v>2</v>
      </c>
      <c r="K22" s="83">
        <f t="shared" ref="K22:K24" si="1">IF(I22="","",I22*J22)</f>
        <v>0</v>
      </c>
      <c r="L22" s="277" t="str">
        <f>IF(F22="","",$D$22*K22/$E$27)</f>
        <v/>
      </c>
      <c r="M22" s="278"/>
      <c r="N22" s="285">
        <f>ROUND(SUM(L22:L26),2)</f>
        <v>0</v>
      </c>
      <c r="O22" s="54"/>
      <c r="P22" s="70"/>
      <c r="Q22" s="58" t="s">
        <v>128</v>
      </c>
      <c r="R22" s="58" t="s">
        <v>125</v>
      </c>
      <c r="S22" s="58"/>
      <c r="T22" s="58"/>
      <c r="U22" s="58"/>
      <c r="V22" s="52"/>
      <c r="W22" s="52"/>
      <c r="X22" s="52"/>
      <c r="Y22" s="52"/>
      <c r="Z22" s="52"/>
      <c r="AA22" s="52"/>
      <c r="AB22" s="52"/>
      <c r="AC22" s="52"/>
      <c r="AD22" s="52"/>
    </row>
    <row r="23" spans="1:30" s="53" customFormat="1" ht="21.95" customHeight="1">
      <c r="A23" s="267"/>
      <c r="B23" s="299" t="s">
        <v>213</v>
      </c>
      <c r="C23" s="308"/>
      <c r="D23" s="272"/>
      <c r="E23" s="89">
        <v>4</v>
      </c>
      <c r="F23" s="315"/>
      <c r="G23" s="316"/>
      <c r="H23" s="317"/>
      <c r="I23" s="121">
        <f>ROUND(MAX(MIN(2,((F23-69)/13*2)),0),3)</f>
        <v>0</v>
      </c>
      <c r="J23" s="120">
        <v>2</v>
      </c>
      <c r="K23" s="119">
        <f>IF(I23="","",I23*J23)</f>
        <v>0</v>
      </c>
      <c r="L23" s="318" t="str">
        <f>IF(F23="","",$D$22*K23/$E$27)</f>
        <v/>
      </c>
      <c r="M23" s="319"/>
      <c r="N23" s="286"/>
      <c r="O23" s="54"/>
      <c r="P23" s="70"/>
      <c r="Q23" s="58"/>
      <c r="R23" s="58"/>
      <c r="S23" s="58"/>
      <c r="T23" s="58"/>
      <c r="U23" s="58"/>
      <c r="V23" s="52"/>
      <c r="W23" s="52"/>
      <c r="X23" s="52"/>
      <c r="Y23" s="52"/>
      <c r="Z23" s="52"/>
      <c r="AA23" s="52"/>
      <c r="AB23" s="52"/>
      <c r="AC23" s="52"/>
      <c r="AD23" s="52"/>
    </row>
    <row r="24" spans="1:30" s="53" customFormat="1" ht="21.95" customHeight="1">
      <c r="A24" s="267"/>
      <c r="B24" s="288" t="s">
        <v>133</v>
      </c>
      <c r="C24" s="289"/>
      <c r="D24" s="272"/>
      <c r="E24" s="126">
        <v>2</v>
      </c>
      <c r="F24" s="302"/>
      <c r="G24" s="303"/>
      <c r="H24" s="304"/>
      <c r="I24" s="82">
        <f>IF(F24="2件",2,IF(F24="1件",1,0))</f>
        <v>0</v>
      </c>
      <c r="J24" s="83">
        <v>1</v>
      </c>
      <c r="K24" s="83">
        <f t="shared" si="1"/>
        <v>0</v>
      </c>
      <c r="L24" s="277" t="str">
        <f>IF(F24="","",$D$22*K24/$E$27)</f>
        <v/>
      </c>
      <c r="M24" s="278"/>
      <c r="N24" s="286"/>
      <c r="O24" s="54"/>
      <c r="P24" s="70"/>
      <c r="Q24" s="58" t="s">
        <v>261</v>
      </c>
      <c r="R24" s="58" t="s">
        <v>246</v>
      </c>
      <c r="S24" s="58" t="s">
        <v>125</v>
      </c>
      <c r="T24" s="58"/>
      <c r="U24" s="58"/>
      <c r="V24" s="52"/>
      <c r="W24" s="52"/>
      <c r="X24" s="52"/>
      <c r="Y24" s="52"/>
      <c r="Z24" s="52"/>
      <c r="AA24" s="52"/>
      <c r="AB24" s="52"/>
      <c r="AC24" s="52"/>
      <c r="AD24" s="52"/>
    </row>
    <row r="25" spans="1:30" s="53" customFormat="1" ht="20.100000000000001" hidden="1" customHeight="1">
      <c r="A25" s="267"/>
      <c r="B25" s="288" t="s">
        <v>134</v>
      </c>
      <c r="C25" s="289"/>
      <c r="D25" s="272"/>
      <c r="E25" s="126"/>
      <c r="F25" s="302"/>
      <c r="G25" s="303"/>
      <c r="H25" s="304"/>
      <c r="I25" s="82"/>
      <c r="J25" s="83"/>
      <c r="K25" s="83"/>
      <c r="L25" s="277"/>
      <c r="M25" s="278"/>
      <c r="N25" s="286"/>
      <c r="O25" s="54"/>
      <c r="P25" s="70"/>
      <c r="Q25" s="58" t="s">
        <v>255</v>
      </c>
      <c r="R25" s="58" t="s">
        <v>125</v>
      </c>
      <c r="S25" s="58"/>
      <c r="T25" s="58"/>
      <c r="U25" s="58"/>
      <c r="V25" s="52"/>
      <c r="W25" s="52"/>
      <c r="X25" s="52"/>
      <c r="Y25" s="52"/>
      <c r="Z25" s="52"/>
      <c r="AA25" s="52"/>
      <c r="AB25" s="52"/>
      <c r="AC25" s="52"/>
      <c r="AD25" s="52"/>
    </row>
    <row r="26" spans="1:30" s="53" customFormat="1" ht="18.95" hidden="1" customHeight="1" thickBot="1">
      <c r="A26" s="267"/>
      <c r="B26" s="288" t="s">
        <v>232</v>
      </c>
      <c r="C26" s="289"/>
      <c r="D26" s="272"/>
      <c r="E26" s="126"/>
      <c r="F26" s="259"/>
      <c r="G26" s="260"/>
      <c r="H26" s="261"/>
      <c r="I26" s="131"/>
      <c r="J26" s="83"/>
      <c r="K26" s="132"/>
      <c r="L26" s="277"/>
      <c r="M26" s="278"/>
      <c r="N26" s="286"/>
      <c r="O26" s="54"/>
      <c r="P26" s="70"/>
      <c r="Q26" s="60" t="s">
        <v>243</v>
      </c>
      <c r="R26" s="60" t="s">
        <v>244</v>
      </c>
      <c r="S26" s="60" t="s">
        <v>245</v>
      </c>
      <c r="T26" s="58" t="s">
        <v>125</v>
      </c>
      <c r="U26" s="58"/>
      <c r="V26" s="52"/>
      <c r="W26" s="52"/>
      <c r="X26" s="52"/>
      <c r="Y26" s="52"/>
      <c r="Z26" s="52"/>
      <c r="AA26" s="52"/>
      <c r="AB26" s="52"/>
      <c r="AC26" s="52"/>
      <c r="AD26" s="52"/>
    </row>
    <row r="27" spans="1:30" s="53" customFormat="1" ht="10.5" customHeight="1" thickBot="1">
      <c r="A27" s="268"/>
      <c r="B27" s="88"/>
      <c r="C27" s="88"/>
      <c r="D27" s="127"/>
      <c r="E27" s="123">
        <f>SUM(E22:E26)</f>
        <v>8</v>
      </c>
      <c r="F27" s="125"/>
      <c r="G27" s="125"/>
      <c r="H27" s="125"/>
      <c r="I27" s="85"/>
      <c r="J27" s="85"/>
      <c r="K27" s="86"/>
      <c r="L27" s="87"/>
      <c r="M27" s="87"/>
      <c r="N27" s="124"/>
      <c r="O27" s="52"/>
      <c r="P27" s="70"/>
      <c r="Q27" s="56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</row>
    <row r="28" spans="1:30" s="53" customFormat="1" ht="21.75" customHeight="1">
      <c r="A28" s="266" t="s">
        <v>275</v>
      </c>
      <c r="B28" s="288" t="s">
        <v>276</v>
      </c>
      <c r="C28" s="289"/>
      <c r="D28" s="271">
        <v>9.5</v>
      </c>
      <c r="E28" s="89">
        <v>1</v>
      </c>
      <c r="F28" s="274"/>
      <c r="G28" s="275"/>
      <c r="H28" s="276"/>
      <c r="I28" s="116">
        <f>IF(F28="2件",1,IF(F28="1件",0.5,0))</f>
        <v>0</v>
      </c>
      <c r="J28" s="120">
        <v>1</v>
      </c>
      <c r="K28" s="117">
        <f t="shared" ref="K28" si="2">IF(I28="","",I28*J28)</f>
        <v>0</v>
      </c>
      <c r="L28" s="262" t="str">
        <f>IF(F28="","",D28*K28/$E$40)</f>
        <v/>
      </c>
      <c r="M28" s="262"/>
      <c r="N28" s="285">
        <f>ROUND(SUM(L28:L39),2)</f>
        <v>0</v>
      </c>
      <c r="O28" s="54"/>
      <c r="P28" s="70"/>
      <c r="Q28" s="58" t="s">
        <v>261</v>
      </c>
      <c r="R28" s="58" t="s">
        <v>246</v>
      </c>
      <c r="S28" s="58" t="s">
        <v>125</v>
      </c>
      <c r="T28" s="58"/>
      <c r="U28" s="58"/>
      <c r="V28" s="61"/>
      <c r="W28" s="61"/>
      <c r="X28" s="61"/>
      <c r="Y28" s="52"/>
      <c r="Z28" s="52"/>
      <c r="AA28" s="52"/>
      <c r="AB28" s="52"/>
      <c r="AC28" s="52"/>
      <c r="AD28" s="52"/>
    </row>
    <row r="29" spans="1:30" s="53" customFormat="1" ht="21.75" customHeight="1">
      <c r="A29" s="267"/>
      <c r="B29" s="299" t="s">
        <v>277</v>
      </c>
      <c r="C29" s="91" t="s">
        <v>161</v>
      </c>
      <c r="D29" s="272"/>
      <c r="E29" s="89">
        <v>3</v>
      </c>
      <c r="F29" s="302"/>
      <c r="G29" s="303"/>
      <c r="H29" s="304"/>
      <c r="I29" s="90">
        <f>IF(F29="①②③全て",3,IF(F29="①②③のうち2項目",2,IF(F29="①②③のうち1項目",1,0)))</f>
        <v>0</v>
      </c>
      <c r="J29" s="120">
        <v>1</v>
      </c>
      <c r="K29" s="120">
        <f>IF(I29="","",I29*J29)</f>
        <v>0</v>
      </c>
      <c r="L29" s="262" t="str">
        <f>IF(F29="","",D28*K29/$E$40)</f>
        <v/>
      </c>
      <c r="M29" s="262"/>
      <c r="N29" s="286"/>
      <c r="O29" s="54"/>
      <c r="P29" s="70"/>
      <c r="Q29" s="60" t="s">
        <v>252</v>
      </c>
      <c r="R29" s="60" t="s">
        <v>253</v>
      </c>
      <c r="S29" s="60" t="s">
        <v>254</v>
      </c>
      <c r="T29" s="58" t="s">
        <v>125</v>
      </c>
      <c r="U29" s="58"/>
      <c r="V29" s="61"/>
      <c r="W29" s="61"/>
      <c r="X29" s="61"/>
      <c r="Y29" s="52"/>
      <c r="Z29" s="52"/>
      <c r="AA29" s="52"/>
      <c r="AB29" s="52"/>
      <c r="AC29" s="52"/>
      <c r="AD29" s="52"/>
    </row>
    <row r="30" spans="1:30" s="53" customFormat="1" ht="21.75" customHeight="1">
      <c r="A30" s="267"/>
      <c r="B30" s="300"/>
      <c r="C30" s="91" t="s">
        <v>160</v>
      </c>
      <c r="D30" s="272"/>
      <c r="E30" s="89">
        <v>1</v>
      </c>
      <c r="F30" s="302"/>
      <c r="G30" s="303"/>
      <c r="H30" s="304"/>
      <c r="I30" s="90">
        <f>IF(F30="対応実績あり",1,0)</f>
        <v>0</v>
      </c>
      <c r="J30" s="120">
        <v>1</v>
      </c>
      <c r="K30" s="120">
        <f>IF(I30="","",I30*J30)</f>
        <v>0</v>
      </c>
      <c r="L30" s="262" t="str">
        <f>IF(F30="","",D28*K30/$E$40)</f>
        <v/>
      </c>
      <c r="M30" s="262"/>
      <c r="N30" s="286"/>
      <c r="O30" s="54"/>
      <c r="P30" s="70"/>
      <c r="Q30" s="60" t="s">
        <v>278</v>
      </c>
      <c r="R30" s="60" t="s">
        <v>125</v>
      </c>
      <c r="S30" s="60"/>
      <c r="T30" s="58"/>
      <c r="U30" s="58"/>
      <c r="V30" s="61"/>
      <c r="W30" s="61"/>
      <c r="X30" s="61"/>
      <c r="Y30" s="52"/>
      <c r="Z30" s="52"/>
      <c r="AA30" s="52"/>
      <c r="AB30" s="52"/>
      <c r="AC30" s="52"/>
      <c r="AD30" s="52"/>
    </row>
    <row r="31" spans="1:30" s="53" customFormat="1" ht="21.75" customHeight="1">
      <c r="A31" s="267"/>
      <c r="B31" s="301"/>
      <c r="C31" s="91" t="s">
        <v>279</v>
      </c>
      <c r="D31" s="272"/>
      <c r="E31" s="89">
        <v>1</v>
      </c>
      <c r="F31" s="302"/>
      <c r="G31" s="303"/>
      <c r="H31" s="304"/>
      <c r="I31" s="133">
        <f>IF(F31="参加実績あり",1,IF(F31="なし",0,0))</f>
        <v>0</v>
      </c>
      <c r="J31" s="120">
        <v>1</v>
      </c>
      <c r="K31" s="120">
        <f>IF(I31="","",I31*J31)</f>
        <v>0</v>
      </c>
      <c r="L31" s="262" t="str">
        <f>IF(F31="","",D28*K31/$E$40)</f>
        <v/>
      </c>
      <c r="M31" s="262"/>
      <c r="N31" s="286"/>
      <c r="O31" s="54"/>
      <c r="P31" s="70"/>
      <c r="Q31" s="60" t="s">
        <v>302</v>
      </c>
      <c r="R31" s="60" t="s">
        <v>125</v>
      </c>
      <c r="S31" s="60"/>
      <c r="T31" s="58"/>
      <c r="U31" s="58"/>
      <c r="V31" s="61"/>
      <c r="W31" s="61"/>
      <c r="X31" s="61"/>
      <c r="Y31" s="52"/>
      <c r="Z31" s="52"/>
      <c r="AA31" s="52"/>
      <c r="AB31" s="52"/>
      <c r="AC31" s="52"/>
      <c r="AD31" s="52"/>
    </row>
    <row r="32" spans="1:30" s="53" customFormat="1" ht="21.75" customHeight="1">
      <c r="A32" s="267"/>
      <c r="B32" s="288" t="s">
        <v>280</v>
      </c>
      <c r="C32" s="289"/>
      <c r="D32" s="272"/>
      <c r="E32" s="89">
        <v>2</v>
      </c>
      <c r="F32" s="302"/>
      <c r="G32" s="303"/>
      <c r="H32" s="304"/>
      <c r="I32" s="116">
        <f>IF(F32="発注区・支所含む2件",2,IF(F32="発注区・支所外2件",1,IF(F32="発注区・支所1件",1,IF(F32="発注区・支所外1件",0.5,0))))</f>
        <v>0</v>
      </c>
      <c r="J32" s="120">
        <v>1</v>
      </c>
      <c r="K32" s="117">
        <f t="shared" ref="K32" si="3">IF(I32="","",I32*J32)</f>
        <v>0</v>
      </c>
      <c r="L32" s="262" t="str">
        <f>IF(F32="","",D28*K32/$E$40)</f>
        <v/>
      </c>
      <c r="M32" s="262"/>
      <c r="N32" s="286"/>
      <c r="O32" s="54"/>
      <c r="P32" s="70"/>
      <c r="Q32" s="58" t="s">
        <v>281</v>
      </c>
      <c r="R32" s="58" t="s">
        <v>282</v>
      </c>
      <c r="S32" s="58" t="s">
        <v>283</v>
      </c>
      <c r="T32" s="58" t="s">
        <v>284</v>
      </c>
      <c r="U32" s="58" t="s">
        <v>125</v>
      </c>
      <c r="V32" s="52"/>
      <c r="AB32" s="52"/>
      <c r="AC32" s="52"/>
      <c r="AD32" s="52"/>
    </row>
    <row r="33" spans="1:30" s="53" customFormat="1" ht="21.75" customHeight="1">
      <c r="A33" s="267"/>
      <c r="B33" s="288" t="s">
        <v>285</v>
      </c>
      <c r="C33" s="289"/>
      <c r="D33" s="272"/>
      <c r="E33" s="89">
        <v>4</v>
      </c>
      <c r="F33" s="305"/>
      <c r="G33" s="306"/>
      <c r="H33" s="307"/>
      <c r="I33" s="116">
        <f>IF(F33="所管区域2件",2,IF(F33="所管区域1件・区域外1件",1.5,IF(F33="所管区域外2件",1,IF(F33="所管区域1件",1,IF(F33="所管区域外1件",0.5,0)))))</f>
        <v>0</v>
      </c>
      <c r="J33" s="120">
        <v>2</v>
      </c>
      <c r="K33" s="120">
        <f>IF(I33="","",I33*J33)</f>
        <v>0</v>
      </c>
      <c r="L33" s="277" t="str">
        <f>IF(F33="","",D28*K33/$E$40)</f>
        <v/>
      </c>
      <c r="M33" s="278"/>
      <c r="N33" s="286"/>
      <c r="O33" s="54"/>
      <c r="P33" s="70"/>
      <c r="Q33" s="58" t="s">
        <v>286</v>
      </c>
      <c r="R33" s="58" t="s">
        <v>287</v>
      </c>
      <c r="S33" s="58" t="s">
        <v>288</v>
      </c>
      <c r="T33" s="58" t="s">
        <v>289</v>
      </c>
      <c r="U33" s="58" t="s">
        <v>249</v>
      </c>
      <c r="V33" s="58" t="s">
        <v>125</v>
      </c>
      <c r="AB33" s="52"/>
      <c r="AC33" s="52"/>
      <c r="AD33" s="52"/>
    </row>
    <row r="34" spans="1:30" s="53" customFormat="1" ht="21.75" customHeight="1">
      <c r="A34" s="267"/>
      <c r="B34" s="299" t="s">
        <v>290</v>
      </c>
      <c r="C34" s="308"/>
      <c r="D34" s="272"/>
      <c r="E34" s="310">
        <v>4</v>
      </c>
      <c r="F34" s="100" t="s">
        <v>272</v>
      </c>
      <c r="G34" s="306"/>
      <c r="H34" s="307"/>
      <c r="I34" s="134">
        <f>IF(G34="所管区域内",1,IF(G34="所管区域外",0.5,0))</f>
        <v>0</v>
      </c>
      <c r="J34" s="83">
        <v>2</v>
      </c>
      <c r="K34" s="83">
        <f>IF(I34="","",I34*J34)</f>
        <v>0</v>
      </c>
      <c r="L34" s="262" t="str">
        <f>IF(G34="","",D28*K34/$E$40)</f>
        <v/>
      </c>
      <c r="M34" s="262"/>
      <c r="N34" s="286"/>
      <c r="O34" s="54"/>
      <c r="P34" s="70"/>
      <c r="Q34" s="58" t="s">
        <v>270</v>
      </c>
      <c r="R34" s="58" t="s">
        <v>271</v>
      </c>
      <c r="S34" s="58" t="s">
        <v>125</v>
      </c>
      <c r="T34" s="58"/>
      <c r="U34" s="58"/>
      <c r="V34" s="58"/>
      <c r="AB34" s="52"/>
      <c r="AC34" s="52"/>
      <c r="AD34" s="52"/>
    </row>
    <row r="35" spans="1:30" s="53" customFormat="1" ht="21.75" customHeight="1">
      <c r="A35" s="267"/>
      <c r="B35" s="301"/>
      <c r="C35" s="309"/>
      <c r="D35" s="272"/>
      <c r="E35" s="311"/>
      <c r="F35" s="100" t="s">
        <v>291</v>
      </c>
      <c r="G35" s="306"/>
      <c r="H35" s="307"/>
      <c r="I35" s="134">
        <f>IF(G35="所管区域内",1,IF(G35="所管区域外",0.5,0))</f>
        <v>0</v>
      </c>
      <c r="J35" s="83">
        <v>2</v>
      </c>
      <c r="K35" s="83">
        <f>IF(I35="","",I35*J35)</f>
        <v>0</v>
      </c>
      <c r="L35" s="262" t="str">
        <f>IF(G35="","",D28*K35/$E$40)</f>
        <v/>
      </c>
      <c r="M35" s="262"/>
      <c r="N35" s="286"/>
      <c r="O35" s="54"/>
      <c r="P35" s="70"/>
      <c r="Q35" s="58" t="s">
        <v>270</v>
      </c>
      <c r="R35" s="58" t="s">
        <v>271</v>
      </c>
      <c r="S35" s="58" t="s">
        <v>125</v>
      </c>
      <c r="T35" s="58"/>
      <c r="U35" s="58"/>
      <c r="V35" s="61"/>
      <c r="W35" s="61"/>
      <c r="X35" s="61"/>
      <c r="Y35" s="61"/>
      <c r="Z35" s="61"/>
      <c r="AA35" s="61"/>
      <c r="AB35" s="52"/>
      <c r="AC35" s="52"/>
      <c r="AD35" s="52"/>
    </row>
    <row r="36" spans="1:30" s="53" customFormat="1" ht="21.75" customHeight="1">
      <c r="A36" s="267"/>
      <c r="B36" s="288" t="s">
        <v>292</v>
      </c>
      <c r="C36" s="289"/>
      <c r="D36" s="272"/>
      <c r="E36" s="89">
        <v>2</v>
      </c>
      <c r="F36" s="302"/>
      <c r="G36" s="303"/>
      <c r="H36" s="304"/>
      <c r="I36" s="116">
        <f>IF(F36="2件",1,IF(F36="1件",0.5,0))</f>
        <v>0</v>
      </c>
      <c r="J36" s="120">
        <v>2</v>
      </c>
      <c r="K36" s="117">
        <f t="shared" ref="K36:K37" si="4">IF(I36="","",I36*J36)</f>
        <v>0</v>
      </c>
      <c r="L36" s="262" t="str">
        <f>IF(F36="","",D28*K36/$E$40)</f>
        <v/>
      </c>
      <c r="M36" s="262"/>
      <c r="N36" s="286"/>
      <c r="O36" s="54"/>
      <c r="P36" s="70"/>
      <c r="Q36" s="58" t="s">
        <v>261</v>
      </c>
      <c r="R36" s="58" t="s">
        <v>246</v>
      </c>
      <c r="S36" s="58" t="s">
        <v>125</v>
      </c>
      <c r="T36" s="58"/>
      <c r="U36" s="58"/>
      <c r="V36" s="61"/>
      <c r="W36" s="61"/>
      <c r="X36" s="61"/>
      <c r="Y36" s="52"/>
      <c r="Z36" s="52"/>
      <c r="AA36" s="52"/>
      <c r="AB36" s="52"/>
      <c r="AC36" s="52"/>
      <c r="AD36" s="52"/>
    </row>
    <row r="37" spans="1:30" s="53" customFormat="1" ht="21.75" customHeight="1" thickBot="1">
      <c r="A37" s="267"/>
      <c r="B37" s="288" t="s">
        <v>345</v>
      </c>
      <c r="C37" s="289"/>
      <c r="D37" s="272"/>
      <c r="E37" s="135">
        <v>1</v>
      </c>
      <c r="F37" s="259"/>
      <c r="G37" s="260"/>
      <c r="H37" s="261"/>
      <c r="I37" s="133">
        <f>IF(F37="登録及び実績あり",1,0)</f>
        <v>0</v>
      </c>
      <c r="J37" s="83">
        <v>1</v>
      </c>
      <c r="K37" s="132">
        <f t="shared" si="4"/>
        <v>0</v>
      </c>
      <c r="L37" s="262" t="str">
        <f>IF(F37="","",D28*K37/$E$40)</f>
        <v/>
      </c>
      <c r="M37" s="262"/>
      <c r="N37" s="286"/>
      <c r="O37" s="54"/>
      <c r="P37" s="70"/>
      <c r="Q37" s="58" t="s">
        <v>293</v>
      </c>
      <c r="R37" s="58" t="s">
        <v>125</v>
      </c>
      <c r="S37" s="58"/>
      <c r="T37" s="58"/>
      <c r="U37" s="58"/>
      <c r="V37" s="61"/>
      <c r="W37" s="61"/>
      <c r="X37" s="61"/>
      <c r="Y37" s="52"/>
      <c r="Z37" s="52"/>
      <c r="AA37" s="52"/>
      <c r="AB37" s="52"/>
      <c r="AC37" s="52"/>
      <c r="AD37" s="52"/>
    </row>
    <row r="38" spans="1:30" s="53" customFormat="1" ht="18.75" hidden="1" customHeight="1">
      <c r="A38" s="267"/>
      <c r="B38" s="288" t="s">
        <v>294</v>
      </c>
      <c r="C38" s="289"/>
      <c r="D38" s="272"/>
      <c r="E38" s="126"/>
      <c r="F38" s="312"/>
      <c r="G38" s="313"/>
      <c r="H38" s="314"/>
      <c r="I38" s="82"/>
      <c r="J38" s="83"/>
      <c r="K38" s="83"/>
      <c r="L38" s="262"/>
      <c r="M38" s="262"/>
      <c r="N38" s="286"/>
      <c r="O38" s="52"/>
      <c r="P38" s="70"/>
      <c r="Q38" s="58" t="s">
        <v>113</v>
      </c>
      <c r="R38" s="58" t="s">
        <v>247</v>
      </c>
      <c r="S38" s="58" t="s">
        <v>115</v>
      </c>
      <c r="T38" s="58" t="s">
        <v>125</v>
      </c>
      <c r="U38" s="58"/>
      <c r="V38" s="52"/>
      <c r="W38" s="52"/>
      <c r="X38" s="52"/>
      <c r="Y38" s="52"/>
      <c r="Z38" s="52"/>
      <c r="AA38" s="52"/>
      <c r="AB38" s="52"/>
      <c r="AC38" s="52"/>
      <c r="AD38" s="52"/>
    </row>
    <row r="39" spans="1:30" s="53" customFormat="1" ht="18.95" hidden="1" customHeight="1" thickBot="1">
      <c r="A39" s="267"/>
      <c r="B39" s="288" t="s">
        <v>295</v>
      </c>
      <c r="C39" s="289"/>
      <c r="D39" s="273"/>
      <c r="E39" s="126"/>
      <c r="F39" s="296"/>
      <c r="G39" s="297"/>
      <c r="H39" s="298"/>
      <c r="I39" s="82"/>
      <c r="J39" s="83"/>
      <c r="K39" s="83"/>
      <c r="L39" s="262"/>
      <c r="M39" s="262"/>
      <c r="N39" s="287"/>
      <c r="O39" s="52"/>
      <c r="P39" s="70"/>
      <c r="Q39" s="58" t="s">
        <v>256</v>
      </c>
      <c r="R39" s="58" t="s">
        <v>125</v>
      </c>
      <c r="S39" s="58"/>
      <c r="T39" s="58"/>
      <c r="U39" s="58"/>
      <c r="V39" s="52"/>
      <c r="W39" s="52"/>
      <c r="X39" s="52"/>
      <c r="Y39" s="52"/>
      <c r="Z39" s="52"/>
      <c r="AA39" s="52"/>
      <c r="AB39" s="52"/>
      <c r="AC39" s="52"/>
      <c r="AD39" s="52"/>
    </row>
    <row r="40" spans="1:30" s="53" customFormat="1" ht="10.5" customHeight="1">
      <c r="A40" s="268"/>
      <c r="B40" s="84"/>
      <c r="C40" s="84"/>
      <c r="D40" s="127"/>
      <c r="E40" s="122">
        <f>SUM(E28:E39)</f>
        <v>19</v>
      </c>
      <c r="F40" s="125"/>
      <c r="G40" s="125"/>
      <c r="H40" s="125"/>
      <c r="I40" s="85"/>
      <c r="J40" s="85"/>
      <c r="K40" s="85"/>
      <c r="L40" s="87"/>
      <c r="M40" s="87"/>
      <c r="N40" s="118"/>
      <c r="O40" s="52"/>
      <c r="P40" s="70"/>
      <c r="Q40" s="56"/>
      <c r="R40" s="52"/>
      <c r="S40" s="52"/>
      <c r="T40" s="52"/>
      <c r="U40" s="52"/>
      <c r="V40" s="52"/>
      <c r="W40" s="52"/>
      <c r="X40" s="52"/>
      <c r="Y40" s="52"/>
      <c r="Z40" s="52"/>
      <c r="AA40" s="52"/>
      <c r="AB40" s="52"/>
      <c r="AC40" s="52"/>
      <c r="AD40" s="52"/>
    </row>
    <row r="41" spans="1:30" s="53" customFormat="1" ht="18.95" hidden="1" customHeight="1">
      <c r="A41" s="266" t="s">
        <v>296</v>
      </c>
      <c r="B41" s="269" t="s">
        <v>297</v>
      </c>
      <c r="C41" s="270"/>
      <c r="D41" s="271"/>
      <c r="E41" s="126"/>
      <c r="F41" s="274"/>
      <c r="G41" s="275"/>
      <c r="H41" s="276"/>
      <c r="I41" s="82"/>
      <c r="J41" s="83"/>
      <c r="K41" s="83"/>
      <c r="L41" s="277"/>
      <c r="M41" s="278"/>
      <c r="N41" s="285"/>
      <c r="O41" s="54"/>
      <c r="P41" s="70"/>
      <c r="Q41" s="58" t="s">
        <v>127</v>
      </c>
      <c r="R41" s="58" t="s">
        <v>125</v>
      </c>
      <c r="S41" s="58"/>
      <c r="T41" s="58"/>
      <c r="U41" s="58"/>
      <c r="V41" s="61"/>
      <c r="W41" s="61"/>
      <c r="X41" s="61"/>
      <c r="Y41" s="52"/>
      <c r="Z41" s="52"/>
      <c r="AA41" s="52"/>
      <c r="AB41" s="52"/>
      <c r="AC41" s="52"/>
      <c r="AD41" s="52"/>
    </row>
    <row r="42" spans="1:30" s="53" customFormat="1" ht="18.95" hidden="1" customHeight="1">
      <c r="A42" s="267"/>
      <c r="B42" s="288" t="s">
        <v>298</v>
      </c>
      <c r="C42" s="289"/>
      <c r="D42" s="272"/>
      <c r="E42" s="89"/>
      <c r="F42" s="290"/>
      <c r="G42" s="291"/>
      <c r="H42" s="292"/>
      <c r="I42" s="82"/>
      <c r="J42" s="83"/>
      <c r="K42" s="83"/>
      <c r="L42" s="262"/>
      <c r="M42" s="262"/>
      <c r="N42" s="286"/>
      <c r="O42" s="54"/>
      <c r="P42" s="70"/>
      <c r="Q42" s="58" t="s">
        <v>299</v>
      </c>
      <c r="R42" s="58" t="s">
        <v>125</v>
      </c>
      <c r="S42" s="58"/>
      <c r="T42" s="58"/>
      <c r="U42" s="58"/>
      <c r="V42" s="61"/>
      <c r="W42" s="61"/>
      <c r="X42" s="61"/>
      <c r="Y42" s="52"/>
      <c r="Z42" s="52"/>
      <c r="AA42" s="52"/>
      <c r="AB42" s="52"/>
      <c r="AC42" s="52"/>
      <c r="AD42" s="52"/>
    </row>
    <row r="43" spans="1:30" s="53" customFormat="1" ht="21.95" hidden="1" customHeight="1">
      <c r="A43" s="267"/>
      <c r="B43" s="288" t="s">
        <v>300</v>
      </c>
      <c r="C43" s="289"/>
      <c r="D43" s="272"/>
      <c r="E43" s="89"/>
      <c r="F43" s="293"/>
      <c r="G43" s="294"/>
      <c r="H43" s="295"/>
      <c r="I43" s="82"/>
      <c r="J43" s="83"/>
      <c r="K43" s="83"/>
      <c r="L43" s="262"/>
      <c r="M43" s="262"/>
      <c r="N43" s="286"/>
      <c r="O43" s="54"/>
      <c r="P43" s="70"/>
      <c r="Q43" s="58" t="s">
        <v>257</v>
      </c>
      <c r="R43" s="58" t="s">
        <v>125</v>
      </c>
      <c r="S43" s="58"/>
      <c r="T43" s="58"/>
      <c r="U43" s="58"/>
      <c r="V43" s="61"/>
      <c r="W43" s="61"/>
      <c r="X43" s="61"/>
      <c r="Y43" s="52"/>
      <c r="Z43" s="52"/>
      <c r="AA43" s="52"/>
      <c r="AB43" s="52"/>
      <c r="AC43" s="52"/>
      <c r="AD43" s="52"/>
    </row>
    <row r="44" spans="1:30" s="53" customFormat="1" ht="18.95" hidden="1" customHeight="1" thickBot="1">
      <c r="A44" s="267"/>
      <c r="B44" s="288" t="s">
        <v>301</v>
      </c>
      <c r="C44" s="289"/>
      <c r="D44" s="273"/>
      <c r="E44" s="126"/>
      <c r="F44" s="259"/>
      <c r="G44" s="260"/>
      <c r="H44" s="261"/>
      <c r="I44" s="82"/>
      <c r="J44" s="83"/>
      <c r="K44" s="83"/>
      <c r="L44" s="262"/>
      <c r="M44" s="262"/>
      <c r="N44" s="287"/>
      <c r="O44" s="52"/>
      <c r="P44" s="70"/>
      <c r="Q44" s="58" t="s">
        <v>127</v>
      </c>
      <c r="R44" s="58" t="s">
        <v>125</v>
      </c>
      <c r="S44" s="58"/>
      <c r="T44" s="58"/>
      <c r="U44" s="58"/>
      <c r="V44" s="52"/>
      <c r="W44" s="52"/>
      <c r="X44" s="52"/>
      <c r="Y44" s="52"/>
      <c r="Z44" s="52"/>
      <c r="AA44" s="52"/>
      <c r="AB44" s="52"/>
      <c r="AC44" s="52"/>
      <c r="AD44" s="52"/>
    </row>
    <row r="45" spans="1:30" s="53" customFormat="1" ht="10.5" hidden="1" customHeight="1">
      <c r="A45" s="268"/>
      <c r="B45" s="84"/>
      <c r="C45" s="84"/>
      <c r="D45" s="127"/>
      <c r="E45" s="78">
        <f>SUM(E41:E44)</f>
        <v>0</v>
      </c>
      <c r="F45" s="101"/>
      <c r="G45" s="92"/>
      <c r="H45" s="92"/>
      <c r="I45" s="93"/>
      <c r="J45" s="93"/>
      <c r="K45" s="93"/>
      <c r="L45" s="94"/>
      <c r="M45" s="94"/>
      <c r="N45" s="124"/>
      <c r="O45" s="52"/>
      <c r="P45" s="70"/>
      <c r="Q45" s="56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</row>
    <row r="46" spans="1:30" s="53" customFormat="1" ht="12" customHeight="1">
      <c r="A46" s="80"/>
      <c r="B46" s="95"/>
      <c r="C46" s="84"/>
      <c r="D46" s="78">
        <f>SUM(D10,D28,D22,D41:D44)</f>
        <v>22.5</v>
      </c>
      <c r="E46" s="126"/>
      <c r="F46" s="96"/>
      <c r="G46" s="96"/>
      <c r="H46" s="96"/>
      <c r="I46" s="93"/>
      <c r="J46" s="93"/>
      <c r="K46" s="93"/>
      <c r="L46" s="97"/>
      <c r="M46" s="94" t="s">
        <v>20</v>
      </c>
      <c r="N46" s="98">
        <f>SUM(N10,N22,N28)</f>
        <v>0</v>
      </c>
      <c r="O46" s="56"/>
      <c r="P46" s="52"/>
      <c r="Q46" s="56"/>
      <c r="R46" s="52"/>
      <c r="S46" s="52"/>
      <c r="T46" s="52"/>
      <c r="U46" s="52"/>
      <c r="V46" s="52"/>
      <c r="W46" s="52"/>
      <c r="X46" s="52"/>
      <c r="Y46" s="52"/>
      <c r="Z46" s="52"/>
      <c r="AA46" s="52"/>
      <c r="AB46" s="52"/>
      <c r="AC46" s="52"/>
      <c r="AD46" s="52"/>
    </row>
    <row r="47" spans="1:30" s="53" customFormat="1" ht="3.75" customHeight="1" thickBot="1">
      <c r="C47" s="62"/>
      <c r="I47" s="71"/>
      <c r="J47" s="71"/>
      <c r="K47" s="71"/>
      <c r="L47" s="71"/>
      <c r="M47" s="71"/>
      <c r="N47" s="71"/>
      <c r="Q47" s="56"/>
    </row>
    <row r="48" spans="1:30" s="53" customFormat="1" ht="14.25" customHeight="1" thickBot="1">
      <c r="A48" s="102" t="s">
        <v>21</v>
      </c>
      <c r="B48" s="102"/>
      <c r="C48" s="103"/>
      <c r="D48" s="104" t="s">
        <v>12</v>
      </c>
      <c r="E48" s="263"/>
      <c r="F48" s="264"/>
      <c r="G48" s="264"/>
      <c r="H48" s="265"/>
      <c r="I48" s="105" t="s">
        <v>129</v>
      </c>
      <c r="J48" s="106"/>
      <c r="K48" s="106"/>
      <c r="L48" s="106"/>
      <c r="M48" s="106"/>
      <c r="N48" s="106"/>
      <c r="O48" s="63"/>
      <c r="Q48" s="56"/>
    </row>
    <row r="49" spans="1:30" s="53" customFormat="1" ht="12" customHeight="1">
      <c r="A49" s="102" t="s">
        <v>13</v>
      </c>
      <c r="B49" s="103"/>
      <c r="C49" s="76"/>
      <c r="D49" s="103"/>
      <c r="E49" s="103"/>
      <c r="F49" s="103"/>
      <c r="G49" s="103"/>
      <c r="H49" s="103"/>
      <c r="I49" s="103"/>
      <c r="J49" s="103"/>
      <c r="K49" s="103"/>
      <c r="L49" s="107"/>
      <c r="M49" s="107"/>
      <c r="N49" s="107"/>
      <c r="Q49" s="56"/>
    </row>
    <row r="50" spans="1:30" s="53" customFormat="1" ht="11.25" customHeight="1">
      <c r="A50" s="280" t="s">
        <v>14</v>
      </c>
      <c r="B50" s="108" t="s">
        <v>135</v>
      </c>
      <c r="C50" s="281" t="s">
        <v>15</v>
      </c>
      <c r="D50" s="282" t="s">
        <v>16</v>
      </c>
      <c r="E50" s="282"/>
      <c r="F50" s="109"/>
      <c r="G50" s="115" t="str">
        <f>IF(E48="","",N46)</f>
        <v/>
      </c>
      <c r="H50" s="110"/>
      <c r="I50" s="88"/>
      <c r="J50" s="283" t="s">
        <v>15</v>
      </c>
      <c r="K50" s="284" t="str">
        <f>IF(D51="","",ROUNDDOWN((100+G50)/(D51/1000000),5))</f>
        <v/>
      </c>
      <c r="L50" s="284"/>
      <c r="M50" s="284"/>
      <c r="N50" s="284"/>
      <c r="O50" s="256"/>
      <c r="Q50" s="56"/>
    </row>
    <row r="51" spans="1:30" s="53" customFormat="1" ht="11.25" customHeight="1">
      <c r="A51" s="280"/>
      <c r="B51" s="113" t="s">
        <v>136</v>
      </c>
      <c r="C51" s="281"/>
      <c r="D51" s="257" t="str">
        <f>IF(E48="","",E48)</f>
        <v/>
      </c>
      <c r="E51" s="257"/>
      <c r="F51" s="257"/>
      <c r="G51" s="257"/>
      <c r="H51" s="258" t="s">
        <v>121</v>
      </c>
      <c r="I51" s="258"/>
      <c r="J51" s="283"/>
      <c r="K51" s="284"/>
      <c r="L51" s="284"/>
      <c r="M51" s="284"/>
      <c r="N51" s="284"/>
      <c r="O51" s="256"/>
      <c r="Q51" s="56"/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1:30" s="64" customFormat="1" ht="11.25" customHeight="1">
      <c r="A52" s="279" t="s">
        <v>22</v>
      </c>
      <c r="B52" s="279"/>
      <c r="C52" s="279"/>
      <c r="D52" s="279"/>
      <c r="E52" s="279"/>
      <c r="F52" s="279"/>
      <c r="G52" s="279"/>
      <c r="H52" s="279"/>
      <c r="I52" s="279"/>
      <c r="J52" s="279"/>
      <c r="K52" s="279"/>
      <c r="L52" s="279"/>
      <c r="M52" s="279"/>
      <c r="N52" s="279"/>
      <c r="Q52" s="56"/>
    </row>
    <row r="53" spans="1:30" s="53" customFormat="1" ht="12" customHeight="1">
      <c r="A53" s="103" t="s">
        <v>17</v>
      </c>
      <c r="R53"/>
      <c r="S53"/>
      <c r="T53"/>
      <c r="U53"/>
      <c r="V53"/>
      <c r="W53"/>
      <c r="X53"/>
      <c r="Y53"/>
      <c r="Z53"/>
      <c r="AA53"/>
      <c r="AB53"/>
      <c r="AC53"/>
      <c r="AD53"/>
    </row>
    <row r="54" spans="1:30" s="64" customFormat="1" ht="10.5" customHeight="1">
      <c r="A54" s="65" t="s">
        <v>233</v>
      </c>
      <c r="B54" s="66"/>
      <c r="C54" s="53"/>
      <c r="D54" s="66"/>
      <c r="E54" s="66"/>
      <c r="F54" s="66"/>
      <c r="G54" s="66"/>
      <c r="H54" s="66"/>
      <c r="I54" s="66"/>
      <c r="J54" s="66"/>
      <c r="K54" s="66"/>
      <c r="L54" s="66"/>
      <c r="M54" s="66"/>
      <c r="N54" s="66"/>
    </row>
    <row r="55" spans="1:30" s="64" customFormat="1" ht="10.5">
      <c r="A55" s="65" t="s">
        <v>18</v>
      </c>
      <c r="B55" s="66"/>
      <c r="C55" s="66"/>
      <c r="D55" s="66"/>
      <c r="E55" s="66"/>
      <c r="F55" s="66"/>
      <c r="G55" s="66"/>
      <c r="H55" s="66"/>
      <c r="I55" s="66"/>
      <c r="J55" s="66"/>
      <c r="K55" s="66"/>
      <c r="L55" s="67"/>
      <c r="M55" s="67"/>
      <c r="N55" s="67"/>
    </row>
    <row r="56" spans="1:30" s="64" customFormat="1" ht="10.5">
      <c r="A56" s="65" t="s">
        <v>137</v>
      </c>
      <c r="B56" s="66"/>
      <c r="C56" s="66"/>
      <c r="D56" s="66"/>
      <c r="E56" s="66"/>
      <c r="F56" s="66"/>
      <c r="G56" s="66"/>
      <c r="H56" s="66"/>
      <c r="I56" s="66"/>
      <c r="J56" s="66"/>
      <c r="K56" s="66"/>
      <c r="L56" s="67"/>
      <c r="M56" s="67"/>
      <c r="N56" s="67"/>
    </row>
    <row r="57" spans="1:30" s="64" customFormat="1" ht="10.5">
      <c r="A57" s="65" t="s">
        <v>138</v>
      </c>
      <c r="B57" s="66"/>
      <c r="C57" s="66"/>
      <c r="D57" s="66"/>
      <c r="E57" s="66"/>
      <c r="F57" s="66"/>
      <c r="G57" s="66"/>
      <c r="H57" s="66"/>
      <c r="I57" s="66"/>
      <c r="J57" s="66"/>
      <c r="K57" s="66"/>
      <c r="L57" s="67"/>
      <c r="M57" s="67"/>
      <c r="N57" s="67"/>
    </row>
    <row r="58" spans="1:30" s="64" customFormat="1" ht="10.5" customHeight="1">
      <c r="A58" s="65" t="s">
        <v>139</v>
      </c>
      <c r="B58" s="68"/>
      <c r="C58" s="66"/>
      <c r="D58" s="68"/>
      <c r="E58" s="68"/>
      <c r="F58" s="68"/>
      <c r="G58" s="68"/>
      <c r="H58" s="68"/>
      <c r="I58" s="68"/>
      <c r="J58" s="68"/>
      <c r="K58" s="68"/>
      <c r="L58" s="69"/>
      <c r="M58" s="69"/>
      <c r="N58" s="69"/>
    </row>
    <row r="59" spans="1:30" s="64" customFormat="1" ht="10.5">
      <c r="A59" s="65" t="s">
        <v>140</v>
      </c>
      <c r="B59" s="66"/>
      <c r="C59" s="68"/>
      <c r="D59" s="66"/>
      <c r="E59" s="66"/>
      <c r="F59" s="66"/>
      <c r="G59" s="66"/>
      <c r="H59" s="66"/>
      <c r="I59" s="66"/>
      <c r="J59" s="66"/>
      <c r="K59" s="66"/>
      <c r="L59" s="66"/>
      <c r="M59" s="66"/>
      <c r="N59" s="66"/>
    </row>
    <row r="60" spans="1:30" s="53" customFormat="1">
      <c r="C60" s="66"/>
      <c r="R60"/>
      <c r="S60"/>
      <c r="T60"/>
      <c r="U60"/>
      <c r="V60"/>
      <c r="W60"/>
      <c r="X60"/>
      <c r="Y60"/>
      <c r="Z60"/>
      <c r="AA60"/>
      <c r="AB60"/>
      <c r="AC60"/>
      <c r="AD60"/>
    </row>
    <row r="76" spans="1:30" s="53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</row>
    <row r="77" spans="1:30" hidden="1"/>
    <row r="78" spans="1:30" s="53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</row>
    <row r="79" spans="1:30" s="53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</row>
    <row r="80" spans="1:30" s="53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</row>
    <row r="81" spans="1:30" s="53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</row>
    <row r="82" spans="1:30" s="53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</row>
    <row r="83" spans="1:30" s="53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</row>
    <row r="84" spans="1:30" s="53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</row>
    <row r="85" spans="1:30" s="53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</row>
    <row r="86" spans="1:30" s="53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</row>
    <row r="87" spans="1:30" s="53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</row>
    <row r="88" spans="1:30" s="53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</row>
    <row r="89" spans="1:30" s="53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</row>
    <row r="90" spans="1:30" s="53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</row>
    <row r="91" spans="1:30" s="53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</row>
    <row r="92" spans="1:30" s="53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</row>
    <row r="93" spans="1:30" s="53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</row>
    <row r="94" spans="1:30" s="53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</row>
    <row r="95" spans="1:30" s="53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</row>
    <row r="96" spans="1:30" s="53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</row>
    <row r="97" spans="1:30" s="53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</row>
    <row r="98" spans="1:30" s="53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</row>
    <row r="99" spans="1:30" s="53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</row>
    <row r="100" spans="1:30" s="53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</row>
    <row r="101" spans="1:30" s="53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</row>
    <row r="102" spans="1:30" s="53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</row>
    <row r="103" spans="1:30" s="53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</row>
    <row r="104" spans="1:30" s="53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</row>
    <row r="105" spans="1:30" s="53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</row>
    <row r="106" spans="1:30" s="53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</row>
    <row r="107" spans="1:30" s="53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</row>
    <row r="108" spans="1:30" s="53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</row>
    <row r="109" spans="1:30" s="53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</row>
    <row r="110" spans="1:30" s="53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</row>
    <row r="111" spans="1:30" s="53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  <c r="AD111"/>
    </row>
    <row r="112" spans="1:30" s="53" customFormat="1" hidden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  <c r="AD112"/>
    </row>
    <row r="113" spans="1:30" s="53" customFormat="1" hidden="1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C113"/>
      <c r="AD113"/>
    </row>
    <row r="114" spans="1:30" s="53" customFormat="1" hidden="1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C114"/>
      <c r="AD114"/>
    </row>
    <row r="115" spans="1:30" s="53" customFormat="1" hidden="1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</row>
    <row r="116" spans="1:30" s="53" customFormat="1" hidden="1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  <c r="V116"/>
      <c r="W116"/>
      <c r="X116"/>
      <c r="Y116"/>
      <c r="Z116"/>
      <c r="AA116"/>
      <c r="AB116"/>
      <c r="AC116"/>
      <c r="AD116"/>
    </row>
    <row r="117" spans="1:30" s="53" customFormat="1" hidden="1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  <c r="V117"/>
      <c r="W117"/>
      <c r="X117"/>
      <c r="Y117"/>
      <c r="Z117"/>
      <c r="AA117"/>
      <c r="AB117"/>
      <c r="AC117"/>
      <c r="AD117"/>
    </row>
    <row r="118" spans="1:30" s="53" customFormat="1" hidden="1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  <c r="V118"/>
      <c r="W118"/>
      <c r="X118"/>
      <c r="Y118"/>
      <c r="Z118"/>
      <c r="AA118"/>
      <c r="AB118"/>
      <c r="AC118"/>
      <c r="AD118"/>
    </row>
    <row r="119" spans="1:30" s="53" customFormat="1" hidden="1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  <c r="V119"/>
      <c r="W119"/>
      <c r="X119"/>
      <c r="Y119"/>
      <c r="Z119"/>
      <c r="AA119"/>
      <c r="AB119"/>
      <c r="AC119"/>
      <c r="AD119"/>
    </row>
    <row r="120" spans="1:30" s="53" customFormat="1" hidden="1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  <c r="V120"/>
      <c r="W120"/>
      <c r="X120"/>
      <c r="Y120"/>
      <c r="Z120"/>
      <c r="AA120"/>
      <c r="AB120"/>
      <c r="AC120"/>
      <c r="AD120"/>
    </row>
    <row r="121" spans="1:30" s="53" customFormat="1" hidden="1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  <c r="W121"/>
      <c r="X121"/>
      <c r="Y121"/>
      <c r="Z121"/>
      <c r="AA121"/>
      <c r="AB121"/>
      <c r="AC121"/>
      <c r="AD121"/>
    </row>
    <row r="122" spans="1:30" s="53" customFormat="1" hidden="1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</row>
    <row r="123" spans="1:30" s="53" customFormat="1" hidden="1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</row>
    <row r="124" spans="1:30" s="53" customFormat="1" hidden="1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</row>
    <row r="125" spans="1:30" s="53" customFormat="1" hidden="1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</row>
    <row r="126" spans="1:30" s="53" customFormat="1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</row>
  </sheetData>
  <sheetProtection algorithmName="SHA-512" hashValue="T+INnNT6BhlGXLfQFY6SUZkkuYKhSwNPVyITljoUrn9vqrt6hND1SK14b8B8hvtM5LJv3UAxQo3jR4W6CRijFw==" saltValue="eKm9Iw36BO8XH2WP9sR3ww==" spinCount="100000" sheet="1" selectLockedCells="1"/>
  <mergeCells count="118">
    <mergeCell ref="H2:M2"/>
    <mergeCell ref="A3:N3"/>
    <mergeCell ref="C5:E5"/>
    <mergeCell ref="F5:N5"/>
    <mergeCell ref="B7:N7"/>
    <mergeCell ref="B9:C9"/>
    <mergeCell ref="F9:H9"/>
    <mergeCell ref="L9:M9"/>
    <mergeCell ref="J10:J15"/>
    <mergeCell ref="K10:K15"/>
    <mergeCell ref="L10:M15"/>
    <mergeCell ref="G11:H11"/>
    <mergeCell ref="G12:H12"/>
    <mergeCell ref="G13:H13"/>
    <mergeCell ref="G14:H14"/>
    <mergeCell ref="F15:H15"/>
    <mergeCell ref="G10:H10"/>
    <mergeCell ref="I10:I15"/>
    <mergeCell ref="N10:N20"/>
    <mergeCell ref="B18:C18"/>
    <mergeCell ref="F18:H18"/>
    <mergeCell ref="L18:M18"/>
    <mergeCell ref="B19:C19"/>
    <mergeCell ref="F19:H19"/>
    <mergeCell ref="D10:D20"/>
    <mergeCell ref="E10:E15"/>
    <mergeCell ref="B16:C16"/>
    <mergeCell ref="F16:H16"/>
    <mergeCell ref="L19:M19"/>
    <mergeCell ref="B20:C20"/>
    <mergeCell ref="F20:H20"/>
    <mergeCell ref="L20:M20"/>
    <mergeCell ref="A22:A27"/>
    <mergeCell ref="B22:C22"/>
    <mergeCell ref="D22:D26"/>
    <mergeCell ref="F22:H22"/>
    <mergeCell ref="L22:M22"/>
    <mergeCell ref="B26:C26"/>
    <mergeCell ref="A10:A21"/>
    <mergeCell ref="B10:C15"/>
    <mergeCell ref="L16:M16"/>
    <mergeCell ref="B17:C17"/>
    <mergeCell ref="F17:H17"/>
    <mergeCell ref="L17:M17"/>
    <mergeCell ref="N22:N26"/>
    <mergeCell ref="B23:C23"/>
    <mergeCell ref="F23:H23"/>
    <mergeCell ref="L23:M23"/>
    <mergeCell ref="B24:C24"/>
    <mergeCell ref="F24:H24"/>
    <mergeCell ref="L24:M24"/>
    <mergeCell ref="B25:C25"/>
    <mergeCell ref="F25:H25"/>
    <mergeCell ref="L25:M25"/>
    <mergeCell ref="F26:H26"/>
    <mergeCell ref="L26:M26"/>
    <mergeCell ref="A28:A40"/>
    <mergeCell ref="B28:C28"/>
    <mergeCell ref="D28:D39"/>
    <mergeCell ref="F28:H28"/>
    <mergeCell ref="L28:M28"/>
    <mergeCell ref="L32:M32"/>
    <mergeCell ref="B33:C33"/>
    <mergeCell ref="F33:H33"/>
    <mergeCell ref="B36:C36"/>
    <mergeCell ref="F36:H36"/>
    <mergeCell ref="L36:M36"/>
    <mergeCell ref="B37:C37"/>
    <mergeCell ref="F37:H37"/>
    <mergeCell ref="L37:M37"/>
    <mergeCell ref="L33:M33"/>
    <mergeCell ref="B34:C35"/>
    <mergeCell ref="E34:E35"/>
    <mergeCell ref="G34:H34"/>
    <mergeCell ref="L34:M34"/>
    <mergeCell ref="G35:H35"/>
    <mergeCell ref="L35:M35"/>
    <mergeCell ref="B38:C38"/>
    <mergeCell ref="F38:H38"/>
    <mergeCell ref="L38:M38"/>
    <mergeCell ref="B39:C39"/>
    <mergeCell ref="F39:H39"/>
    <mergeCell ref="L39:M39"/>
    <mergeCell ref="N28:N39"/>
    <mergeCell ref="B29:B31"/>
    <mergeCell ref="F29:H29"/>
    <mergeCell ref="L29:M29"/>
    <mergeCell ref="F30:H30"/>
    <mergeCell ref="L30:M30"/>
    <mergeCell ref="F31:H31"/>
    <mergeCell ref="L31:M31"/>
    <mergeCell ref="B32:C32"/>
    <mergeCell ref="F32:H32"/>
    <mergeCell ref="A52:N52"/>
    <mergeCell ref="A50:A51"/>
    <mergeCell ref="C50:C51"/>
    <mergeCell ref="D50:E50"/>
    <mergeCell ref="J50:J51"/>
    <mergeCell ref="K50:N51"/>
    <mergeCell ref="N41:N44"/>
    <mergeCell ref="B42:C42"/>
    <mergeCell ref="F42:H42"/>
    <mergeCell ref="L42:M42"/>
    <mergeCell ref="B43:C43"/>
    <mergeCell ref="F43:H43"/>
    <mergeCell ref="L43:M43"/>
    <mergeCell ref="B44:C44"/>
    <mergeCell ref="O50:O51"/>
    <mergeCell ref="D51:G51"/>
    <mergeCell ref="H51:I51"/>
    <mergeCell ref="F44:H44"/>
    <mergeCell ref="L44:M44"/>
    <mergeCell ref="E48:H48"/>
    <mergeCell ref="A41:A45"/>
    <mergeCell ref="B41:C41"/>
    <mergeCell ref="D41:D44"/>
    <mergeCell ref="F41:H41"/>
    <mergeCell ref="L41:M41"/>
  </mergeCells>
  <phoneticPr fontId="3"/>
  <dataValidations count="31"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G13:H13">
      <formula1>1</formula1>
      <formula2>100</formula2>
    </dataValidation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G14:H14">
      <formula1>1</formula1>
      <formula2>100</formula2>
    </dataValidation>
    <dataValidation type="list" allowBlank="1" showInputMessage="1" showErrorMessage="1" sqref="F20">
      <formula1>$Q$20:$R$20</formula1>
    </dataValidation>
    <dataValidation type="list" allowBlank="1" showInputMessage="1" showErrorMessage="1" sqref="F19">
      <formula1>$Q$19:$R$19</formula1>
    </dataValidation>
    <dataValidation type="list" allowBlank="1" showInputMessage="1" showErrorMessage="1" sqref="F26">
      <formula1>$Q$26:$T$26</formula1>
    </dataValidation>
    <dataValidation type="list" allowBlank="1" showInputMessage="1" showErrorMessage="1" sqref="F25">
      <formula1>$Q$25:$R$25</formula1>
    </dataValidation>
    <dataValidation type="list" allowBlank="1" showInputMessage="1" showErrorMessage="1" sqref="F44:H44">
      <formula1>$Q$44:$R$44</formula1>
    </dataValidation>
    <dataValidation type="whole" errorStyle="warning" allowBlank="1" showInputMessage="1" showErrorMessage="1" promptTitle="実績1の成績評定点（数値）を入力" prompt="申告する工事の成績評定点を直接入力。_x000a_過去4年間の実績が0件の場合は「0」を入力。" sqref="G10:H10">
      <formula1>0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G11:H11">
      <formula1>1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G12:H12">
      <formula1>1</formula1>
      <formula2>100</formula2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F23:H23">
      <formula1>0</formula1>
      <formula2>100</formula2>
    </dataValidation>
    <dataValidation type="list" errorStyle="warning" allowBlank="1" showInputMessage="1" showErrorMessage="1" sqref="G35:H35">
      <formula1>$Q$35:$S$35</formula1>
    </dataValidation>
    <dataValidation type="list" errorStyle="warning" allowBlank="1" showInputMessage="1" showErrorMessage="1" sqref="F28:H28">
      <formula1>$Q$28:$S$28</formula1>
    </dataValidation>
    <dataValidation type="list" errorStyle="warning" allowBlank="1" showInputMessage="1" showErrorMessage="1" sqref="F29:H29">
      <formula1>$Q$29:$T$29</formula1>
    </dataValidation>
    <dataValidation type="list" errorStyle="warning" allowBlank="1" showInputMessage="1" showErrorMessage="1" sqref="F30:H30">
      <formula1>$Q$30:$R$30</formula1>
    </dataValidation>
    <dataValidation type="list" errorStyle="warning" allowBlank="1" showInputMessage="1" showErrorMessage="1" sqref="F31:H31">
      <formula1>$Q$31:$R$31</formula1>
    </dataValidation>
    <dataValidation type="list" errorStyle="warning" allowBlank="1" showInputMessage="1" showErrorMessage="1" sqref="F36:H36">
      <formula1>$Q$36:$S$36</formula1>
    </dataValidation>
    <dataValidation type="list" errorStyle="warning" allowBlank="1" showInputMessage="1" showErrorMessage="1" sqref="F37:H37">
      <formula1>$Q$37:$R$37</formula1>
    </dataValidation>
    <dataValidation type="list" allowBlank="1" showInputMessage="1" showErrorMessage="1" sqref="F38:H38">
      <formula1>$Q$38:$T$38</formula1>
    </dataValidation>
    <dataValidation type="list" allowBlank="1" showInputMessage="1" showErrorMessage="1" sqref="F39:H39">
      <formula1>$Q$39:$R$39</formula1>
    </dataValidation>
    <dataValidation type="list" allowBlank="1" showInputMessage="1" showErrorMessage="1" sqref="F41:H41">
      <formula1>$Q$41:$R$41</formula1>
    </dataValidation>
    <dataValidation type="list" allowBlank="1" showInputMessage="1" showErrorMessage="1" sqref="F42:H42">
      <formula1>$Q$42:$R$42</formula1>
    </dataValidation>
    <dataValidation type="list" allowBlank="1" showInputMessage="1" showErrorMessage="1" sqref="F43:H43">
      <formula1>$Q$43:$R$43</formula1>
    </dataValidation>
    <dataValidation type="list" errorStyle="warning" allowBlank="1" showInputMessage="1" showErrorMessage="1" sqref="F32:H32">
      <formula1>$Q$32:$U$32</formula1>
    </dataValidation>
    <dataValidation type="list" errorStyle="warning" allowBlank="1" showInputMessage="1" showErrorMessage="1" sqref="F33:H33">
      <formula1>$Q$33:$V$33</formula1>
    </dataValidation>
    <dataValidation type="list" errorStyle="warning" allowBlank="1" showInputMessage="1" showErrorMessage="1" sqref="G34:H34">
      <formula1>$Q$34:$S$34</formula1>
    </dataValidation>
    <dataValidation type="list" errorStyle="warning" allowBlank="1" showInputMessage="1" showErrorMessage="1" sqref="F16:H16">
      <formula1>$Q$16:$R$16</formula1>
    </dataValidation>
    <dataValidation type="list" errorStyle="warning" allowBlank="1" showInputMessage="1" showErrorMessage="1" sqref="F17:H17">
      <formula1>$Q$17:$R$17</formula1>
    </dataValidation>
    <dataValidation type="list" errorStyle="warning" allowBlank="1" showInputMessage="1" showErrorMessage="1" sqref="F18:H18">
      <formula1>$Q$18:$T$18</formula1>
    </dataValidation>
    <dataValidation type="list" errorStyle="warning" allowBlank="1" showErrorMessage="1" sqref="F22:H22">
      <formula1>$Q$22:$R$22</formula1>
    </dataValidation>
    <dataValidation type="list" errorStyle="warning" allowBlank="1" showInputMessage="1" showErrorMessage="1" sqref="F24:H24">
      <formula1>$Q$24:$S$24</formula1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ignoredErrors>
    <ignoredError sqref="C29:C31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showGridLines="0" topLeftCell="A22" zoomScale="85" zoomScaleNormal="85" zoomScaleSheetLayoutView="100" workbookViewId="0">
      <selection activeCell="G7" sqref="G7:Q7"/>
    </sheetView>
  </sheetViews>
  <sheetFormatPr defaultRowHeight="12" outlineLevelCol="1"/>
  <cols>
    <col min="1" max="1" width="4.875" style="8" customWidth="1"/>
    <col min="2" max="2" width="5.875" style="8" customWidth="1"/>
    <col min="3" max="3" width="24.25" style="8" customWidth="1"/>
    <col min="4" max="4" width="6.875" style="8" customWidth="1"/>
    <col min="5" max="5" width="9.875" style="8" customWidth="1"/>
    <col min="6" max="6" width="8" style="8" customWidth="1"/>
    <col min="7" max="7" width="6.375" style="9" customWidth="1"/>
    <col min="8" max="8" width="3.875" style="8" customWidth="1"/>
    <col min="9" max="10" width="3.625" style="8" customWidth="1"/>
    <col min="11" max="12" width="3.875" style="8" customWidth="1"/>
    <col min="13" max="13" width="3.375" style="8" customWidth="1"/>
    <col min="14" max="14" width="3.125" style="8" customWidth="1"/>
    <col min="15" max="15" width="3.875" style="8" customWidth="1"/>
    <col min="16" max="16" width="3.375" style="8" customWidth="1"/>
    <col min="17" max="17" width="2.75" style="8" customWidth="1"/>
    <col min="18" max="18" width="2.125" style="8" customWidth="1"/>
    <col min="19" max="19" width="3.125" style="8" customWidth="1"/>
    <col min="20" max="20" width="9.125" style="8" customWidth="1"/>
    <col min="21" max="25" width="5.625" style="32" hidden="1" customWidth="1" outlineLevel="1"/>
    <col min="26" max="27" width="9.125" style="8" hidden="1" customWidth="1" outlineLevel="1"/>
    <col min="28" max="28" width="9" style="8" collapsed="1"/>
    <col min="29" max="16384" width="9" style="8"/>
  </cols>
  <sheetData>
    <row r="1" spans="1:27">
      <c r="A1" s="158" t="s">
        <v>259</v>
      </c>
      <c r="B1" s="5"/>
      <c r="C1" s="5"/>
      <c r="D1" s="5"/>
      <c r="E1" s="5"/>
      <c r="F1" s="5"/>
      <c r="G1" s="6"/>
      <c r="H1" s="5"/>
      <c r="I1" s="5"/>
      <c r="J1" s="5"/>
      <c r="K1" s="5"/>
      <c r="L1" s="5"/>
      <c r="M1" s="5"/>
      <c r="N1" s="5"/>
      <c r="O1" s="5"/>
      <c r="P1" s="5"/>
      <c r="Q1" s="7"/>
      <c r="R1" s="5"/>
      <c r="S1" s="5"/>
    </row>
    <row r="2" spans="1:27" ht="12.75" thickBot="1">
      <c r="A2" s="5"/>
      <c r="B2" s="5"/>
      <c r="C2" s="5"/>
      <c r="D2" s="5"/>
      <c r="E2" s="5"/>
      <c r="F2" s="5"/>
      <c r="G2" s="6"/>
      <c r="H2" s="5"/>
      <c r="I2" s="5"/>
      <c r="J2" s="5"/>
      <c r="K2" s="5"/>
      <c r="L2" s="5"/>
      <c r="M2" s="5"/>
      <c r="N2" s="5"/>
      <c r="O2" s="5"/>
      <c r="P2" s="5"/>
      <c r="Q2" s="7"/>
      <c r="R2" s="5"/>
      <c r="S2" s="5"/>
    </row>
    <row r="3" spans="1:27" ht="12.75" customHeight="1" thickBot="1">
      <c r="C3" s="5"/>
      <c r="D3" s="5"/>
      <c r="E3" s="5"/>
      <c r="H3" s="375" t="s">
        <v>0</v>
      </c>
      <c r="I3" s="376"/>
      <c r="J3" s="376"/>
      <c r="K3" s="372">
        <f>'様式-共1-Ⅰ（地域実績）'!H2</f>
        <v>224610002</v>
      </c>
      <c r="L3" s="373"/>
      <c r="M3" s="373"/>
      <c r="N3" s="373"/>
      <c r="O3" s="373"/>
      <c r="P3" s="374"/>
      <c r="Q3" s="10"/>
      <c r="R3" s="5"/>
      <c r="S3" s="5"/>
      <c r="U3" s="32" t="s">
        <v>162</v>
      </c>
      <c r="V3" s="32" t="s">
        <v>163</v>
      </c>
      <c r="X3" s="32" t="s">
        <v>164</v>
      </c>
      <c r="Y3" s="32" t="s">
        <v>165</v>
      </c>
      <c r="Z3" s="8" t="s">
        <v>166</v>
      </c>
      <c r="AA3" s="8" t="s">
        <v>167</v>
      </c>
    </row>
    <row r="4" spans="1:27" ht="10.5" customHeight="1">
      <c r="C4" s="5"/>
      <c r="D4" s="5"/>
      <c r="E4" s="5"/>
      <c r="H4" s="6"/>
      <c r="I4" s="6"/>
      <c r="J4" s="35"/>
      <c r="K4" s="35"/>
      <c r="L4" s="35"/>
      <c r="M4" s="35"/>
      <c r="N4" s="35"/>
      <c r="O4" s="35"/>
      <c r="P4" s="35"/>
      <c r="Q4" s="7"/>
      <c r="R4" s="5"/>
      <c r="S4" s="5"/>
    </row>
    <row r="5" spans="1:27" ht="23.25" customHeight="1">
      <c r="A5" s="416" t="s">
        <v>141</v>
      </c>
      <c r="B5" s="416"/>
      <c r="C5" s="416"/>
      <c r="D5" s="416"/>
      <c r="E5" s="416"/>
      <c r="F5" s="416"/>
      <c r="G5" s="416"/>
      <c r="H5" s="416"/>
      <c r="I5" s="416"/>
      <c r="J5" s="416"/>
      <c r="K5" s="416"/>
      <c r="L5" s="416"/>
      <c r="M5" s="416"/>
      <c r="N5" s="416"/>
      <c r="O5" s="416"/>
      <c r="P5" s="416"/>
      <c r="Q5" s="416"/>
      <c r="R5" s="5"/>
      <c r="S5" s="5"/>
      <c r="U5" s="239" t="s">
        <v>222</v>
      </c>
      <c r="V5" s="32" t="s">
        <v>168</v>
      </c>
      <c r="W5" s="32" t="s">
        <v>169</v>
      </c>
      <c r="X5" s="32" t="s">
        <v>170</v>
      </c>
      <c r="Y5" s="32" t="s">
        <v>171</v>
      </c>
      <c r="Z5" s="32" t="s">
        <v>172</v>
      </c>
      <c r="AA5" s="32" t="s">
        <v>173</v>
      </c>
    </row>
    <row r="6" spans="1:27" ht="18" customHeight="1" thickBot="1">
      <c r="A6" s="386" t="s">
        <v>331</v>
      </c>
      <c r="B6" s="387"/>
      <c r="C6" s="388"/>
      <c r="D6" s="159"/>
      <c r="E6" s="159" t="s">
        <v>239</v>
      </c>
      <c r="F6" s="159" t="s">
        <v>219</v>
      </c>
      <c r="G6" s="420" t="s">
        <v>220</v>
      </c>
      <c r="H6" s="421"/>
      <c r="I6" s="421"/>
      <c r="J6" s="421"/>
      <c r="K6" s="421"/>
      <c r="L6" s="421"/>
      <c r="M6" s="421"/>
      <c r="N6" s="421"/>
      <c r="O6" s="421"/>
      <c r="P6" s="421"/>
      <c r="Q6" s="422"/>
      <c r="R6" s="5"/>
      <c r="S6" s="5"/>
      <c r="U6" s="239" t="s">
        <v>223</v>
      </c>
      <c r="Z6" s="32"/>
      <c r="AA6" s="32"/>
    </row>
    <row r="7" spans="1:27" ht="36" customHeight="1" thickBot="1">
      <c r="A7" s="389"/>
      <c r="B7" s="390"/>
      <c r="C7" s="391"/>
      <c r="D7" s="160" t="s">
        <v>226</v>
      </c>
      <c r="E7" s="161" t="s">
        <v>221</v>
      </c>
      <c r="F7" s="162" t="s">
        <v>218</v>
      </c>
      <c r="G7" s="383"/>
      <c r="H7" s="384"/>
      <c r="I7" s="384"/>
      <c r="J7" s="384"/>
      <c r="K7" s="384"/>
      <c r="L7" s="384"/>
      <c r="M7" s="384"/>
      <c r="N7" s="384"/>
      <c r="O7" s="384"/>
      <c r="P7" s="384"/>
      <c r="Q7" s="385"/>
      <c r="R7" s="5"/>
      <c r="S7" s="6"/>
      <c r="U7" s="239" t="s">
        <v>224</v>
      </c>
      <c r="V7" s="32" t="s">
        <v>87</v>
      </c>
      <c r="W7" s="32" t="s">
        <v>88</v>
      </c>
      <c r="X7" s="32" t="s">
        <v>174</v>
      </c>
      <c r="Y7" s="32" t="s">
        <v>125</v>
      </c>
      <c r="Z7" s="8" t="s">
        <v>176</v>
      </c>
      <c r="AA7" s="8" t="s">
        <v>177</v>
      </c>
    </row>
    <row r="8" spans="1:27" ht="36" customHeight="1" thickBot="1">
      <c r="A8" s="389"/>
      <c r="B8" s="390"/>
      <c r="C8" s="391"/>
      <c r="D8" s="160" t="s">
        <v>227</v>
      </c>
      <c r="E8" s="161" t="s">
        <v>221</v>
      </c>
      <c r="F8" s="162" t="s">
        <v>218</v>
      </c>
      <c r="G8" s="383"/>
      <c r="H8" s="384"/>
      <c r="I8" s="384"/>
      <c r="J8" s="384"/>
      <c r="K8" s="384"/>
      <c r="L8" s="384"/>
      <c r="M8" s="384"/>
      <c r="N8" s="384"/>
      <c r="O8" s="384"/>
      <c r="P8" s="384"/>
      <c r="Q8" s="385"/>
      <c r="R8" s="5"/>
      <c r="S8" s="6"/>
      <c r="U8" s="239" t="s">
        <v>225</v>
      </c>
      <c r="V8" s="32" t="s">
        <v>175</v>
      </c>
      <c r="W8" s="32" t="s">
        <v>89</v>
      </c>
      <c r="X8" s="32" t="s">
        <v>175</v>
      </c>
      <c r="Y8" s="32" t="s">
        <v>178</v>
      </c>
      <c r="Z8" s="8" t="s">
        <v>175</v>
      </c>
      <c r="AA8" s="8" t="s">
        <v>175</v>
      </c>
    </row>
    <row r="9" spans="1:27" ht="36" customHeight="1" thickBot="1">
      <c r="A9" s="389"/>
      <c r="B9" s="390"/>
      <c r="C9" s="391"/>
      <c r="D9" s="160" t="s">
        <v>228</v>
      </c>
      <c r="E9" s="161" t="s">
        <v>221</v>
      </c>
      <c r="F9" s="162" t="s">
        <v>218</v>
      </c>
      <c r="G9" s="383"/>
      <c r="H9" s="384"/>
      <c r="I9" s="384"/>
      <c r="J9" s="384"/>
      <c r="K9" s="384"/>
      <c r="L9" s="384"/>
      <c r="M9" s="384"/>
      <c r="N9" s="384"/>
      <c r="O9" s="384"/>
      <c r="P9" s="384"/>
      <c r="Q9" s="385"/>
      <c r="R9" s="5"/>
      <c r="S9" s="6"/>
      <c r="U9" s="239" t="s">
        <v>344</v>
      </c>
      <c r="Y9" s="32" t="s">
        <v>180</v>
      </c>
    </row>
    <row r="10" spans="1:27" ht="36" customHeight="1" thickBot="1">
      <c r="A10" s="389"/>
      <c r="B10" s="390"/>
      <c r="C10" s="391"/>
      <c r="D10" s="160" t="s">
        <v>241</v>
      </c>
      <c r="E10" s="161" t="s">
        <v>221</v>
      </c>
      <c r="F10" s="162" t="s">
        <v>218</v>
      </c>
      <c r="G10" s="383"/>
      <c r="H10" s="384"/>
      <c r="I10" s="384"/>
      <c r="J10" s="384"/>
      <c r="K10" s="384"/>
      <c r="L10" s="384"/>
      <c r="M10" s="384"/>
      <c r="N10" s="384"/>
      <c r="O10" s="384"/>
      <c r="P10" s="384"/>
      <c r="Q10" s="385"/>
      <c r="R10" s="5"/>
      <c r="S10" s="6"/>
      <c r="V10" s="8"/>
      <c r="W10" s="8"/>
      <c r="X10" s="8"/>
      <c r="Y10" s="32" t="s">
        <v>181</v>
      </c>
    </row>
    <row r="11" spans="1:27" ht="36" customHeight="1" thickBot="1">
      <c r="A11" s="392"/>
      <c r="B11" s="393"/>
      <c r="C11" s="394"/>
      <c r="D11" s="160" t="s">
        <v>242</v>
      </c>
      <c r="E11" s="161" t="s">
        <v>221</v>
      </c>
      <c r="F11" s="162" t="s">
        <v>218</v>
      </c>
      <c r="G11" s="383"/>
      <c r="H11" s="384"/>
      <c r="I11" s="384"/>
      <c r="J11" s="384"/>
      <c r="K11" s="384"/>
      <c r="L11" s="384"/>
      <c r="M11" s="384"/>
      <c r="N11" s="384"/>
      <c r="O11" s="384"/>
      <c r="P11" s="384"/>
      <c r="Q11" s="385"/>
      <c r="R11" s="5"/>
      <c r="S11" s="6"/>
      <c r="Y11" s="8"/>
      <c r="Z11" s="8">
        <v>35</v>
      </c>
    </row>
    <row r="12" spans="1:27" ht="37.5" customHeight="1" thickBot="1">
      <c r="A12" s="400" t="s">
        <v>332</v>
      </c>
      <c r="B12" s="396" t="s">
        <v>23</v>
      </c>
      <c r="C12" s="403"/>
      <c r="D12" s="423" t="s">
        <v>24</v>
      </c>
      <c r="E12" s="424"/>
      <c r="F12" s="404" t="s">
        <v>83</v>
      </c>
      <c r="G12" s="405"/>
      <c r="H12" s="406"/>
      <c r="I12" s="163"/>
      <c r="J12" s="164"/>
      <c r="K12" s="165"/>
      <c r="L12" s="165"/>
      <c r="M12" s="165"/>
      <c r="N12" s="165"/>
      <c r="O12" s="166"/>
      <c r="P12" s="166"/>
      <c r="Q12" s="167"/>
      <c r="R12" s="5"/>
      <c r="S12" s="6"/>
      <c r="Y12" s="8"/>
    </row>
    <row r="13" spans="1:27" ht="39" customHeight="1" thickBot="1">
      <c r="A13" s="401"/>
      <c r="B13" s="395" t="s">
        <v>25</v>
      </c>
      <c r="C13" s="395"/>
      <c r="D13" s="437" t="s">
        <v>229</v>
      </c>
      <c r="E13" s="438"/>
      <c r="F13" s="438"/>
      <c r="G13" s="439"/>
      <c r="H13" s="440"/>
      <c r="I13" s="440"/>
      <c r="J13" s="441"/>
      <c r="K13" s="168" t="s">
        <v>179</v>
      </c>
      <c r="L13" s="397"/>
      <c r="M13" s="398"/>
      <c r="N13" s="398"/>
      <c r="O13" s="398"/>
      <c r="P13" s="398"/>
      <c r="Q13" s="399"/>
      <c r="R13" s="5"/>
      <c r="S13" s="6"/>
    </row>
    <row r="14" spans="1:27" ht="22.5" customHeight="1" thickBot="1">
      <c r="A14" s="401"/>
      <c r="B14" s="417" t="s">
        <v>61</v>
      </c>
      <c r="C14" s="418"/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9"/>
      <c r="R14" s="5"/>
      <c r="S14" s="6"/>
    </row>
    <row r="15" spans="1:27" ht="22.5" customHeight="1" thickBot="1">
      <c r="A15" s="401"/>
      <c r="B15" s="395" t="s">
        <v>182</v>
      </c>
      <c r="C15" s="396"/>
      <c r="D15" s="397"/>
      <c r="E15" s="398"/>
      <c r="F15" s="398"/>
      <c r="G15" s="398"/>
      <c r="H15" s="398"/>
      <c r="I15" s="399"/>
      <c r="J15" s="169"/>
      <c r="K15" s="170"/>
      <c r="L15" s="170"/>
      <c r="M15" s="170"/>
      <c r="N15" s="170"/>
      <c r="O15" s="170"/>
      <c r="P15" s="170"/>
      <c r="Q15" s="171"/>
      <c r="R15" s="5"/>
      <c r="S15" s="6"/>
    </row>
    <row r="16" spans="1:27" ht="22.5" customHeight="1" thickBot="1">
      <c r="A16" s="401"/>
      <c r="B16" s="395" t="s">
        <v>123</v>
      </c>
      <c r="C16" s="396"/>
      <c r="D16" s="397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9"/>
      <c r="R16" s="5"/>
      <c r="S16" s="6"/>
    </row>
    <row r="17" spans="1:25" ht="32.25" customHeight="1" thickBot="1">
      <c r="A17" s="401"/>
      <c r="B17" s="448" t="s">
        <v>230</v>
      </c>
      <c r="C17" s="449"/>
      <c r="D17" s="425">
        <v>0</v>
      </c>
      <c r="E17" s="426"/>
      <c r="F17" s="426"/>
      <c r="G17" s="427"/>
      <c r="H17" s="428"/>
      <c r="I17" s="429"/>
      <c r="J17" s="429"/>
      <c r="K17" s="429"/>
      <c r="L17" s="429"/>
      <c r="M17" s="429"/>
      <c r="N17" s="429"/>
      <c r="O17" s="429"/>
      <c r="P17" s="429"/>
      <c r="Q17" s="430"/>
      <c r="R17" s="5"/>
      <c r="S17" s="6"/>
    </row>
    <row r="18" spans="1:25" ht="22.5" customHeight="1" thickBot="1">
      <c r="A18" s="401"/>
      <c r="B18" s="395" t="s">
        <v>143</v>
      </c>
      <c r="C18" s="396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5"/>
      <c r="R18" s="5"/>
      <c r="S18" s="6"/>
    </row>
    <row r="19" spans="1:25" ht="60" customHeight="1" thickBot="1">
      <c r="A19" s="401"/>
      <c r="B19" s="395" t="s">
        <v>27</v>
      </c>
      <c r="C19" s="396"/>
      <c r="D19" s="442"/>
      <c r="E19" s="443"/>
      <c r="F19" s="443"/>
      <c r="G19" s="443"/>
      <c r="H19" s="443"/>
      <c r="I19" s="443"/>
      <c r="J19" s="443"/>
      <c r="K19" s="443"/>
      <c r="L19" s="443"/>
      <c r="M19" s="443"/>
      <c r="N19" s="443"/>
      <c r="O19" s="443"/>
      <c r="P19" s="443"/>
      <c r="Q19" s="444"/>
      <c r="R19" s="5"/>
      <c r="S19" s="6"/>
    </row>
    <row r="20" spans="1:25" ht="23.25" customHeight="1" thickBot="1">
      <c r="A20" s="401"/>
      <c r="B20" s="395" t="s">
        <v>124</v>
      </c>
      <c r="C20" s="396"/>
      <c r="D20" s="445"/>
      <c r="E20" s="446"/>
      <c r="F20" s="446"/>
      <c r="G20" s="446"/>
      <c r="H20" s="172" t="s">
        <v>183</v>
      </c>
      <c r="I20" s="446"/>
      <c r="J20" s="446"/>
      <c r="K20" s="446"/>
      <c r="L20" s="446"/>
      <c r="M20" s="446"/>
      <c r="N20" s="446"/>
      <c r="O20" s="446"/>
      <c r="P20" s="446"/>
      <c r="Q20" s="447"/>
      <c r="R20" s="5"/>
      <c r="S20" s="6"/>
    </row>
    <row r="21" spans="1:25" ht="23.25" customHeight="1" thickBot="1">
      <c r="A21" s="402"/>
      <c r="B21" s="395" t="s">
        <v>169</v>
      </c>
      <c r="C21" s="396"/>
      <c r="D21" s="370" t="s">
        <v>90</v>
      </c>
      <c r="E21" s="371"/>
      <c r="F21" s="431" t="s">
        <v>28</v>
      </c>
      <c r="G21" s="432"/>
      <c r="H21" s="432"/>
      <c r="I21" s="432"/>
      <c r="J21" s="432"/>
      <c r="K21" s="432"/>
      <c r="L21" s="432"/>
      <c r="M21" s="432"/>
      <c r="N21" s="433"/>
      <c r="O21" s="434"/>
      <c r="P21" s="435"/>
      <c r="Q21" s="436"/>
      <c r="R21" s="5"/>
      <c r="S21" s="6"/>
    </row>
    <row r="22" spans="1:25" ht="27" customHeight="1" thickBot="1">
      <c r="A22" s="377" t="s">
        <v>333</v>
      </c>
      <c r="B22" s="378"/>
      <c r="C22" s="379"/>
      <c r="D22" s="478" t="s">
        <v>29</v>
      </c>
      <c r="E22" s="479"/>
      <c r="F22" s="407" t="s">
        <v>184</v>
      </c>
      <c r="G22" s="408"/>
      <c r="H22" s="409"/>
      <c r="I22" s="410" t="s">
        <v>30</v>
      </c>
      <c r="J22" s="411"/>
      <c r="K22" s="412"/>
      <c r="L22" s="413"/>
      <c r="M22" s="414"/>
      <c r="N22" s="414"/>
      <c r="O22" s="414"/>
      <c r="P22" s="414"/>
      <c r="Q22" s="415"/>
      <c r="R22" s="5"/>
      <c r="S22" s="6"/>
      <c r="U22" s="8"/>
    </row>
    <row r="23" spans="1:25" ht="39" customHeight="1" thickBot="1">
      <c r="A23" s="380"/>
      <c r="B23" s="381"/>
      <c r="C23" s="382"/>
      <c r="D23" s="449" t="s">
        <v>144</v>
      </c>
      <c r="E23" s="456"/>
      <c r="F23" s="450"/>
      <c r="G23" s="451"/>
      <c r="H23" s="451"/>
      <c r="I23" s="451"/>
      <c r="J23" s="451"/>
      <c r="K23" s="451"/>
      <c r="L23" s="451"/>
      <c r="M23" s="451"/>
      <c r="N23" s="451"/>
      <c r="O23" s="451"/>
      <c r="P23" s="451"/>
      <c r="Q23" s="452"/>
      <c r="R23" s="5"/>
      <c r="S23" s="6"/>
      <c r="U23" s="8"/>
    </row>
    <row r="24" spans="1:25" ht="39" customHeight="1" thickBot="1">
      <c r="A24" s="377" t="s">
        <v>334</v>
      </c>
      <c r="B24" s="378"/>
      <c r="C24" s="379"/>
      <c r="D24" s="463" t="s">
        <v>142</v>
      </c>
      <c r="E24" s="464"/>
      <c r="F24" s="465"/>
      <c r="G24" s="465"/>
      <c r="H24" s="465"/>
      <c r="I24" s="464"/>
      <c r="J24" s="464"/>
      <c r="K24" s="464"/>
      <c r="L24" s="466"/>
      <c r="M24" s="370" t="s">
        <v>91</v>
      </c>
      <c r="N24" s="467"/>
      <c r="O24" s="467"/>
      <c r="P24" s="467"/>
      <c r="Q24" s="371"/>
      <c r="R24" s="5"/>
      <c r="S24" s="6"/>
    </row>
    <row r="25" spans="1:25" ht="39" customHeight="1" thickBot="1">
      <c r="A25" s="457" t="s">
        <v>335</v>
      </c>
      <c r="B25" s="458"/>
      <c r="C25" s="459"/>
      <c r="D25" s="474" t="s">
        <v>31</v>
      </c>
      <c r="E25" s="475"/>
      <c r="F25" s="460" t="s">
        <v>83</v>
      </c>
      <c r="G25" s="461"/>
      <c r="H25" s="462"/>
      <c r="I25" s="468" t="s">
        <v>32</v>
      </c>
      <c r="J25" s="469"/>
      <c r="K25" s="469"/>
      <c r="L25" s="469"/>
      <c r="M25" s="470"/>
      <c r="N25" s="471"/>
      <c r="O25" s="472"/>
      <c r="P25" s="472"/>
      <c r="Q25" s="473"/>
      <c r="R25" s="5"/>
      <c r="S25" s="6"/>
    </row>
    <row r="26" spans="1:25" ht="39" customHeight="1" thickBot="1">
      <c r="A26" s="457" t="s">
        <v>336</v>
      </c>
      <c r="B26" s="458"/>
      <c r="C26" s="459"/>
      <c r="D26" s="474" t="s">
        <v>76</v>
      </c>
      <c r="E26" s="475"/>
      <c r="F26" s="460" t="s">
        <v>184</v>
      </c>
      <c r="G26" s="461"/>
      <c r="H26" s="462"/>
      <c r="I26" s="468"/>
      <c r="J26" s="469"/>
      <c r="K26" s="469"/>
      <c r="L26" s="469"/>
      <c r="M26" s="469"/>
      <c r="N26" s="476"/>
      <c r="O26" s="476"/>
      <c r="P26" s="476"/>
      <c r="Q26" s="477"/>
      <c r="R26" s="5"/>
      <c r="S26" s="6"/>
    </row>
    <row r="27" spans="1:25" s="16" customFormat="1" ht="6.75" customHeight="1" thickBot="1">
      <c r="A27" s="173"/>
      <c r="B27" s="173"/>
      <c r="C27" s="173"/>
      <c r="D27" s="174"/>
      <c r="E27" s="174"/>
      <c r="F27" s="175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37"/>
      <c r="S27" s="37"/>
      <c r="U27" s="33"/>
      <c r="V27" s="33"/>
      <c r="W27" s="33"/>
      <c r="X27" s="33"/>
      <c r="Y27" s="33"/>
    </row>
    <row r="28" spans="1:25" s="16" customFormat="1" ht="14.25" customHeight="1" thickBot="1">
      <c r="A28" s="14" t="s">
        <v>42</v>
      </c>
      <c r="B28" s="15"/>
      <c r="C28" s="16" t="s">
        <v>43</v>
      </c>
      <c r="G28" s="17"/>
      <c r="R28" s="37"/>
      <c r="S28" s="37"/>
      <c r="U28" s="33"/>
      <c r="V28" s="33"/>
      <c r="W28" s="33"/>
      <c r="X28" s="33"/>
      <c r="Y28" s="33"/>
    </row>
    <row r="29" spans="1:25" s="16" customFormat="1" ht="14.25" customHeight="1" thickBot="1">
      <c r="A29" s="14"/>
      <c r="B29" s="18"/>
      <c r="C29" s="16" t="s">
        <v>44</v>
      </c>
      <c r="G29" s="17"/>
      <c r="R29" s="37"/>
      <c r="S29" s="37"/>
      <c r="U29" s="33"/>
      <c r="V29" s="33"/>
      <c r="W29" s="33"/>
      <c r="X29" s="33"/>
      <c r="Y29" s="33"/>
    </row>
    <row r="30" spans="1:25" s="16" customFormat="1" ht="14.25" customHeight="1">
      <c r="A30" s="19" t="s">
        <v>45</v>
      </c>
      <c r="B30" s="16" t="s">
        <v>46</v>
      </c>
      <c r="R30" s="37"/>
      <c r="S30" s="37"/>
      <c r="U30" s="33"/>
      <c r="V30" s="33"/>
      <c r="W30" s="33"/>
      <c r="X30" s="33"/>
      <c r="Y30" s="33"/>
    </row>
    <row r="31" spans="1:25" ht="14.25" customHeight="1">
      <c r="A31" s="19" t="s">
        <v>47</v>
      </c>
      <c r="B31" s="16" t="s">
        <v>145</v>
      </c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5"/>
      <c r="S31" s="5"/>
    </row>
  </sheetData>
  <sheetProtection algorithmName="SHA-512" hashValue="Mhuo8OBDXal5Wr9mRTA63cSPq8iV2czbkU4t1kWIdCv9qBY6s/YU40LcA6TaGslVg+g6q1CnAP5gSOstyWesCA==" saltValue="LQ7BlIP28DSmQCv4d3OjlA==" spinCount="100000" sheet="1" selectLockedCells="1"/>
  <mergeCells count="56">
    <mergeCell ref="F23:Q23"/>
    <mergeCell ref="D18:Q18"/>
    <mergeCell ref="D23:E23"/>
    <mergeCell ref="A26:C26"/>
    <mergeCell ref="F26:H26"/>
    <mergeCell ref="A24:C24"/>
    <mergeCell ref="D24:L24"/>
    <mergeCell ref="M24:Q24"/>
    <mergeCell ref="A25:C25"/>
    <mergeCell ref="F25:H25"/>
    <mergeCell ref="I25:M25"/>
    <mergeCell ref="N25:Q25"/>
    <mergeCell ref="D25:E25"/>
    <mergeCell ref="D26:E26"/>
    <mergeCell ref="I26:Q26"/>
    <mergeCell ref="D22:E22"/>
    <mergeCell ref="D13:F13"/>
    <mergeCell ref="G13:J13"/>
    <mergeCell ref="B19:C19"/>
    <mergeCell ref="D19:Q19"/>
    <mergeCell ref="B20:C20"/>
    <mergeCell ref="D20:G20"/>
    <mergeCell ref="I20:Q20"/>
    <mergeCell ref="B17:C17"/>
    <mergeCell ref="F22:H22"/>
    <mergeCell ref="I22:K22"/>
    <mergeCell ref="L22:Q22"/>
    <mergeCell ref="A5:Q5"/>
    <mergeCell ref="L13:Q13"/>
    <mergeCell ref="B14:Q14"/>
    <mergeCell ref="B15:C15"/>
    <mergeCell ref="D15:I15"/>
    <mergeCell ref="G6:Q6"/>
    <mergeCell ref="D12:E12"/>
    <mergeCell ref="D17:G17"/>
    <mergeCell ref="H17:Q17"/>
    <mergeCell ref="B18:C18"/>
    <mergeCell ref="B21:C21"/>
    <mergeCell ref="F21:N21"/>
    <mergeCell ref="O21:Q21"/>
    <mergeCell ref="D21:E21"/>
    <mergeCell ref="K3:P3"/>
    <mergeCell ref="H3:J3"/>
    <mergeCell ref="A22:C23"/>
    <mergeCell ref="G7:Q7"/>
    <mergeCell ref="G11:Q11"/>
    <mergeCell ref="G10:Q10"/>
    <mergeCell ref="G9:Q9"/>
    <mergeCell ref="G8:Q8"/>
    <mergeCell ref="A6:C11"/>
    <mergeCell ref="B16:C16"/>
    <mergeCell ref="D16:Q16"/>
    <mergeCell ref="A12:A21"/>
    <mergeCell ref="B12:C12"/>
    <mergeCell ref="F12:H12"/>
    <mergeCell ref="B13:C13"/>
  </mergeCells>
  <phoneticPr fontId="3"/>
  <dataValidations count="11">
    <dataValidation allowBlank="1" showInputMessage="1" showErrorMessage="1" prompt="入力は_x000a_西暦/月/日" sqref="D20:G20 L22:Q22 I20:Q20 N25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1">
      <formula1>$U$5:$U$9</formula1>
    </dataValidation>
    <dataValidation type="list" errorStyle="warning" allowBlank="1" showInputMessage="1" showErrorMessage="1" sqref="F12:H12">
      <formula1>$V$7:$V$9</formula1>
    </dataValidation>
    <dataValidation type="list" errorStyle="warning" allowBlank="1" showInputMessage="1" showErrorMessage="1" sqref="F22:H22">
      <formula1>$X$7:$X$9</formula1>
    </dataValidation>
    <dataValidation type="list" errorStyle="warning" allowBlank="1" showInputMessage="1" showErrorMessage="1" sqref="M24:Q24">
      <formula1>$Y$7:$Y$10</formula1>
    </dataValidation>
    <dataValidation type="list" allowBlank="1" showErrorMessage="1" sqref="F25:H25">
      <formula1>$Z$7:$Z$9</formula1>
    </dataValidation>
    <dataValidation type="list" allowBlank="1" showErrorMessage="1" sqref="F26:H26">
      <formula1>$AA$7:$AA$9</formula1>
    </dataValidation>
    <dataValidation type="list" errorStyle="warning" allowBlank="1" showInputMessage="1" showErrorMessage="1" sqref="F7 F8 F9 F10">
      <formula1>$U$5:$U$9</formula1>
    </dataValidation>
    <dataValidation type="list" errorStyle="warning" allowBlank="1" showInputMessage="1" showErrorMessage="1" sqref="D21:E21">
      <formula1>$W$7:$W$9</formula1>
    </dataValidation>
  </dataValidations>
  <pageMargins left="0.78740157480314965" right="0.47244094488188981" top="0.6692913385826772" bottom="0.47244094488188981" header="0.27559055118110237" footer="0.31496062992125984"/>
  <pageSetup paperSize="9" scale="89" firstPageNumber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18"/>
  <sheetViews>
    <sheetView showGridLines="0" zoomScale="85" zoomScaleNormal="85" zoomScaleSheetLayoutView="100" workbookViewId="0">
      <selection activeCell="E7" sqref="E7:F7"/>
    </sheetView>
  </sheetViews>
  <sheetFormatPr defaultRowHeight="12" outlineLevelCol="1"/>
  <cols>
    <col min="1" max="1" width="4" style="22" customWidth="1"/>
    <col min="2" max="2" width="4.125" style="22" customWidth="1"/>
    <col min="3" max="3" width="23.5" style="22" customWidth="1"/>
    <col min="4" max="4" width="15.125" style="22" customWidth="1"/>
    <col min="5" max="5" width="14.25" style="22" customWidth="1"/>
    <col min="6" max="6" width="11.75" style="27" customWidth="1"/>
    <col min="7" max="7" width="2.875" style="22" customWidth="1"/>
    <col min="8" max="8" width="5" style="22" customWidth="1"/>
    <col min="9" max="9" width="3.25" style="22" customWidth="1"/>
    <col min="10" max="11" width="3.75" style="22" customWidth="1"/>
    <col min="12" max="12" width="2.875" style="22" customWidth="1"/>
    <col min="13" max="13" width="6.875" style="22" customWidth="1"/>
    <col min="14" max="14" width="2.125" style="22" customWidth="1"/>
    <col min="15" max="15" width="3.125" style="22" customWidth="1"/>
    <col min="16" max="16" width="9.125" style="22" customWidth="1"/>
    <col min="17" max="17" width="9.125" style="22" hidden="1" customWidth="1" outlineLevel="1"/>
    <col min="18" max="18" width="9.125" style="22" customWidth="1" collapsed="1"/>
    <col min="19" max="22" width="9.125" style="22" customWidth="1"/>
    <col min="23" max="16384" width="9" style="22"/>
  </cols>
  <sheetData>
    <row r="1" spans="1:25" ht="12.75" thickBot="1">
      <c r="A1" s="176" t="s">
        <v>260</v>
      </c>
      <c r="B1" s="20"/>
      <c r="C1" s="20"/>
      <c r="D1" s="20"/>
      <c r="E1" s="20"/>
      <c r="F1" s="31"/>
      <c r="G1" s="20"/>
      <c r="H1" s="20"/>
      <c r="I1" s="20"/>
      <c r="J1" s="20"/>
      <c r="K1" s="20"/>
      <c r="L1" s="20"/>
      <c r="M1" s="21"/>
      <c r="N1" s="20"/>
      <c r="O1" s="20"/>
    </row>
    <row r="2" spans="1:25" ht="12.75" thickBot="1">
      <c r="A2" s="20"/>
      <c r="B2" s="20"/>
      <c r="C2" s="20"/>
      <c r="D2" s="20"/>
      <c r="F2" s="177" t="s">
        <v>0</v>
      </c>
      <c r="G2" s="329">
        <f>'様式-共1-Ⅰ（地域実績）'!H2</f>
        <v>224610002</v>
      </c>
      <c r="H2" s="330"/>
      <c r="I2" s="330"/>
      <c r="J2" s="330"/>
      <c r="K2" s="330"/>
      <c r="L2" s="331"/>
      <c r="M2" s="23"/>
      <c r="N2" s="20"/>
      <c r="O2" s="20"/>
    </row>
    <row r="3" spans="1:25" s="8" customFormat="1" ht="10.5" customHeight="1">
      <c r="C3" s="5"/>
      <c r="D3" s="5"/>
      <c r="E3" s="5"/>
      <c r="G3" s="9"/>
      <c r="H3" s="6"/>
      <c r="I3" s="6"/>
      <c r="J3" s="35"/>
      <c r="K3" s="35"/>
      <c r="L3" s="35"/>
      <c r="M3" s="35"/>
      <c r="N3" s="35"/>
      <c r="O3" s="35"/>
      <c r="P3" s="35"/>
      <c r="Q3" s="7"/>
      <c r="R3" s="5"/>
      <c r="S3" s="5"/>
      <c r="U3" s="32"/>
      <c r="V3" s="32"/>
      <c r="W3" s="32"/>
      <c r="X3" s="32"/>
      <c r="Y3" s="32"/>
    </row>
    <row r="4" spans="1:25" ht="23.25" customHeight="1" thickBot="1">
      <c r="A4" s="582" t="s">
        <v>48</v>
      </c>
      <c r="B4" s="582"/>
      <c r="C4" s="582"/>
      <c r="D4" s="582"/>
      <c r="E4" s="582"/>
      <c r="F4" s="582"/>
      <c r="G4" s="582"/>
      <c r="H4" s="582"/>
      <c r="I4" s="582"/>
      <c r="J4" s="582"/>
      <c r="K4" s="582"/>
      <c r="L4" s="582"/>
      <c r="M4" s="582"/>
      <c r="N4" s="20"/>
      <c r="O4" s="20"/>
      <c r="Q4" s="22" t="s">
        <v>167</v>
      </c>
    </row>
    <row r="5" spans="1:25" ht="18" customHeight="1" thickBot="1">
      <c r="A5" s="31"/>
      <c r="B5" s="43"/>
      <c r="C5" s="601" t="s">
        <v>93</v>
      </c>
      <c r="D5" s="602"/>
      <c r="E5" s="602"/>
      <c r="F5" s="602"/>
      <c r="G5" s="602"/>
      <c r="H5" s="602"/>
      <c r="I5" s="602"/>
      <c r="J5" s="602"/>
      <c r="K5" s="603"/>
      <c r="L5" s="43"/>
      <c r="M5" s="43"/>
      <c r="N5" s="20"/>
      <c r="O5" s="20"/>
      <c r="Q5" s="22" t="s">
        <v>87</v>
      </c>
    </row>
    <row r="6" spans="1:25" ht="6" customHeight="1" thickBot="1">
      <c r="A6" s="31"/>
      <c r="B6" s="43"/>
      <c r="C6" s="31"/>
      <c r="D6" s="44"/>
      <c r="E6" s="44"/>
      <c r="F6" s="44"/>
      <c r="G6" s="44"/>
      <c r="H6" s="44"/>
      <c r="I6" s="44"/>
      <c r="J6" s="44"/>
      <c r="K6" s="44"/>
      <c r="L6" s="43"/>
      <c r="M6" s="43"/>
      <c r="N6" s="20"/>
      <c r="O6" s="20"/>
      <c r="Q6" s="22" t="s">
        <v>175</v>
      </c>
    </row>
    <row r="7" spans="1:25" ht="27" customHeight="1" thickBot="1">
      <c r="A7" s="480" t="s">
        <v>94</v>
      </c>
      <c r="B7" s="481"/>
      <c r="C7" s="482"/>
      <c r="D7" s="178" t="s">
        <v>49</v>
      </c>
      <c r="E7" s="486"/>
      <c r="F7" s="487"/>
      <c r="G7" s="179"/>
      <c r="H7" s="180"/>
      <c r="I7" s="180"/>
      <c r="J7" s="180"/>
      <c r="K7" s="180"/>
      <c r="L7" s="180"/>
      <c r="M7" s="181"/>
      <c r="N7" s="20"/>
      <c r="O7" s="6"/>
    </row>
    <row r="8" spans="1:25" ht="27" customHeight="1" thickBot="1">
      <c r="A8" s="483"/>
      <c r="B8" s="484"/>
      <c r="C8" s="485"/>
      <c r="D8" s="182" t="s">
        <v>50</v>
      </c>
      <c r="E8" s="488" t="s">
        <v>92</v>
      </c>
      <c r="F8" s="489"/>
      <c r="G8" s="183"/>
      <c r="H8" s="184"/>
      <c r="I8" s="184"/>
      <c r="J8" s="184"/>
      <c r="K8" s="184"/>
      <c r="L8" s="185"/>
      <c r="M8" s="186"/>
      <c r="N8" s="20"/>
      <c r="O8" s="6"/>
    </row>
    <row r="9" spans="1:25" ht="27" customHeight="1" thickBot="1">
      <c r="A9" s="480" t="s">
        <v>95</v>
      </c>
      <c r="B9" s="481"/>
      <c r="C9" s="482"/>
      <c r="D9" s="178" t="s">
        <v>49</v>
      </c>
      <c r="E9" s="490"/>
      <c r="F9" s="491"/>
      <c r="G9" s="604" t="s">
        <v>238</v>
      </c>
      <c r="H9" s="605"/>
      <c r="I9" s="605"/>
      <c r="J9" s="605"/>
      <c r="K9" s="606"/>
      <c r="L9" s="607" t="s">
        <v>217</v>
      </c>
      <c r="M9" s="608"/>
      <c r="N9" s="20"/>
      <c r="O9" s="6"/>
    </row>
    <row r="10" spans="1:25" ht="27" customHeight="1">
      <c r="A10" s="483"/>
      <c r="B10" s="484"/>
      <c r="C10" s="485"/>
      <c r="D10" s="187" t="s">
        <v>50</v>
      </c>
      <c r="E10" s="492" t="s">
        <v>69</v>
      </c>
      <c r="F10" s="493"/>
      <c r="G10" s="188" t="s">
        <v>70</v>
      </c>
      <c r="H10" s="188"/>
      <c r="I10" s="188"/>
      <c r="J10" s="188"/>
      <c r="K10" s="188"/>
      <c r="L10" s="188"/>
      <c r="M10" s="189"/>
      <c r="N10" s="20"/>
      <c r="O10" s="20"/>
    </row>
    <row r="11" spans="1:25" ht="15" customHeight="1" thickBot="1">
      <c r="A11" s="190"/>
      <c r="B11" s="191"/>
      <c r="C11" s="191"/>
      <c r="D11" s="192"/>
      <c r="E11" s="192"/>
      <c r="F11" s="192"/>
      <c r="G11" s="185"/>
      <c r="H11" s="185"/>
      <c r="I11" s="185"/>
      <c r="J11" s="185"/>
      <c r="K11" s="185"/>
      <c r="L11" s="185"/>
      <c r="M11" s="193"/>
      <c r="N11" s="20"/>
      <c r="O11" s="20"/>
    </row>
    <row r="12" spans="1:25" ht="27" customHeight="1" thickBot="1">
      <c r="A12" s="589" t="s">
        <v>337</v>
      </c>
      <c r="B12" s="590"/>
      <c r="C12" s="194" t="s">
        <v>51</v>
      </c>
      <c r="D12" s="195" t="s">
        <v>24</v>
      </c>
      <c r="E12" s="488" t="s">
        <v>83</v>
      </c>
      <c r="F12" s="489"/>
      <c r="G12" s="179"/>
      <c r="H12" s="180"/>
      <c r="I12" s="180"/>
      <c r="J12" s="180"/>
      <c r="K12" s="180"/>
      <c r="L12" s="180"/>
      <c r="M12" s="181"/>
      <c r="N12" s="20"/>
      <c r="O12" s="6"/>
    </row>
    <row r="13" spans="1:25" ht="36" customHeight="1" thickBot="1">
      <c r="A13" s="591"/>
      <c r="B13" s="592"/>
      <c r="C13" s="196" t="s">
        <v>52</v>
      </c>
      <c r="D13" s="568" t="s">
        <v>26</v>
      </c>
      <c r="E13" s="484"/>
      <c r="F13" s="569"/>
      <c r="G13" s="570"/>
      <c r="H13" s="197" t="s">
        <v>179</v>
      </c>
      <c r="I13" s="595"/>
      <c r="J13" s="596"/>
      <c r="K13" s="596"/>
      <c r="L13" s="596"/>
      <c r="M13" s="597"/>
      <c r="N13" s="20"/>
      <c r="O13" s="20"/>
    </row>
    <row r="14" spans="1:25" ht="18" customHeight="1" thickBot="1">
      <c r="A14" s="591"/>
      <c r="B14" s="592"/>
      <c r="C14" s="583" t="s">
        <v>66</v>
      </c>
      <c r="D14" s="584"/>
      <c r="E14" s="584"/>
      <c r="F14" s="584"/>
      <c r="G14" s="584"/>
      <c r="H14" s="584"/>
      <c r="I14" s="584"/>
      <c r="J14" s="584"/>
      <c r="K14" s="584"/>
      <c r="L14" s="584"/>
      <c r="M14" s="585"/>
      <c r="N14" s="20"/>
      <c r="O14" s="20"/>
    </row>
    <row r="15" spans="1:25" ht="18" customHeight="1" thickBot="1">
      <c r="A15" s="591"/>
      <c r="B15" s="592"/>
      <c r="C15" s="198" t="s">
        <v>182</v>
      </c>
      <c r="D15" s="586"/>
      <c r="E15" s="587"/>
      <c r="F15" s="588"/>
      <c r="G15" s="199"/>
      <c r="H15" s="200"/>
      <c r="I15" s="200"/>
      <c r="J15" s="200"/>
      <c r="K15" s="200"/>
      <c r="L15" s="200"/>
      <c r="M15" s="201"/>
      <c r="N15" s="20"/>
      <c r="O15" s="20"/>
    </row>
    <row r="16" spans="1:25" ht="18" customHeight="1" thickBot="1">
      <c r="A16" s="591"/>
      <c r="B16" s="592"/>
      <c r="C16" s="202" t="s">
        <v>185</v>
      </c>
      <c r="D16" s="586"/>
      <c r="E16" s="587"/>
      <c r="F16" s="587"/>
      <c r="G16" s="587"/>
      <c r="H16" s="587"/>
      <c r="I16" s="587"/>
      <c r="J16" s="587"/>
      <c r="K16" s="587"/>
      <c r="L16" s="587"/>
      <c r="M16" s="588"/>
      <c r="N16" s="20"/>
      <c r="O16" s="20"/>
    </row>
    <row r="17" spans="1:18" ht="27" customHeight="1" thickBot="1">
      <c r="A17" s="591"/>
      <c r="B17" s="592"/>
      <c r="C17" s="202" t="s">
        <v>231</v>
      </c>
      <c r="D17" s="571">
        <v>0</v>
      </c>
      <c r="E17" s="572"/>
      <c r="F17" s="203"/>
      <c r="G17" s="573"/>
      <c r="H17" s="573"/>
      <c r="I17" s="573"/>
      <c r="J17" s="573"/>
      <c r="K17" s="573"/>
      <c r="L17" s="573"/>
      <c r="M17" s="574"/>
      <c r="N17" s="20"/>
      <c r="O17" s="20"/>
    </row>
    <row r="18" spans="1:18" ht="18" customHeight="1" thickBot="1">
      <c r="A18" s="591"/>
      <c r="B18" s="592"/>
      <c r="C18" s="198" t="s">
        <v>157</v>
      </c>
      <c r="D18" s="576"/>
      <c r="E18" s="577"/>
      <c r="F18" s="577"/>
      <c r="G18" s="577"/>
      <c r="H18" s="577"/>
      <c r="I18" s="577"/>
      <c r="J18" s="577"/>
      <c r="K18" s="577"/>
      <c r="L18" s="577"/>
      <c r="M18" s="578"/>
      <c r="N18" s="20"/>
      <c r="O18" s="20"/>
    </row>
    <row r="19" spans="1:18" ht="46.5" customHeight="1" thickBot="1">
      <c r="A19" s="591"/>
      <c r="B19" s="592"/>
      <c r="C19" s="198" t="s">
        <v>186</v>
      </c>
      <c r="D19" s="598"/>
      <c r="E19" s="599"/>
      <c r="F19" s="599"/>
      <c r="G19" s="599"/>
      <c r="H19" s="599"/>
      <c r="I19" s="599"/>
      <c r="J19" s="599"/>
      <c r="K19" s="599"/>
      <c r="L19" s="599"/>
      <c r="M19" s="600"/>
      <c r="N19" s="20"/>
      <c r="O19" s="20"/>
    </row>
    <row r="20" spans="1:18" ht="18" customHeight="1" thickBot="1">
      <c r="A20" s="591"/>
      <c r="B20" s="592"/>
      <c r="C20" s="198" t="s">
        <v>158</v>
      </c>
      <c r="D20" s="523"/>
      <c r="E20" s="521"/>
      <c r="F20" s="204" t="s">
        <v>183</v>
      </c>
      <c r="G20" s="521"/>
      <c r="H20" s="521"/>
      <c r="I20" s="521"/>
      <c r="J20" s="521"/>
      <c r="K20" s="521"/>
      <c r="L20" s="521"/>
      <c r="M20" s="522"/>
      <c r="N20" s="20"/>
      <c r="O20" s="20"/>
    </row>
    <row r="21" spans="1:18" ht="18" customHeight="1" thickBot="1">
      <c r="A21" s="591"/>
      <c r="B21" s="592"/>
      <c r="C21" s="198" t="s">
        <v>80</v>
      </c>
      <c r="D21" s="503"/>
      <c r="E21" s="504"/>
      <c r="F21" s="504"/>
      <c r="G21" s="504"/>
      <c r="H21" s="504"/>
      <c r="I21" s="504"/>
      <c r="J21" s="504"/>
      <c r="K21" s="504"/>
      <c r="L21" s="504"/>
      <c r="M21" s="505"/>
      <c r="N21" s="46"/>
      <c r="O21" s="46"/>
      <c r="P21" s="20"/>
      <c r="Q21" s="20"/>
    </row>
    <row r="22" spans="1:18" ht="18" customHeight="1" thickBot="1">
      <c r="A22" s="591"/>
      <c r="B22" s="592"/>
      <c r="C22" s="198" t="s">
        <v>159</v>
      </c>
      <c r="D22" s="523"/>
      <c r="E22" s="521"/>
      <c r="F22" s="204" t="s">
        <v>183</v>
      </c>
      <c r="G22" s="521"/>
      <c r="H22" s="521"/>
      <c r="I22" s="521"/>
      <c r="J22" s="521"/>
      <c r="K22" s="521"/>
      <c r="L22" s="521"/>
      <c r="M22" s="522"/>
      <c r="N22" s="24"/>
      <c r="O22" s="24"/>
      <c r="P22" s="20"/>
      <c r="Q22" s="20"/>
    </row>
    <row r="23" spans="1:18" ht="18" customHeight="1" thickBot="1">
      <c r="A23" s="591"/>
      <c r="B23" s="592"/>
      <c r="C23" s="198" t="s">
        <v>54</v>
      </c>
      <c r="D23" s="488" t="s">
        <v>92</v>
      </c>
      <c r="E23" s="489"/>
      <c r="F23" s="575" t="s">
        <v>187</v>
      </c>
      <c r="G23" s="575"/>
      <c r="H23" s="575"/>
      <c r="I23" s="575"/>
      <c r="J23" s="575"/>
      <c r="K23" s="575"/>
      <c r="L23" s="575"/>
      <c r="M23" s="205"/>
      <c r="N23" s="24"/>
      <c r="O23" s="24"/>
      <c r="P23" s="20"/>
      <c r="Q23" s="20"/>
    </row>
    <row r="24" spans="1:18" ht="18" customHeight="1" thickBot="1">
      <c r="A24" s="593"/>
      <c r="B24" s="594"/>
      <c r="C24" s="206" t="s">
        <v>55</v>
      </c>
      <c r="D24" s="207" t="s">
        <v>56</v>
      </c>
      <c r="E24" s="509"/>
      <c r="F24" s="510"/>
      <c r="G24" s="208"/>
      <c r="H24" s="209"/>
      <c r="I24" s="210"/>
      <c r="J24" s="210"/>
      <c r="K24" s="210"/>
      <c r="L24" s="210"/>
      <c r="M24" s="211" t="s">
        <v>188</v>
      </c>
      <c r="N24" s="38"/>
      <c r="O24" s="25"/>
      <c r="P24" s="25"/>
    </row>
    <row r="25" spans="1:18" ht="18" customHeight="1" thickBot="1">
      <c r="A25" s="494" t="s">
        <v>338</v>
      </c>
      <c r="B25" s="495"/>
      <c r="C25" s="496"/>
      <c r="D25" s="212" t="s">
        <v>57</v>
      </c>
      <c r="E25" s="213" t="s">
        <v>83</v>
      </c>
      <c r="F25" s="579" t="s">
        <v>189</v>
      </c>
      <c r="G25" s="580"/>
      <c r="H25" s="580"/>
      <c r="I25" s="488" t="s">
        <v>92</v>
      </c>
      <c r="J25" s="581"/>
      <c r="K25" s="581"/>
      <c r="L25" s="581"/>
      <c r="M25" s="489"/>
      <c r="N25" s="39"/>
      <c r="O25" s="6"/>
    </row>
    <row r="26" spans="1:18" ht="18" customHeight="1" thickBot="1">
      <c r="A26" s="497"/>
      <c r="B26" s="498"/>
      <c r="C26" s="499"/>
      <c r="D26" s="214" t="s">
        <v>65</v>
      </c>
      <c r="E26" s="215" t="s">
        <v>84</v>
      </c>
      <c r="F26" s="216" t="s">
        <v>96</v>
      </c>
      <c r="G26" s="217"/>
      <c r="H26" s="193"/>
      <c r="I26" s="193"/>
      <c r="J26" s="193"/>
      <c r="K26" s="193"/>
      <c r="L26" s="193"/>
      <c r="M26" s="218"/>
      <c r="N26" s="40"/>
      <c r="O26" s="40"/>
      <c r="Q26" s="254" t="s">
        <v>212</v>
      </c>
      <c r="R26"/>
    </row>
    <row r="27" spans="1:18" ht="36" customHeight="1" thickBot="1">
      <c r="A27" s="497"/>
      <c r="B27" s="498"/>
      <c r="C27" s="499"/>
      <c r="D27" s="219" t="s">
        <v>122</v>
      </c>
      <c r="E27" s="220" t="s">
        <v>82</v>
      </c>
      <c r="F27" s="506"/>
      <c r="G27" s="507"/>
      <c r="H27" s="507"/>
      <c r="I27" s="507"/>
      <c r="J27" s="507"/>
      <c r="K27" s="507"/>
      <c r="L27" s="507"/>
      <c r="M27" s="508"/>
      <c r="N27" s="38"/>
      <c r="O27" s="25"/>
      <c r="P27" s="25"/>
      <c r="Q27" s="254" t="s">
        <v>202</v>
      </c>
      <c r="R27"/>
    </row>
    <row r="28" spans="1:18" s="26" customFormat="1" ht="18" customHeight="1" thickBot="1">
      <c r="A28" s="497"/>
      <c r="B28" s="498"/>
      <c r="C28" s="499"/>
      <c r="D28" s="198" t="s">
        <v>80</v>
      </c>
      <c r="E28" s="503"/>
      <c r="F28" s="504"/>
      <c r="G28" s="504"/>
      <c r="H28" s="504"/>
      <c r="I28" s="504"/>
      <c r="J28" s="504"/>
      <c r="K28" s="504"/>
      <c r="L28" s="504"/>
      <c r="M28" s="505"/>
      <c r="N28" s="41"/>
      <c r="O28" s="41"/>
      <c r="Q28" s="254" t="s">
        <v>203</v>
      </c>
      <c r="R28" s="255"/>
    </row>
    <row r="29" spans="1:18" s="26" customFormat="1" ht="18" customHeight="1" thickBot="1">
      <c r="A29" s="500"/>
      <c r="B29" s="501"/>
      <c r="C29" s="502"/>
      <c r="D29" s="221" t="s">
        <v>53</v>
      </c>
      <c r="E29" s="523"/>
      <c r="F29" s="521"/>
      <c r="G29" s="222" t="s">
        <v>262</v>
      </c>
      <c r="H29" s="521"/>
      <c r="I29" s="521"/>
      <c r="J29" s="521"/>
      <c r="K29" s="521"/>
      <c r="L29" s="521"/>
      <c r="M29" s="522"/>
      <c r="N29" s="41"/>
      <c r="O29" s="41"/>
      <c r="Q29" s="254" t="s">
        <v>236</v>
      </c>
      <c r="R29" s="255"/>
    </row>
    <row r="30" spans="1:18" ht="18" customHeight="1" thickBot="1">
      <c r="A30" s="494" t="s">
        <v>339</v>
      </c>
      <c r="B30" s="495"/>
      <c r="C30" s="496"/>
      <c r="D30" s="223" t="s">
        <v>29</v>
      </c>
      <c r="E30" s="213" t="s">
        <v>97</v>
      </c>
      <c r="F30" s="511"/>
      <c r="G30" s="512"/>
      <c r="H30" s="224"/>
      <c r="I30" s="224"/>
      <c r="J30" s="224"/>
      <c r="K30" s="513" t="s">
        <v>30</v>
      </c>
      <c r="L30" s="514"/>
      <c r="M30" s="515"/>
      <c r="N30" s="39"/>
      <c r="O30" s="6"/>
      <c r="Q30" s="254" t="s">
        <v>373</v>
      </c>
      <c r="R30"/>
    </row>
    <row r="31" spans="1:18" ht="33" customHeight="1" thickBot="1">
      <c r="A31" s="497"/>
      <c r="B31" s="498"/>
      <c r="C31" s="499"/>
      <c r="D31" s="225" t="s">
        <v>146</v>
      </c>
      <c r="E31" s="519"/>
      <c r="F31" s="520"/>
      <c r="G31" s="520"/>
      <c r="H31" s="520"/>
      <c r="I31" s="520"/>
      <c r="J31" s="520"/>
      <c r="K31" s="516"/>
      <c r="L31" s="517"/>
      <c r="M31" s="518"/>
      <c r="N31" s="20"/>
      <c r="O31" s="20"/>
      <c r="Q31" s="254" t="s">
        <v>304</v>
      </c>
      <c r="R31"/>
    </row>
    <row r="32" spans="1:18" ht="33" customHeight="1" thickBot="1">
      <c r="A32" s="500"/>
      <c r="B32" s="501"/>
      <c r="C32" s="502"/>
      <c r="D32" s="225" t="s">
        <v>147</v>
      </c>
      <c r="E32" s="519"/>
      <c r="F32" s="520"/>
      <c r="G32" s="520"/>
      <c r="H32" s="520"/>
      <c r="I32" s="520"/>
      <c r="J32" s="530"/>
      <c r="K32" s="516"/>
      <c r="L32" s="517"/>
      <c r="M32" s="518"/>
      <c r="N32" s="20"/>
      <c r="O32" s="20"/>
      <c r="Q32" s="254"/>
      <c r="R32"/>
    </row>
    <row r="33" spans="1:18" ht="18" customHeight="1" thickBot="1">
      <c r="A33" s="549" t="s">
        <v>340</v>
      </c>
      <c r="B33" s="550"/>
      <c r="C33" s="550"/>
      <c r="D33" s="226" t="s">
        <v>29</v>
      </c>
      <c r="E33" s="227" t="s">
        <v>83</v>
      </c>
      <c r="F33" s="524"/>
      <c r="G33" s="525"/>
      <c r="H33" s="525"/>
      <c r="I33" s="525"/>
      <c r="J33" s="526"/>
      <c r="K33" s="532" t="s">
        <v>30</v>
      </c>
      <c r="L33" s="533"/>
      <c r="M33" s="534"/>
      <c r="N33" s="20"/>
      <c r="O33" s="6"/>
      <c r="Q33" s="254" t="s">
        <v>366</v>
      </c>
      <c r="R33"/>
    </row>
    <row r="34" spans="1:18" ht="24" customHeight="1" thickBot="1">
      <c r="A34" s="551"/>
      <c r="B34" s="552"/>
      <c r="C34" s="552"/>
      <c r="D34" s="228" t="s">
        <v>148</v>
      </c>
      <c r="E34" s="535"/>
      <c r="F34" s="536"/>
      <c r="G34" s="536"/>
      <c r="H34" s="536"/>
      <c r="I34" s="536"/>
      <c r="J34" s="536"/>
      <c r="K34" s="537"/>
      <c r="L34" s="538"/>
      <c r="M34" s="539"/>
      <c r="N34" s="20"/>
      <c r="O34" s="20"/>
      <c r="Q34" s="254" t="s">
        <v>367</v>
      </c>
      <c r="R34"/>
    </row>
    <row r="35" spans="1:18" s="26" customFormat="1" ht="18" customHeight="1" thickBot="1">
      <c r="A35" s="551"/>
      <c r="B35" s="552"/>
      <c r="C35" s="552"/>
      <c r="D35" s="229" t="s">
        <v>67</v>
      </c>
      <c r="E35" s="527" t="s">
        <v>214</v>
      </c>
      <c r="F35" s="528"/>
      <c r="G35" s="528"/>
      <c r="H35" s="528"/>
      <c r="I35" s="528"/>
      <c r="J35" s="528"/>
      <c r="K35" s="528"/>
      <c r="L35" s="528"/>
      <c r="M35" s="529"/>
      <c r="N35" s="41"/>
      <c r="O35" s="41"/>
      <c r="Q35" s="255" t="s">
        <v>368</v>
      </c>
      <c r="R35" s="255"/>
    </row>
    <row r="36" spans="1:18" s="26" customFormat="1" ht="18" customHeight="1" thickBot="1">
      <c r="A36" s="551"/>
      <c r="B36" s="552"/>
      <c r="C36" s="552"/>
      <c r="D36" s="230" t="s">
        <v>80</v>
      </c>
      <c r="E36" s="560"/>
      <c r="F36" s="561"/>
      <c r="G36" s="561"/>
      <c r="H36" s="561"/>
      <c r="I36" s="561"/>
      <c r="J36" s="561"/>
      <c r="K36" s="561"/>
      <c r="L36" s="561"/>
      <c r="M36" s="562"/>
      <c r="N36" s="41"/>
      <c r="O36" s="41"/>
      <c r="Q36" s="255" t="s">
        <v>369</v>
      </c>
      <c r="R36" s="255"/>
    </row>
    <row r="37" spans="1:18" s="26" customFormat="1" ht="18" customHeight="1" thickBot="1">
      <c r="A37" s="551"/>
      <c r="B37" s="552"/>
      <c r="C37" s="552"/>
      <c r="D37" s="229" t="s">
        <v>53</v>
      </c>
      <c r="E37" s="527" t="s">
        <v>214</v>
      </c>
      <c r="F37" s="528"/>
      <c r="G37" s="528"/>
      <c r="H37" s="528"/>
      <c r="I37" s="528"/>
      <c r="J37" s="528"/>
      <c r="K37" s="528"/>
      <c r="L37" s="528"/>
      <c r="M37" s="529"/>
      <c r="N37" s="41"/>
      <c r="O37" s="41"/>
      <c r="Q37" s="255" t="s">
        <v>370</v>
      </c>
      <c r="R37" s="255"/>
    </row>
    <row r="38" spans="1:18" s="26" customFormat="1" ht="24" customHeight="1" thickBot="1">
      <c r="A38" s="553"/>
      <c r="B38" s="554"/>
      <c r="C38" s="554"/>
      <c r="D38" s="231" t="s">
        <v>54</v>
      </c>
      <c r="E38" s="558" t="s">
        <v>92</v>
      </c>
      <c r="F38" s="559"/>
      <c r="G38" s="555" t="s">
        <v>68</v>
      </c>
      <c r="H38" s="556"/>
      <c r="I38" s="556"/>
      <c r="J38" s="556"/>
      <c r="K38" s="556"/>
      <c r="L38" s="556"/>
      <c r="M38" s="557"/>
      <c r="N38" s="41"/>
      <c r="O38" s="41"/>
      <c r="Q38" s="255" t="s">
        <v>371</v>
      </c>
      <c r="R38" s="255"/>
    </row>
    <row r="39" spans="1:18" ht="24" customHeight="1" thickBot="1">
      <c r="A39" s="540" t="s">
        <v>341</v>
      </c>
      <c r="B39" s="541"/>
      <c r="C39" s="542"/>
      <c r="D39" s="232" t="s">
        <v>149</v>
      </c>
      <c r="E39" s="563" t="s">
        <v>97</v>
      </c>
      <c r="F39" s="564"/>
      <c r="G39" s="565"/>
      <c r="H39" s="566"/>
      <c r="I39" s="566"/>
      <c r="J39" s="566"/>
      <c r="K39" s="566"/>
      <c r="L39" s="566"/>
      <c r="M39" s="567"/>
      <c r="N39" s="20"/>
      <c r="O39" s="6"/>
      <c r="Q39" s="254" t="s">
        <v>372</v>
      </c>
      <c r="R39"/>
    </row>
    <row r="40" spans="1:18" s="45" customFormat="1" ht="21" customHeight="1" thickBot="1">
      <c r="A40" s="543"/>
      <c r="B40" s="544"/>
      <c r="C40" s="545"/>
      <c r="D40" s="233" t="s">
        <v>58</v>
      </c>
      <c r="E40" s="546" t="s">
        <v>98</v>
      </c>
      <c r="F40" s="547"/>
      <c r="G40" s="547"/>
      <c r="H40" s="547"/>
      <c r="I40" s="547"/>
      <c r="J40" s="547"/>
      <c r="K40" s="547"/>
      <c r="L40" s="547"/>
      <c r="M40" s="548"/>
      <c r="N40" s="42"/>
      <c r="O40" s="42"/>
    </row>
    <row r="41" spans="1:18" ht="7.5" customHeight="1" thickBot="1">
      <c r="A41" s="235"/>
      <c r="B41" s="234"/>
      <c r="C41" s="128"/>
      <c r="D41" s="128"/>
      <c r="E41" s="128"/>
      <c r="F41" s="29"/>
      <c r="G41" s="128"/>
      <c r="H41" s="128"/>
      <c r="I41" s="128"/>
      <c r="J41" s="128"/>
      <c r="K41" s="128"/>
      <c r="L41" s="128"/>
      <c r="M41" s="128"/>
    </row>
    <row r="42" spans="1:18" ht="12.75" thickBot="1">
      <c r="A42" s="236" t="s">
        <v>42</v>
      </c>
      <c r="B42" s="28"/>
      <c r="C42" s="128" t="s">
        <v>43</v>
      </c>
      <c r="D42" s="128"/>
      <c r="E42" s="128"/>
      <c r="F42" s="29"/>
      <c r="G42" s="128"/>
      <c r="H42" s="128"/>
      <c r="I42" s="128"/>
      <c r="J42" s="128"/>
      <c r="K42" s="128"/>
      <c r="L42" s="128"/>
      <c r="M42" s="128"/>
    </row>
    <row r="43" spans="1:18" ht="12.75" thickBot="1">
      <c r="A43" s="236"/>
      <c r="B43" s="30"/>
      <c r="C43" s="128" t="s">
        <v>59</v>
      </c>
      <c r="D43" s="128"/>
      <c r="E43" s="128"/>
      <c r="F43" s="29"/>
      <c r="G43" s="128"/>
      <c r="H43" s="128"/>
      <c r="I43" s="128"/>
      <c r="J43" s="128"/>
      <c r="K43" s="128"/>
      <c r="L43" s="128"/>
      <c r="M43" s="128"/>
    </row>
    <row r="44" spans="1:18">
      <c r="A44" s="237" t="s">
        <v>45</v>
      </c>
      <c r="B44" s="531" t="s">
        <v>150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</row>
    <row r="45" spans="1:18">
      <c r="A45" s="238"/>
    </row>
    <row r="69" spans="6:6" hidden="1">
      <c r="F69" s="22"/>
    </row>
    <row r="70" spans="6:6" hidden="1">
      <c r="F70" s="22"/>
    </row>
    <row r="71" spans="6:6" hidden="1">
      <c r="F71" s="22"/>
    </row>
    <row r="72" spans="6:6" hidden="1">
      <c r="F72" s="22"/>
    </row>
    <row r="73" spans="6:6" hidden="1">
      <c r="F73" s="22"/>
    </row>
    <row r="74" spans="6:6" hidden="1">
      <c r="F74" s="22"/>
    </row>
    <row r="75" spans="6:6" hidden="1">
      <c r="F75" s="22"/>
    </row>
    <row r="76" spans="6:6" hidden="1">
      <c r="F76" s="22"/>
    </row>
    <row r="77" spans="6:6" hidden="1">
      <c r="F77" s="22"/>
    </row>
    <row r="78" spans="6:6" hidden="1">
      <c r="F78" s="22"/>
    </row>
    <row r="79" spans="6:6" hidden="1">
      <c r="F79" s="22"/>
    </row>
    <row r="80" spans="6:6" hidden="1">
      <c r="F80" s="22"/>
    </row>
    <row r="81" spans="6:6" hidden="1">
      <c r="F81" s="22"/>
    </row>
    <row r="82" spans="6:6" hidden="1">
      <c r="F82" s="22"/>
    </row>
    <row r="83" spans="6:6" hidden="1">
      <c r="F83" s="22"/>
    </row>
    <row r="84" spans="6:6" hidden="1">
      <c r="F84" s="22"/>
    </row>
    <row r="85" spans="6:6" hidden="1">
      <c r="F85" s="22"/>
    </row>
    <row r="86" spans="6:6" hidden="1">
      <c r="F86" s="22"/>
    </row>
    <row r="87" spans="6:6" hidden="1">
      <c r="F87" s="22"/>
    </row>
    <row r="88" spans="6:6" hidden="1">
      <c r="F88" s="22"/>
    </row>
    <row r="89" spans="6:6" hidden="1">
      <c r="F89" s="22"/>
    </row>
    <row r="90" spans="6:6" hidden="1">
      <c r="F90" s="22"/>
    </row>
    <row r="91" spans="6:6" hidden="1">
      <c r="F91" s="22"/>
    </row>
    <row r="92" spans="6:6" hidden="1">
      <c r="F92" s="22"/>
    </row>
    <row r="93" spans="6:6" hidden="1">
      <c r="F93" s="22"/>
    </row>
    <row r="94" spans="6:6" hidden="1">
      <c r="F94" s="22"/>
    </row>
    <row r="95" spans="6:6" hidden="1">
      <c r="F95" s="22"/>
    </row>
    <row r="96" spans="6:6" hidden="1">
      <c r="F96" s="22"/>
    </row>
    <row r="97" spans="6:6" hidden="1">
      <c r="F97" s="22"/>
    </row>
    <row r="98" spans="6:6" hidden="1">
      <c r="F98" s="22"/>
    </row>
    <row r="99" spans="6:6" hidden="1">
      <c r="F99" s="22"/>
    </row>
    <row r="100" spans="6:6" hidden="1">
      <c r="F100" s="22"/>
    </row>
    <row r="101" spans="6:6" hidden="1">
      <c r="F101" s="22"/>
    </row>
    <row r="102" spans="6:6" hidden="1">
      <c r="F102" s="22"/>
    </row>
    <row r="103" spans="6:6" hidden="1">
      <c r="F103" s="22"/>
    </row>
    <row r="104" spans="6:6" hidden="1">
      <c r="F104" s="22"/>
    </row>
    <row r="105" spans="6:6" hidden="1">
      <c r="F105" s="22"/>
    </row>
    <row r="106" spans="6:6" hidden="1">
      <c r="F106" s="22"/>
    </row>
    <row r="107" spans="6:6" hidden="1">
      <c r="F107" s="22"/>
    </row>
    <row r="108" spans="6:6" hidden="1">
      <c r="F108" s="22"/>
    </row>
    <row r="109" spans="6:6" hidden="1">
      <c r="F109" s="22"/>
    </row>
    <row r="110" spans="6:6" hidden="1">
      <c r="F110" s="22"/>
    </row>
    <row r="111" spans="6:6" hidden="1">
      <c r="F111" s="22"/>
    </row>
    <row r="112" spans="6:6" hidden="1">
      <c r="F112" s="22"/>
    </row>
    <row r="113" spans="6:6" hidden="1">
      <c r="F113" s="22"/>
    </row>
    <row r="114" spans="6:6" hidden="1">
      <c r="F114" s="22"/>
    </row>
    <row r="115" spans="6:6" hidden="1">
      <c r="F115" s="22"/>
    </row>
    <row r="116" spans="6:6" hidden="1">
      <c r="F116" s="22"/>
    </row>
    <row r="117" spans="6:6" hidden="1">
      <c r="F117" s="22"/>
    </row>
    <row r="118" spans="6:6" hidden="1">
      <c r="F118" s="22"/>
    </row>
  </sheetData>
  <sheetProtection algorithmName="SHA-512" hashValue="p6W/TmhZXeGV/ghMVtfvrhedBZW+PfyciXDUIVGQ0dT3MCPprm4WiS25Gxw3tGi/khXXBsCF8Nj9rOKYv0fqxA==" saltValue="vW9YLuAVZAHtaHb3at51ag==" spinCount="100000" sheet="1" selectLockedCells="1"/>
  <mergeCells count="60">
    <mergeCell ref="G2:L2"/>
    <mergeCell ref="A4:M4"/>
    <mergeCell ref="C14:M14"/>
    <mergeCell ref="D15:F15"/>
    <mergeCell ref="D16:M16"/>
    <mergeCell ref="A12:B24"/>
    <mergeCell ref="E12:F12"/>
    <mergeCell ref="I13:M13"/>
    <mergeCell ref="D19:M19"/>
    <mergeCell ref="D20:E20"/>
    <mergeCell ref="G20:M20"/>
    <mergeCell ref="D22:E22"/>
    <mergeCell ref="D23:E23"/>
    <mergeCell ref="C5:K5"/>
    <mergeCell ref="G9:K9"/>
    <mergeCell ref="L9:M9"/>
    <mergeCell ref="D13:E13"/>
    <mergeCell ref="F13:G13"/>
    <mergeCell ref="D17:E17"/>
    <mergeCell ref="G17:M17"/>
    <mergeCell ref="E28:M28"/>
    <mergeCell ref="F23:L23"/>
    <mergeCell ref="D18:M18"/>
    <mergeCell ref="G22:M22"/>
    <mergeCell ref="F25:H25"/>
    <mergeCell ref="I25:M25"/>
    <mergeCell ref="F33:J33"/>
    <mergeCell ref="E35:M35"/>
    <mergeCell ref="E32:J32"/>
    <mergeCell ref="B44:M44"/>
    <mergeCell ref="K33:M33"/>
    <mergeCell ref="E34:J34"/>
    <mergeCell ref="K34:M34"/>
    <mergeCell ref="A39:C40"/>
    <mergeCell ref="E40:M40"/>
    <mergeCell ref="A33:C38"/>
    <mergeCell ref="G38:M38"/>
    <mergeCell ref="E38:F38"/>
    <mergeCell ref="E36:M36"/>
    <mergeCell ref="E39:F39"/>
    <mergeCell ref="E37:M37"/>
    <mergeCell ref="G39:M39"/>
    <mergeCell ref="A30:C32"/>
    <mergeCell ref="D21:M21"/>
    <mergeCell ref="F27:M27"/>
    <mergeCell ref="E24:F24"/>
    <mergeCell ref="F30:G30"/>
    <mergeCell ref="K30:M30"/>
    <mergeCell ref="A25:C29"/>
    <mergeCell ref="K31:M31"/>
    <mergeCell ref="K32:M32"/>
    <mergeCell ref="E31:J31"/>
    <mergeCell ref="H29:M29"/>
    <mergeCell ref="E29:F29"/>
    <mergeCell ref="A7:C8"/>
    <mergeCell ref="E7:F7"/>
    <mergeCell ref="E8:F8"/>
    <mergeCell ref="A9:C10"/>
    <mergeCell ref="E9:F9"/>
    <mergeCell ref="E10:F10"/>
  </mergeCells>
  <phoneticPr fontId="3"/>
  <conditionalFormatting sqref="E10:M10 E9:F9">
    <cfRule type="expression" dxfId="0" priority="1">
      <formula>$L$9="あり"</formula>
    </cfRule>
  </conditionalFormatting>
  <dataValidations xWindow="589" yWindow="408" count="17">
    <dataValidation type="list" allowBlank="1" showInputMessage="1" showErrorMessage="1" sqref="E39:F39">
      <formula1>"推奨単位以上の取得単位あり,推奨単位の1/2以上の取得単位あり,推奨単位の1/2未満の取得単位あり,なし"</formula1>
    </dataValidation>
    <dataValidation type="whole" allowBlank="1" showInputMessage="1" showErrorMessage="1" sqref="E26">
      <formula1>0</formula1>
      <formula2>100</formula2>
    </dataValidation>
    <dataValidation type="list" errorStyle="warning" allowBlank="1" showInputMessage="1" showErrorMessage="1" sqref="E25">
      <formula1>"評定点あり,なし"</formula1>
    </dataValidation>
    <dataValidation type="list" errorStyle="warning" allowBlank="1" showInputMessage="1" showErrorMessage="1" sqref="E30">
      <formula1>"複数表彰歴あり,表彰歴あり,,なし"</formula1>
    </dataValidation>
    <dataValidation type="list" errorStyle="warning" allowBlank="1" showErrorMessage="1" sqref="E12:F12">
      <formula1>$Q$5:$Q$6</formula1>
    </dataValidation>
    <dataValidation allowBlank="1" showInputMessage="1" showErrorMessage="1" prompt="入力は_x000a_西暦/月/日" sqref="G22:L22 D22:E22 K34:M34 E29 K31:M32 H30:K30 K33 G20:L20 D20:E20 G29:H29"/>
    <dataValidation type="list" allowBlank="1" showInputMessage="1" showErrorMessage="1" sqref="E33">
      <formula1>"表彰歴あり,,なし"</formula1>
    </dataValidation>
    <dataValidation allowBlank="1" showErrorMessage="1" sqref="E10:F10"/>
    <dataValidation type="list" errorStyle="warning" allowBlank="1" showInputMessage="1" showErrorMessage="1" sqref="L9:M9">
      <formula1>"あり,なし"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:G13"/>
    <dataValidation allowBlank="1" showInputMessage="1" showErrorMessage="1" promptTitle="CORINS登録番号の記入例" prompt="_x000a_　・1234-5678W_x000a_　　（4桁-4桁+英字）_x000a_　・1234567890_x000a_　　（10桁の数字）" sqref="I13:M13"/>
    <dataValidation type="list" allowBlank="1" showInputMessage="1" showErrorMessage="1" sqref="E38:F38">
      <formula1>",監理技術者,主任技術者,現場代理人"</formula1>
    </dataValidation>
    <dataValidation type="list" errorStyle="warning" allowBlank="1" showInputMessage="1" showErrorMessage="1" sqref="E8:F8">
      <formula1>"主任技術者,監理技術者,"</formula1>
    </dataValidation>
    <dataValidation type="list" errorStyle="warning" allowBlank="1" showInputMessage="1" showErrorMessage="1" sqref="E27">
      <formula1>$Q$26:$Q$31</formula1>
    </dataValidation>
    <dataValidation type="list" errorStyle="warning" allowBlank="1" showInputMessage="1" showErrorMessage="1" sqref="E40:M40">
      <formula1>$Q$33:$Q$39</formula1>
    </dataValidation>
    <dataValidation type="list" errorStyle="warning" allowBlank="1" showInputMessage="1" showErrorMessage="1" sqref="D23:E23 I25:M25">
      <formula1>",監理技術者,主任技術者,現場代理人"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0"/>
  <sheetViews>
    <sheetView showGridLines="0" zoomScale="85" zoomScaleNormal="85" zoomScaleSheetLayoutView="100" workbookViewId="0">
      <selection activeCell="H5" sqref="H5:Q6"/>
    </sheetView>
  </sheetViews>
  <sheetFormatPr defaultRowHeight="12" outlineLevelCol="1"/>
  <cols>
    <col min="1" max="2" width="4.375" style="140" customWidth="1"/>
    <col min="3" max="3" width="28.375" style="140" customWidth="1"/>
    <col min="4" max="4" width="3.625" style="140" customWidth="1"/>
    <col min="5" max="5" width="14.625" style="140" customWidth="1"/>
    <col min="6" max="6" width="5.125" style="140" customWidth="1"/>
    <col min="7" max="7" width="7.125" style="142" customWidth="1"/>
    <col min="8" max="8" width="3.75" style="140" customWidth="1"/>
    <col min="9" max="9" width="5.125" style="140" customWidth="1"/>
    <col min="10" max="13" width="3.125" style="140" customWidth="1"/>
    <col min="14" max="14" width="2.875" style="140" customWidth="1"/>
    <col min="15" max="15" width="1.75" style="140" customWidth="1"/>
    <col min="16" max="16" width="2.625" style="140" customWidth="1"/>
    <col min="17" max="17" width="4.875" style="140" customWidth="1"/>
    <col min="18" max="18" width="2.125" style="140" customWidth="1"/>
    <col min="19" max="19" width="3.125" style="140" customWidth="1"/>
    <col min="20" max="20" width="9.125" style="140" customWidth="1"/>
    <col min="21" max="21" width="9.125" style="141" hidden="1" customWidth="1" outlineLevel="1"/>
    <col min="22" max="22" width="9.125" style="141" customWidth="1" collapsed="1"/>
    <col min="23" max="26" width="9.125" style="141" customWidth="1"/>
    <col min="27" max="33" width="9" style="141"/>
    <col min="34" max="16384" width="9" style="140"/>
  </cols>
  <sheetData>
    <row r="1" spans="1:21" ht="9.75" customHeight="1" thickBot="1">
      <c r="A1" s="136" t="s">
        <v>347</v>
      </c>
      <c r="B1" s="137"/>
      <c r="C1" s="137"/>
      <c r="D1" s="137"/>
      <c r="E1" s="137"/>
      <c r="F1" s="137"/>
      <c r="G1" s="138"/>
      <c r="H1" s="137"/>
      <c r="I1" s="137"/>
      <c r="J1" s="137"/>
      <c r="K1" s="137"/>
      <c r="L1" s="137"/>
      <c r="M1" s="137"/>
      <c r="N1" s="137"/>
      <c r="O1" s="137"/>
      <c r="P1" s="137"/>
      <c r="Q1" s="139"/>
      <c r="R1" s="137"/>
      <c r="S1" s="137"/>
    </row>
    <row r="2" spans="1:21" ht="12.75" customHeight="1" thickBot="1">
      <c r="C2" s="137"/>
      <c r="D2" s="137"/>
      <c r="E2" s="137"/>
      <c r="H2" s="823" t="s">
        <v>0</v>
      </c>
      <c r="I2" s="824"/>
      <c r="J2" s="329">
        <f>'様式-共1-Ⅰ（地域実績）'!H2</f>
        <v>224610002</v>
      </c>
      <c r="K2" s="330"/>
      <c r="L2" s="330"/>
      <c r="M2" s="330"/>
      <c r="N2" s="330"/>
      <c r="O2" s="330"/>
      <c r="P2" s="331"/>
      <c r="Q2" s="143"/>
      <c r="R2" s="137"/>
      <c r="S2" s="137"/>
    </row>
    <row r="3" spans="1:21" ht="15.75" customHeight="1" thickBot="1">
      <c r="A3" s="825" t="s">
        <v>79</v>
      </c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5"/>
      <c r="P3" s="825"/>
      <c r="Q3" s="825"/>
      <c r="R3" s="137"/>
      <c r="S3" s="137"/>
    </row>
    <row r="4" spans="1:21" ht="17.100000000000001" customHeight="1" thickBot="1">
      <c r="A4" s="775" t="s">
        <v>303</v>
      </c>
      <c r="B4" s="776"/>
      <c r="C4" s="777"/>
      <c r="D4" s="786" t="s">
        <v>38</v>
      </c>
      <c r="E4" s="787"/>
      <c r="F4" s="799" t="s">
        <v>97</v>
      </c>
      <c r="G4" s="800"/>
      <c r="H4" s="821"/>
      <c r="I4" s="826"/>
      <c r="J4" s="827"/>
      <c r="K4" s="827"/>
      <c r="L4" s="827"/>
      <c r="M4" s="827"/>
      <c r="N4" s="827"/>
      <c r="O4" s="827"/>
      <c r="P4" s="827"/>
      <c r="Q4" s="828"/>
      <c r="R4" s="137"/>
      <c r="S4" s="138"/>
    </row>
    <row r="5" spans="1:21" ht="11.25" customHeight="1" thickBot="1">
      <c r="A5" s="778"/>
      <c r="B5" s="779"/>
      <c r="C5" s="780"/>
      <c r="D5" s="829" t="s">
        <v>39</v>
      </c>
      <c r="E5" s="830"/>
      <c r="F5" s="831" t="s">
        <v>99</v>
      </c>
      <c r="G5" s="832"/>
      <c r="H5" s="721"/>
      <c r="I5" s="722"/>
      <c r="J5" s="722"/>
      <c r="K5" s="722"/>
      <c r="L5" s="722"/>
      <c r="M5" s="722"/>
      <c r="N5" s="722"/>
      <c r="O5" s="722"/>
      <c r="P5" s="722"/>
      <c r="Q5" s="723"/>
      <c r="R5" s="137"/>
      <c r="S5" s="137"/>
      <c r="U5" s="141" t="s">
        <v>236</v>
      </c>
    </row>
    <row r="6" spans="1:21" ht="11.25" customHeight="1" thickBot="1">
      <c r="A6" s="778"/>
      <c r="B6" s="779"/>
      <c r="C6" s="780"/>
      <c r="D6" s="835"/>
      <c r="E6" s="836"/>
      <c r="F6" s="833"/>
      <c r="G6" s="834"/>
      <c r="H6" s="724"/>
      <c r="I6" s="722"/>
      <c r="J6" s="722"/>
      <c r="K6" s="722"/>
      <c r="L6" s="722"/>
      <c r="M6" s="722"/>
      <c r="N6" s="722"/>
      <c r="O6" s="722"/>
      <c r="P6" s="722"/>
      <c r="Q6" s="723"/>
      <c r="R6" s="137"/>
      <c r="S6" s="137"/>
      <c r="U6" s="141" t="s">
        <v>237</v>
      </c>
    </row>
    <row r="7" spans="1:21" ht="11.25" customHeight="1" thickBot="1">
      <c r="A7" s="781"/>
      <c r="B7" s="782"/>
      <c r="C7" s="780"/>
      <c r="D7" s="829" t="s">
        <v>40</v>
      </c>
      <c r="E7" s="830"/>
      <c r="F7" s="831" t="s">
        <v>99</v>
      </c>
      <c r="G7" s="832"/>
      <c r="H7" s="721"/>
      <c r="I7" s="722"/>
      <c r="J7" s="722"/>
      <c r="K7" s="722"/>
      <c r="L7" s="722"/>
      <c r="M7" s="722"/>
      <c r="N7" s="722"/>
      <c r="O7" s="722"/>
      <c r="P7" s="722"/>
      <c r="Q7" s="723"/>
      <c r="R7" s="137"/>
      <c r="S7" s="137"/>
      <c r="U7" s="141" t="s">
        <v>304</v>
      </c>
    </row>
    <row r="8" spans="1:21" ht="11.25" customHeight="1" thickBot="1">
      <c r="A8" s="783"/>
      <c r="B8" s="784"/>
      <c r="C8" s="785"/>
      <c r="D8" s="837"/>
      <c r="E8" s="838"/>
      <c r="F8" s="833"/>
      <c r="G8" s="834"/>
      <c r="H8" s="724"/>
      <c r="I8" s="722"/>
      <c r="J8" s="722"/>
      <c r="K8" s="722"/>
      <c r="L8" s="722"/>
      <c r="M8" s="722"/>
      <c r="N8" s="722"/>
      <c r="O8" s="722"/>
      <c r="P8" s="722"/>
      <c r="Q8" s="723"/>
      <c r="R8" s="137"/>
      <c r="S8" s="137"/>
    </row>
    <row r="9" spans="1:21" ht="24.95" customHeight="1" thickBot="1">
      <c r="A9" s="805" t="s">
        <v>305</v>
      </c>
      <c r="B9" s="806"/>
      <c r="C9" s="807"/>
      <c r="D9" s="797" t="s">
        <v>161</v>
      </c>
      <c r="E9" s="241" t="s">
        <v>204</v>
      </c>
      <c r="F9" s="811" t="s">
        <v>97</v>
      </c>
      <c r="G9" s="812"/>
      <c r="H9" s="812"/>
      <c r="I9" s="812"/>
      <c r="J9" s="813"/>
      <c r="K9" s="814" t="s">
        <v>205</v>
      </c>
      <c r="L9" s="815"/>
      <c r="M9" s="815"/>
      <c r="N9" s="815"/>
      <c r="O9" s="815"/>
      <c r="P9" s="815"/>
      <c r="Q9" s="816"/>
      <c r="R9" s="137"/>
      <c r="S9" s="138"/>
      <c r="U9" s="144" t="s">
        <v>191</v>
      </c>
    </row>
    <row r="10" spans="1:21" ht="17.100000000000001" customHeight="1" thickBot="1">
      <c r="A10" s="808"/>
      <c r="B10" s="809"/>
      <c r="C10" s="810"/>
      <c r="D10" s="798"/>
      <c r="E10" s="242" t="s">
        <v>192</v>
      </c>
      <c r="F10" s="817"/>
      <c r="G10" s="818"/>
      <c r="H10" s="818"/>
      <c r="I10" s="818"/>
      <c r="J10" s="818"/>
      <c r="K10" s="818"/>
      <c r="L10" s="818"/>
      <c r="M10" s="818"/>
      <c r="N10" s="818"/>
      <c r="O10" s="818"/>
      <c r="P10" s="818"/>
      <c r="Q10" s="819"/>
      <c r="R10" s="137"/>
      <c r="S10" s="137"/>
      <c r="U10" s="141" t="s">
        <v>193</v>
      </c>
    </row>
    <row r="11" spans="1:21" ht="17.100000000000001" customHeight="1" thickBot="1">
      <c r="A11" s="808"/>
      <c r="B11" s="809"/>
      <c r="C11" s="810"/>
      <c r="D11" s="798"/>
      <c r="E11" s="243" t="s">
        <v>194</v>
      </c>
      <c r="F11" s="727" t="s">
        <v>100</v>
      </c>
      <c r="G11" s="728"/>
      <c r="H11" s="728"/>
      <c r="I11" s="728"/>
      <c r="J11" s="728"/>
      <c r="K11" s="728"/>
      <c r="L11" s="728"/>
      <c r="M11" s="728"/>
      <c r="N11" s="728"/>
      <c r="O11" s="728"/>
      <c r="P11" s="728"/>
      <c r="Q11" s="729"/>
      <c r="R11" s="137"/>
      <c r="S11" s="137"/>
      <c r="U11" s="141" t="s">
        <v>195</v>
      </c>
    </row>
    <row r="12" spans="1:21" ht="17.100000000000001" customHeight="1" thickBot="1">
      <c r="A12" s="808"/>
      <c r="B12" s="809"/>
      <c r="C12" s="810"/>
      <c r="D12" s="798"/>
      <c r="E12" s="242" t="s">
        <v>196</v>
      </c>
      <c r="F12" s="817"/>
      <c r="G12" s="818"/>
      <c r="H12" s="818"/>
      <c r="I12" s="818"/>
      <c r="J12" s="818"/>
      <c r="K12" s="818"/>
      <c r="L12" s="818"/>
      <c r="M12" s="818"/>
      <c r="N12" s="818"/>
      <c r="O12" s="818"/>
      <c r="P12" s="818"/>
      <c r="Q12" s="819"/>
      <c r="R12" s="137"/>
      <c r="S12" s="137"/>
      <c r="U12" s="141" t="s">
        <v>197</v>
      </c>
    </row>
    <row r="13" spans="1:21" ht="17.100000000000001" customHeight="1" thickBot="1">
      <c r="A13" s="808"/>
      <c r="B13" s="809"/>
      <c r="C13" s="810"/>
      <c r="D13" s="798"/>
      <c r="E13" s="243" t="s">
        <v>198</v>
      </c>
      <c r="F13" s="727" t="s">
        <v>100</v>
      </c>
      <c r="G13" s="728"/>
      <c r="H13" s="728"/>
      <c r="I13" s="728"/>
      <c r="J13" s="728"/>
      <c r="K13" s="728"/>
      <c r="L13" s="728"/>
      <c r="M13" s="728"/>
      <c r="N13" s="728"/>
      <c r="O13" s="728"/>
      <c r="P13" s="728"/>
      <c r="Q13" s="729"/>
      <c r="R13" s="137"/>
      <c r="S13" s="137"/>
      <c r="U13" s="141" t="s">
        <v>199</v>
      </c>
    </row>
    <row r="14" spans="1:21" ht="17.100000000000001" customHeight="1" thickBot="1">
      <c r="A14" s="808"/>
      <c r="B14" s="809"/>
      <c r="C14" s="810"/>
      <c r="D14" s="798"/>
      <c r="E14" s="244" t="s">
        <v>200</v>
      </c>
      <c r="F14" s="817"/>
      <c r="G14" s="818"/>
      <c r="H14" s="818"/>
      <c r="I14" s="818"/>
      <c r="J14" s="818"/>
      <c r="K14" s="818"/>
      <c r="L14" s="818"/>
      <c r="M14" s="818"/>
      <c r="N14" s="818"/>
      <c r="O14" s="818"/>
      <c r="P14" s="818"/>
      <c r="Q14" s="819"/>
      <c r="R14" s="137"/>
      <c r="S14" s="137"/>
      <c r="U14" s="145" t="s">
        <v>206</v>
      </c>
    </row>
    <row r="15" spans="1:21" ht="17.100000000000001" customHeight="1" thickBot="1">
      <c r="A15" s="808"/>
      <c r="B15" s="809"/>
      <c r="C15" s="810"/>
      <c r="D15" s="798"/>
      <c r="E15" s="245" t="s">
        <v>201</v>
      </c>
      <c r="F15" s="817"/>
      <c r="G15" s="818"/>
      <c r="H15" s="818"/>
      <c r="I15" s="818"/>
      <c r="J15" s="818"/>
      <c r="K15" s="818"/>
      <c r="L15" s="818"/>
      <c r="M15" s="818"/>
      <c r="N15" s="818"/>
      <c r="O15" s="818"/>
      <c r="P15" s="818"/>
      <c r="Q15" s="819"/>
      <c r="R15" s="137"/>
      <c r="S15" s="137"/>
      <c r="U15" s="145" t="s">
        <v>207</v>
      </c>
    </row>
    <row r="16" spans="1:21" ht="17.100000000000001" customHeight="1" thickBot="1">
      <c r="A16" s="808"/>
      <c r="B16" s="809"/>
      <c r="C16" s="810"/>
      <c r="D16" s="797" t="s">
        <v>190</v>
      </c>
      <c r="E16" s="246" t="s">
        <v>306</v>
      </c>
      <c r="F16" s="799" t="s">
        <v>83</v>
      </c>
      <c r="G16" s="800"/>
      <c r="H16" s="821"/>
      <c r="I16" s="251"/>
      <c r="J16" s="252"/>
      <c r="K16" s="252"/>
      <c r="L16" s="248"/>
      <c r="M16" s="248"/>
      <c r="N16" s="248"/>
      <c r="O16" s="248"/>
      <c r="P16" s="248"/>
      <c r="Q16" s="249"/>
      <c r="R16" s="137"/>
      <c r="S16" s="138"/>
      <c r="U16" s="145" t="s">
        <v>209</v>
      </c>
    </row>
    <row r="17" spans="1:33" ht="17.100000000000001" customHeight="1" thickBot="1">
      <c r="A17" s="808"/>
      <c r="B17" s="809"/>
      <c r="C17" s="810"/>
      <c r="D17" s="798"/>
      <c r="E17" s="250" t="s">
        <v>348</v>
      </c>
      <c r="F17" s="727" t="s">
        <v>349</v>
      </c>
      <c r="G17" s="802"/>
      <c r="H17" s="803" t="s">
        <v>307</v>
      </c>
      <c r="I17" s="822"/>
      <c r="J17" s="822"/>
      <c r="K17" s="822"/>
      <c r="L17" s="727" t="s">
        <v>100</v>
      </c>
      <c r="M17" s="728"/>
      <c r="N17" s="728"/>
      <c r="O17" s="728"/>
      <c r="P17" s="728"/>
      <c r="Q17" s="729"/>
      <c r="R17" s="137"/>
      <c r="S17" s="137"/>
      <c r="U17" s="141" t="s">
        <v>278</v>
      </c>
      <c r="X17" s="141" t="s">
        <v>350</v>
      </c>
    </row>
    <row r="18" spans="1:33" ht="17.100000000000001" customHeight="1" thickBot="1">
      <c r="A18" s="808"/>
      <c r="B18" s="809"/>
      <c r="C18" s="810"/>
      <c r="D18" s="820"/>
      <c r="E18" s="253"/>
      <c r="F18" s="792" t="s">
        <v>308</v>
      </c>
      <c r="G18" s="793"/>
      <c r="H18" s="794"/>
      <c r="I18" s="795"/>
      <c r="J18" s="795"/>
      <c r="K18" s="795"/>
      <c r="L18" s="795"/>
      <c r="M18" s="795"/>
      <c r="N18" s="795"/>
      <c r="O18" s="795"/>
      <c r="P18" s="795"/>
      <c r="Q18" s="796"/>
      <c r="R18" s="137"/>
      <c r="S18" s="137"/>
      <c r="U18" s="141" t="s">
        <v>309</v>
      </c>
      <c r="X18" s="141" t="s">
        <v>351</v>
      </c>
    </row>
    <row r="19" spans="1:33" ht="17.100000000000001" customHeight="1" thickBot="1">
      <c r="A19" s="808"/>
      <c r="B19" s="809"/>
      <c r="C19" s="810"/>
      <c r="D19" s="797" t="s">
        <v>279</v>
      </c>
      <c r="E19" s="246" t="s">
        <v>310</v>
      </c>
      <c r="F19" s="799" t="s">
        <v>83</v>
      </c>
      <c r="G19" s="800"/>
      <c r="H19" s="801"/>
      <c r="I19" s="247"/>
      <c r="J19" s="247"/>
      <c r="K19" s="247"/>
      <c r="L19" s="247"/>
      <c r="M19" s="247"/>
      <c r="N19" s="247"/>
      <c r="O19" s="247"/>
      <c r="P19" s="247"/>
      <c r="Q19" s="249"/>
      <c r="R19" s="137"/>
      <c r="S19" s="138"/>
      <c r="U19" s="141" t="s">
        <v>302</v>
      </c>
      <c r="X19" s="141" t="s">
        <v>352</v>
      </c>
    </row>
    <row r="20" spans="1:33" ht="17.100000000000001" customHeight="1" thickBot="1">
      <c r="A20" s="808"/>
      <c r="B20" s="809"/>
      <c r="C20" s="810"/>
      <c r="D20" s="798"/>
      <c r="E20" s="250" t="s">
        <v>311</v>
      </c>
      <c r="F20" s="727" t="s">
        <v>99</v>
      </c>
      <c r="G20" s="802"/>
      <c r="H20" s="803" t="s">
        <v>307</v>
      </c>
      <c r="I20" s="804"/>
      <c r="J20" s="804"/>
      <c r="K20" s="804"/>
      <c r="L20" s="727" t="s">
        <v>100</v>
      </c>
      <c r="M20" s="728"/>
      <c r="N20" s="728"/>
      <c r="O20" s="728"/>
      <c r="P20" s="728"/>
      <c r="Q20" s="729"/>
      <c r="R20" s="137"/>
      <c r="S20" s="137"/>
      <c r="U20" s="141" t="s">
        <v>312</v>
      </c>
      <c r="X20" s="141" t="s">
        <v>353</v>
      </c>
    </row>
    <row r="21" spans="1:33" ht="17.100000000000001" customHeight="1" thickBot="1">
      <c r="A21" s="775" t="s">
        <v>313</v>
      </c>
      <c r="B21" s="776"/>
      <c r="C21" s="777"/>
      <c r="D21" s="786" t="s">
        <v>72</v>
      </c>
      <c r="E21" s="787"/>
      <c r="F21" s="727" t="s">
        <v>97</v>
      </c>
      <c r="G21" s="728"/>
      <c r="H21" s="728"/>
      <c r="I21" s="728"/>
      <c r="J21" s="728"/>
      <c r="K21" s="728"/>
      <c r="L21" s="728"/>
      <c r="M21" s="728"/>
      <c r="N21" s="728"/>
      <c r="O21" s="728"/>
      <c r="P21" s="728"/>
      <c r="Q21" s="729"/>
      <c r="R21" s="137"/>
      <c r="S21" s="138"/>
      <c r="X21" s="141" t="s">
        <v>354</v>
      </c>
    </row>
    <row r="22" spans="1:33" ht="17.100000000000001" customHeight="1" thickBot="1">
      <c r="A22" s="778"/>
      <c r="B22" s="779"/>
      <c r="C22" s="780"/>
      <c r="D22" s="788" t="s">
        <v>109</v>
      </c>
      <c r="E22" s="789"/>
      <c r="F22" s="752"/>
      <c r="G22" s="753"/>
      <c r="H22" s="753"/>
      <c r="I22" s="753"/>
      <c r="J22" s="753"/>
      <c r="K22" s="753"/>
      <c r="L22" s="753"/>
      <c r="M22" s="753"/>
      <c r="N22" s="753"/>
      <c r="O22" s="753"/>
      <c r="P22" s="753"/>
      <c r="Q22" s="754"/>
      <c r="R22" s="137"/>
      <c r="S22" s="137"/>
      <c r="U22" s="146" t="s">
        <v>263</v>
      </c>
      <c r="X22" s="141" t="s">
        <v>355</v>
      </c>
    </row>
    <row r="23" spans="1:33" ht="17.100000000000001" customHeight="1" thickBot="1">
      <c r="A23" s="778"/>
      <c r="B23" s="779"/>
      <c r="C23" s="780"/>
      <c r="D23" s="788" t="s">
        <v>73</v>
      </c>
      <c r="E23" s="789"/>
      <c r="F23" s="752"/>
      <c r="G23" s="753"/>
      <c r="H23" s="753"/>
      <c r="I23" s="753"/>
      <c r="J23" s="753"/>
      <c r="K23" s="753"/>
      <c r="L23" s="753"/>
      <c r="M23" s="753"/>
      <c r="N23" s="753"/>
      <c r="O23" s="753"/>
      <c r="P23" s="753"/>
      <c r="Q23" s="754"/>
      <c r="R23" s="137"/>
      <c r="S23" s="137"/>
      <c r="U23" s="146" t="s">
        <v>210</v>
      </c>
      <c r="X23" s="141" t="s">
        <v>356</v>
      </c>
    </row>
    <row r="24" spans="1:33" ht="17.100000000000001" customHeight="1" thickBot="1">
      <c r="A24" s="781"/>
      <c r="B24" s="782"/>
      <c r="C24" s="780"/>
      <c r="D24" s="788" t="s">
        <v>110</v>
      </c>
      <c r="E24" s="789"/>
      <c r="F24" s="752"/>
      <c r="G24" s="753"/>
      <c r="H24" s="753"/>
      <c r="I24" s="753"/>
      <c r="J24" s="753"/>
      <c r="K24" s="753"/>
      <c r="L24" s="753"/>
      <c r="M24" s="753"/>
      <c r="N24" s="753"/>
      <c r="O24" s="753"/>
      <c r="P24" s="753"/>
      <c r="Q24" s="754"/>
      <c r="R24" s="137"/>
      <c r="S24" s="137"/>
      <c r="U24" s="141" t="s">
        <v>211</v>
      </c>
      <c r="X24" s="141" t="s">
        <v>357</v>
      </c>
    </row>
    <row r="25" spans="1:33" ht="17.100000000000001" customHeight="1" thickBot="1">
      <c r="A25" s="783"/>
      <c r="B25" s="784"/>
      <c r="C25" s="785"/>
      <c r="D25" s="788" t="s">
        <v>74</v>
      </c>
      <c r="E25" s="789"/>
      <c r="F25" s="752"/>
      <c r="G25" s="753"/>
      <c r="H25" s="753"/>
      <c r="I25" s="753"/>
      <c r="J25" s="753"/>
      <c r="K25" s="753"/>
      <c r="L25" s="753"/>
      <c r="M25" s="753"/>
      <c r="N25" s="753"/>
      <c r="O25" s="753"/>
      <c r="P25" s="753"/>
      <c r="Q25" s="754"/>
      <c r="R25" s="137"/>
      <c r="S25" s="137"/>
      <c r="U25" s="147" t="s">
        <v>326</v>
      </c>
      <c r="X25" s="141" t="s">
        <v>358</v>
      </c>
    </row>
    <row r="26" spans="1:33" s="12" customFormat="1" ht="17.100000000000001" customHeight="1" thickBot="1">
      <c r="A26" s="762" t="s">
        <v>314</v>
      </c>
      <c r="B26" s="763"/>
      <c r="C26" s="764"/>
      <c r="D26" s="689" t="s">
        <v>41</v>
      </c>
      <c r="E26" s="690"/>
      <c r="F26" s="727" t="s">
        <v>97</v>
      </c>
      <c r="G26" s="728"/>
      <c r="H26" s="728"/>
      <c r="I26" s="728"/>
      <c r="J26" s="728"/>
      <c r="K26" s="728"/>
      <c r="L26" s="728"/>
      <c r="M26" s="728"/>
      <c r="N26" s="728"/>
      <c r="O26" s="728"/>
      <c r="P26" s="728"/>
      <c r="Q26" s="729"/>
      <c r="R26" s="36"/>
      <c r="S26" s="138"/>
      <c r="U26" s="146" t="s">
        <v>360</v>
      </c>
      <c r="V26" s="146"/>
      <c r="W26" s="146"/>
      <c r="X26" s="146" t="s">
        <v>359</v>
      </c>
      <c r="Y26" s="146"/>
      <c r="Z26" s="146"/>
      <c r="AA26" s="146"/>
      <c r="AB26" s="146"/>
      <c r="AC26" s="146"/>
      <c r="AD26" s="146"/>
      <c r="AE26" s="146"/>
      <c r="AF26" s="146"/>
      <c r="AG26" s="146"/>
    </row>
    <row r="27" spans="1:33" s="12" customFormat="1" ht="17.100000000000001" customHeight="1" thickBot="1">
      <c r="A27" s="765"/>
      <c r="B27" s="766"/>
      <c r="C27" s="767"/>
      <c r="D27" s="771"/>
      <c r="E27" s="772"/>
      <c r="F27" s="727" t="s">
        <v>82</v>
      </c>
      <c r="G27" s="728"/>
      <c r="H27" s="729"/>
      <c r="I27" s="740" t="s">
        <v>107</v>
      </c>
      <c r="J27" s="741"/>
      <c r="K27" s="742"/>
      <c r="L27" s="743"/>
      <c r="M27" s="744"/>
      <c r="N27" s="744"/>
      <c r="O27" s="744"/>
      <c r="P27" s="744"/>
      <c r="Q27" s="745"/>
      <c r="R27" s="36"/>
      <c r="S27" s="11"/>
      <c r="U27" s="146" t="s">
        <v>361</v>
      </c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</row>
    <row r="28" spans="1:33" s="12" customFormat="1" ht="17.100000000000001" customHeight="1" thickBot="1">
      <c r="A28" s="765"/>
      <c r="B28" s="766"/>
      <c r="C28" s="767"/>
      <c r="D28" s="750" t="s">
        <v>152</v>
      </c>
      <c r="E28" s="751"/>
      <c r="F28" s="752"/>
      <c r="G28" s="773"/>
      <c r="H28" s="773"/>
      <c r="I28" s="773"/>
      <c r="J28" s="773"/>
      <c r="K28" s="773"/>
      <c r="L28" s="773"/>
      <c r="M28" s="773"/>
      <c r="N28" s="773"/>
      <c r="O28" s="773"/>
      <c r="P28" s="773"/>
      <c r="Q28" s="774"/>
      <c r="R28" s="36"/>
      <c r="S28" s="11"/>
      <c r="U28" s="146" t="s">
        <v>101</v>
      </c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</row>
    <row r="29" spans="1:33" s="12" customFormat="1" ht="17.100000000000001" customHeight="1" thickBot="1">
      <c r="A29" s="765"/>
      <c r="B29" s="766"/>
      <c r="C29" s="767"/>
      <c r="D29" s="790" t="s">
        <v>77</v>
      </c>
      <c r="E29" s="791"/>
      <c r="F29" s="752"/>
      <c r="G29" s="773"/>
      <c r="H29" s="773"/>
      <c r="I29" s="773"/>
      <c r="J29" s="773"/>
      <c r="K29" s="773"/>
      <c r="L29" s="773"/>
      <c r="M29" s="773"/>
      <c r="N29" s="773"/>
      <c r="O29" s="773"/>
      <c r="P29" s="773"/>
      <c r="Q29" s="774"/>
      <c r="R29" s="36"/>
      <c r="S29" s="11"/>
      <c r="U29" s="146" t="s">
        <v>362</v>
      </c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  <c r="AF29" s="146"/>
      <c r="AG29" s="146"/>
    </row>
    <row r="30" spans="1:33" s="12" customFormat="1" ht="17.100000000000001" customHeight="1" thickBot="1">
      <c r="A30" s="765"/>
      <c r="B30" s="766"/>
      <c r="C30" s="767"/>
      <c r="D30" s="771"/>
      <c r="E30" s="772"/>
      <c r="F30" s="727" t="s">
        <v>82</v>
      </c>
      <c r="G30" s="728"/>
      <c r="H30" s="729"/>
      <c r="I30" s="740" t="s">
        <v>108</v>
      </c>
      <c r="J30" s="741"/>
      <c r="K30" s="742"/>
      <c r="L30" s="743"/>
      <c r="M30" s="744"/>
      <c r="N30" s="744"/>
      <c r="O30" s="744"/>
      <c r="P30" s="744"/>
      <c r="Q30" s="745"/>
      <c r="R30" s="36"/>
      <c r="S30" s="11"/>
      <c r="U30" s="146" t="s">
        <v>327</v>
      </c>
      <c r="V30" s="146"/>
      <c r="W30" s="146"/>
      <c r="X30" s="146"/>
      <c r="Y30" s="146"/>
      <c r="Z30" s="146"/>
      <c r="AA30" s="146"/>
      <c r="AB30" s="146"/>
      <c r="AC30" s="146"/>
      <c r="AD30" s="146"/>
      <c r="AE30" s="146"/>
      <c r="AF30" s="146"/>
      <c r="AG30" s="146"/>
    </row>
    <row r="31" spans="1:33" s="12" customFormat="1" ht="17.100000000000001" customHeight="1" thickBot="1">
      <c r="A31" s="765"/>
      <c r="B31" s="766"/>
      <c r="C31" s="767"/>
      <c r="D31" s="750" t="s">
        <v>153</v>
      </c>
      <c r="E31" s="751"/>
      <c r="F31" s="752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4"/>
      <c r="R31" s="36"/>
      <c r="S31" s="11"/>
      <c r="U31" s="147" t="s">
        <v>328</v>
      </c>
      <c r="V31" s="146"/>
      <c r="W31" s="146"/>
      <c r="X31" s="146"/>
      <c r="Y31" s="146"/>
      <c r="Z31" s="146"/>
      <c r="AA31" s="146"/>
      <c r="AB31" s="146"/>
      <c r="AC31" s="146"/>
      <c r="AD31" s="146"/>
      <c r="AE31" s="146"/>
      <c r="AF31" s="146"/>
      <c r="AG31" s="146"/>
    </row>
    <row r="32" spans="1:33" s="12" customFormat="1" ht="17.100000000000001" customHeight="1" thickBot="1">
      <c r="A32" s="768"/>
      <c r="B32" s="769"/>
      <c r="C32" s="770"/>
      <c r="D32" s="755" t="s">
        <v>78</v>
      </c>
      <c r="E32" s="756"/>
      <c r="F32" s="752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4"/>
      <c r="R32" s="36"/>
      <c r="S32" s="11"/>
      <c r="U32" s="146" t="s">
        <v>329</v>
      </c>
      <c r="V32" s="146"/>
      <c r="W32" s="146"/>
      <c r="X32" s="146"/>
      <c r="Y32" s="146"/>
      <c r="Z32" s="146"/>
      <c r="AA32" s="146"/>
      <c r="AB32" s="146"/>
      <c r="AC32" s="146"/>
      <c r="AD32" s="146"/>
      <c r="AE32" s="146"/>
      <c r="AF32" s="146"/>
      <c r="AG32" s="146"/>
    </row>
    <row r="33" spans="1:33" s="12" customFormat="1" ht="17.100000000000001" customHeight="1" thickBot="1">
      <c r="A33" s="713" t="s">
        <v>315</v>
      </c>
      <c r="B33" s="714"/>
      <c r="C33" s="715"/>
      <c r="D33" s="689" t="s">
        <v>62</v>
      </c>
      <c r="E33" s="690"/>
      <c r="F33" s="727" t="s">
        <v>208</v>
      </c>
      <c r="G33" s="728"/>
      <c r="H33" s="728"/>
      <c r="I33" s="728"/>
      <c r="J33" s="728"/>
      <c r="K33" s="728"/>
      <c r="L33" s="728"/>
      <c r="M33" s="728"/>
      <c r="N33" s="728"/>
      <c r="O33" s="728"/>
      <c r="P33" s="728"/>
      <c r="Q33" s="729"/>
      <c r="R33" s="36"/>
      <c r="S33" s="138"/>
      <c r="U33" s="146" t="s">
        <v>327</v>
      </c>
      <c r="V33" s="146"/>
      <c r="W33" s="146"/>
      <c r="X33" s="146"/>
      <c r="Y33" s="146"/>
      <c r="Z33" s="146"/>
      <c r="AA33" s="146"/>
      <c r="AB33" s="146"/>
      <c r="AC33" s="146"/>
      <c r="AD33" s="146"/>
      <c r="AE33" s="146"/>
      <c r="AF33" s="146"/>
      <c r="AG33" s="146"/>
    </row>
    <row r="34" spans="1:33" s="12" customFormat="1" ht="11.45" customHeight="1" thickBot="1">
      <c r="A34" s="713"/>
      <c r="B34" s="714"/>
      <c r="C34" s="715"/>
      <c r="D34" s="719" t="s">
        <v>63</v>
      </c>
      <c r="E34" s="730"/>
      <c r="F34" s="731" t="s">
        <v>316</v>
      </c>
      <c r="G34" s="732"/>
      <c r="H34" s="721"/>
      <c r="I34" s="722"/>
      <c r="J34" s="722"/>
      <c r="K34" s="722"/>
      <c r="L34" s="722"/>
      <c r="M34" s="722"/>
      <c r="N34" s="722"/>
      <c r="O34" s="722"/>
      <c r="P34" s="722"/>
      <c r="Q34" s="723"/>
      <c r="R34" s="36"/>
      <c r="S34" s="11"/>
      <c r="U34" s="146" t="s">
        <v>326</v>
      </c>
      <c r="V34" s="146"/>
      <c r="W34" s="146"/>
      <c r="X34" s="146"/>
      <c r="Y34" s="146"/>
      <c r="Z34" s="146"/>
      <c r="AA34" s="146"/>
      <c r="AB34" s="146"/>
      <c r="AC34" s="146"/>
      <c r="AD34" s="146"/>
      <c r="AE34" s="146"/>
      <c r="AF34" s="146"/>
      <c r="AG34" s="146"/>
    </row>
    <row r="35" spans="1:33" s="12" customFormat="1" ht="11.45" customHeight="1" thickBot="1">
      <c r="A35" s="713"/>
      <c r="B35" s="714"/>
      <c r="C35" s="715"/>
      <c r="D35" s="725"/>
      <c r="E35" s="761"/>
      <c r="F35" s="733"/>
      <c r="G35" s="734"/>
      <c r="H35" s="724"/>
      <c r="I35" s="722"/>
      <c r="J35" s="722"/>
      <c r="K35" s="722"/>
      <c r="L35" s="722"/>
      <c r="M35" s="722"/>
      <c r="N35" s="722"/>
      <c r="O35" s="722"/>
      <c r="P35" s="722"/>
      <c r="Q35" s="723"/>
      <c r="R35" s="36"/>
      <c r="S35" s="11"/>
      <c r="U35" s="146" t="s">
        <v>102</v>
      </c>
      <c r="V35" s="146"/>
      <c r="W35" s="146"/>
      <c r="X35" s="146"/>
      <c r="Y35" s="146"/>
      <c r="Z35" s="146"/>
      <c r="AA35" s="146"/>
      <c r="AB35" s="146"/>
      <c r="AC35" s="146"/>
      <c r="AD35" s="146"/>
      <c r="AE35" s="146"/>
      <c r="AF35" s="146"/>
      <c r="AG35" s="146"/>
    </row>
    <row r="36" spans="1:33" s="12" customFormat="1" ht="11.45" customHeight="1" thickBot="1">
      <c r="A36" s="713"/>
      <c r="B36" s="714"/>
      <c r="C36" s="715"/>
      <c r="D36" s="719" t="s">
        <v>64</v>
      </c>
      <c r="E36" s="730"/>
      <c r="F36" s="735" t="s">
        <v>237</v>
      </c>
      <c r="G36" s="734"/>
      <c r="H36" s="721"/>
      <c r="I36" s="722"/>
      <c r="J36" s="722"/>
      <c r="K36" s="722"/>
      <c r="L36" s="722"/>
      <c r="M36" s="722"/>
      <c r="N36" s="722"/>
      <c r="O36" s="722"/>
      <c r="P36" s="722"/>
      <c r="Q36" s="723"/>
      <c r="R36" s="36"/>
      <c r="S36" s="11"/>
      <c r="U36" s="146" t="s">
        <v>103</v>
      </c>
      <c r="V36" s="146"/>
      <c r="W36" s="146"/>
      <c r="X36" s="146"/>
      <c r="Y36" s="146"/>
      <c r="Z36" s="146"/>
      <c r="AA36" s="146"/>
      <c r="AB36" s="146"/>
      <c r="AC36" s="146"/>
      <c r="AD36" s="146"/>
      <c r="AE36" s="146"/>
      <c r="AF36" s="146"/>
      <c r="AG36" s="146"/>
    </row>
    <row r="37" spans="1:33" s="12" customFormat="1" ht="11.45" customHeight="1" thickBot="1">
      <c r="A37" s="716"/>
      <c r="B37" s="717"/>
      <c r="C37" s="718"/>
      <c r="D37" s="738"/>
      <c r="E37" s="739"/>
      <c r="F37" s="736"/>
      <c r="G37" s="737"/>
      <c r="H37" s="724"/>
      <c r="I37" s="722"/>
      <c r="J37" s="722"/>
      <c r="K37" s="722"/>
      <c r="L37" s="722"/>
      <c r="M37" s="722"/>
      <c r="N37" s="722"/>
      <c r="O37" s="722"/>
      <c r="P37" s="722"/>
      <c r="Q37" s="723"/>
      <c r="R37" s="36"/>
      <c r="S37" s="11"/>
      <c r="U37" s="146" t="s">
        <v>104</v>
      </c>
      <c r="V37" s="146"/>
      <c r="W37" s="146"/>
      <c r="X37" s="146"/>
      <c r="Y37" s="146"/>
      <c r="Z37" s="146"/>
      <c r="AA37" s="146"/>
      <c r="AB37" s="146"/>
      <c r="AC37" s="146"/>
      <c r="AD37" s="146"/>
      <c r="AE37" s="146"/>
      <c r="AF37" s="146"/>
      <c r="AG37" s="146"/>
    </row>
    <row r="38" spans="1:33" s="12" customFormat="1" ht="17.100000000000001" customHeight="1" thickBot="1">
      <c r="A38" s="713" t="s">
        <v>317</v>
      </c>
      <c r="B38" s="714"/>
      <c r="C38" s="715"/>
      <c r="D38" s="689" t="s">
        <v>62</v>
      </c>
      <c r="E38" s="690"/>
      <c r="F38" s="691" t="s">
        <v>208</v>
      </c>
      <c r="G38" s="692"/>
      <c r="H38" s="692"/>
      <c r="I38" s="692"/>
      <c r="J38" s="692"/>
      <c r="K38" s="692"/>
      <c r="L38" s="692"/>
      <c r="M38" s="692"/>
      <c r="N38" s="692"/>
      <c r="O38" s="692"/>
      <c r="P38" s="692"/>
      <c r="Q38" s="693"/>
      <c r="R38" s="36"/>
      <c r="S38" s="138"/>
      <c r="U38" s="146" t="s">
        <v>105</v>
      </c>
      <c r="V38" s="146"/>
      <c r="W38" s="146"/>
      <c r="X38" s="146"/>
      <c r="Y38" s="146"/>
      <c r="Z38" s="146"/>
      <c r="AA38" s="146"/>
      <c r="AB38" s="146"/>
      <c r="AC38" s="146"/>
      <c r="AD38" s="146"/>
      <c r="AE38" s="146"/>
      <c r="AF38" s="146"/>
      <c r="AG38" s="146"/>
    </row>
    <row r="39" spans="1:33" s="12" customFormat="1" ht="14.25" customHeight="1" thickBot="1">
      <c r="A39" s="713"/>
      <c r="B39" s="714"/>
      <c r="C39" s="715"/>
      <c r="D39" s="719" t="s">
        <v>364</v>
      </c>
      <c r="E39" s="720"/>
      <c r="F39" s="746" t="s">
        <v>363</v>
      </c>
      <c r="G39" s="747"/>
      <c r="H39" s="721"/>
      <c r="I39" s="722"/>
      <c r="J39" s="722"/>
      <c r="K39" s="722"/>
      <c r="L39" s="722"/>
      <c r="M39" s="722"/>
      <c r="N39" s="722"/>
      <c r="O39" s="722"/>
      <c r="P39" s="722"/>
      <c r="Q39" s="723"/>
      <c r="R39" s="36"/>
      <c r="S39" s="11"/>
      <c r="U39" s="146" t="s">
        <v>106</v>
      </c>
      <c r="V39" s="146"/>
      <c r="W39" s="146"/>
      <c r="X39" s="146"/>
      <c r="Y39" s="146"/>
      <c r="Z39" s="146"/>
      <c r="AA39" s="146"/>
      <c r="AB39" s="146"/>
      <c r="AC39" s="146"/>
      <c r="AD39" s="146"/>
      <c r="AE39" s="146"/>
      <c r="AF39" s="146"/>
      <c r="AG39" s="146"/>
    </row>
    <row r="40" spans="1:33" s="12" customFormat="1" ht="15" customHeight="1" thickBot="1">
      <c r="A40" s="713"/>
      <c r="B40" s="714"/>
      <c r="C40" s="715"/>
      <c r="D40" s="725"/>
      <c r="E40" s="726"/>
      <c r="F40" s="748"/>
      <c r="G40" s="749"/>
      <c r="H40" s="724"/>
      <c r="I40" s="722"/>
      <c r="J40" s="722"/>
      <c r="K40" s="722"/>
      <c r="L40" s="722"/>
      <c r="M40" s="722"/>
      <c r="N40" s="722"/>
      <c r="O40" s="722"/>
      <c r="P40" s="722"/>
      <c r="Q40" s="723"/>
      <c r="R40" s="36"/>
      <c r="S40" s="11"/>
      <c r="U40" s="146" t="s">
        <v>327</v>
      </c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</row>
    <row r="41" spans="1:33" s="12" customFormat="1" ht="14.25" customHeight="1" thickBot="1">
      <c r="A41" s="713"/>
      <c r="B41" s="714"/>
      <c r="C41" s="715"/>
      <c r="D41" s="719" t="s">
        <v>365</v>
      </c>
      <c r="E41" s="720"/>
      <c r="F41" s="746" t="s">
        <v>363</v>
      </c>
      <c r="G41" s="747"/>
      <c r="H41" s="721"/>
      <c r="I41" s="722"/>
      <c r="J41" s="722"/>
      <c r="K41" s="722"/>
      <c r="L41" s="722"/>
      <c r="M41" s="722"/>
      <c r="N41" s="722"/>
      <c r="O41" s="722"/>
      <c r="P41" s="722"/>
      <c r="Q41" s="723"/>
      <c r="R41" s="36"/>
      <c r="S41" s="11"/>
      <c r="U41" s="146" t="s">
        <v>111</v>
      </c>
      <c r="V41" s="146"/>
      <c r="W41" s="146"/>
      <c r="X41" s="146"/>
      <c r="Y41" s="146"/>
      <c r="Z41" s="146"/>
      <c r="AA41" s="146"/>
      <c r="AB41" s="146"/>
      <c r="AC41" s="146"/>
      <c r="AD41" s="146"/>
      <c r="AE41" s="146"/>
      <c r="AF41" s="146"/>
      <c r="AG41" s="146"/>
    </row>
    <row r="42" spans="1:33" s="12" customFormat="1" ht="15" customHeight="1" thickBot="1">
      <c r="A42" s="716"/>
      <c r="B42" s="717"/>
      <c r="C42" s="718"/>
      <c r="D42" s="738"/>
      <c r="E42" s="760"/>
      <c r="F42" s="748"/>
      <c r="G42" s="749"/>
      <c r="H42" s="724"/>
      <c r="I42" s="722"/>
      <c r="J42" s="722"/>
      <c r="K42" s="722"/>
      <c r="L42" s="722"/>
      <c r="M42" s="722"/>
      <c r="N42" s="722"/>
      <c r="O42" s="722"/>
      <c r="P42" s="722"/>
      <c r="Q42" s="723"/>
      <c r="R42" s="36"/>
      <c r="S42" s="11"/>
      <c r="U42" s="146" t="s">
        <v>112</v>
      </c>
      <c r="V42" s="146"/>
      <c r="W42" s="146"/>
      <c r="X42" s="146"/>
      <c r="Y42" s="146"/>
      <c r="Z42" s="146"/>
      <c r="AA42" s="146"/>
      <c r="AB42" s="146"/>
      <c r="AC42" s="146"/>
      <c r="AD42" s="146"/>
      <c r="AE42" s="146"/>
      <c r="AF42" s="146"/>
      <c r="AG42" s="146"/>
    </row>
    <row r="43" spans="1:33" s="12" customFormat="1" ht="24" customHeight="1" thickBot="1">
      <c r="A43" s="688" t="s">
        <v>346</v>
      </c>
      <c r="B43" s="688"/>
      <c r="C43" s="688"/>
      <c r="D43" s="689" t="s">
        <v>318</v>
      </c>
      <c r="E43" s="690"/>
      <c r="F43" s="691" t="s">
        <v>83</v>
      </c>
      <c r="G43" s="692"/>
      <c r="H43" s="693"/>
      <c r="I43" s="694"/>
      <c r="J43" s="695"/>
      <c r="K43" s="695"/>
      <c r="L43" s="695"/>
      <c r="M43" s="695"/>
      <c r="N43" s="695"/>
      <c r="O43" s="695"/>
      <c r="P43" s="695"/>
      <c r="Q43" s="696"/>
      <c r="R43" s="36"/>
      <c r="S43" s="138"/>
      <c r="U43" s="146" t="s">
        <v>327</v>
      </c>
      <c r="V43" s="146"/>
      <c r="W43" s="146"/>
      <c r="X43" s="146"/>
      <c r="Y43" s="146"/>
      <c r="Z43" s="146"/>
      <c r="AA43" s="146"/>
      <c r="AB43" s="146"/>
      <c r="AC43" s="146"/>
      <c r="AD43" s="146"/>
      <c r="AE43" s="146"/>
      <c r="AF43" s="146"/>
      <c r="AG43" s="146"/>
    </row>
    <row r="44" spans="1:33" s="12" customFormat="1" ht="15.75" customHeight="1" thickBot="1">
      <c r="A44" s="638" t="s">
        <v>320</v>
      </c>
      <c r="B44" s="639"/>
      <c r="C44" s="640"/>
      <c r="D44" s="700" t="s">
        <v>156</v>
      </c>
      <c r="E44" s="701"/>
      <c r="F44" s="661" t="s">
        <v>117</v>
      </c>
      <c r="G44" s="702"/>
      <c r="H44" s="702"/>
      <c r="I44" s="702"/>
      <c r="J44" s="703"/>
      <c r="K44" s="757"/>
      <c r="L44" s="758"/>
      <c r="M44" s="758"/>
      <c r="N44" s="758"/>
      <c r="O44" s="758"/>
      <c r="P44" s="758"/>
      <c r="Q44" s="759"/>
      <c r="R44" s="11"/>
      <c r="S44" s="138"/>
      <c r="U44" s="146" t="s">
        <v>326</v>
      </c>
      <c r="V44" s="146"/>
      <c r="W44" s="146"/>
      <c r="X44" s="146"/>
      <c r="Y44" s="146"/>
      <c r="Z44" s="146"/>
      <c r="AA44" s="146"/>
      <c r="AB44" s="146"/>
      <c r="AC44" s="146"/>
      <c r="AD44" s="146"/>
      <c r="AE44" s="146"/>
      <c r="AF44" s="146"/>
      <c r="AG44" s="146"/>
    </row>
    <row r="45" spans="1:33" s="12" customFormat="1" ht="17.100000000000001" customHeight="1" thickBot="1">
      <c r="A45" s="697"/>
      <c r="B45" s="698"/>
      <c r="C45" s="699"/>
      <c r="D45" s="704" t="s">
        <v>33</v>
      </c>
      <c r="E45" s="705"/>
      <c r="F45" s="705"/>
      <c r="G45" s="706"/>
      <c r="H45" s="707"/>
      <c r="I45" s="708"/>
      <c r="J45" s="709"/>
      <c r="K45" s="710" t="s">
        <v>34</v>
      </c>
      <c r="L45" s="711"/>
      <c r="M45" s="711"/>
      <c r="N45" s="711"/>
      <c r="O45" s="711"/>
      <c r="P45" s="711"/>
      <c r="Q45" s="712"/>
      <c r="R45" s="11"/>
      <c r="S45" s="11"/>
      <c r="U45" s="146" t="s">
        <v>265</v>
      </c>
      <c r="V45" s="146"/>
      <c r="W45" s="146"/>
      <c r="X45" s="146"/>
      <c r="Y45" s="146"/>
      <c r="Z45" s="146"/>
      <c r="AA45" s="146"/>
      <c r="AB45" s="146"/>
      <c r="AC45" s="146"/>
      <c r="AD45" s="146"/>
      <c r="AE45" s="146"/>
      <c r="AF45" s="146"/>
      <c r="AG45" s="146"/>
    </row>
    <row r="46" spans="1:33" s="12" customFormat="1" ht="17.100000000000001" customHeight="1" thickBot="1">
      <c r="A46" s="641"/>
      <c r="B46" s="642"/>
      <c r="C46" s="643"/>
      <c r="D46" s="704" t="s">
        <v>118</v>
      </c>
      <c r="E46" s="705"/>
      <c r="F46" s="705"/>
      <c r="G46" s="705"/>
      <c r="H46" s="705"/>
      <c r="I46" s="705"/>
      <c r="J46" s="705"/>
      <c r="K46" s="705"/>
      <c r="L46" s="705"/>
      <c r="M46" s="705"/>
      <c r="N46" s="706"/>
      <c r="O46" s="670"/>
      <c r="P46" s="665"/>
      <c r="Q46" s="666"/>
      <c r="R46" s="36"/>
      <c r="S46" s="11"/>
      <c r="U46" s="146" t="s">
        <v>266</v>
      </c>
      <c r="V46" s="146"/>
      <c r="W46" s="146"/>
      <c r="X46" s="146"/>
      <c r="Y46" s="146"/>
      <c r="Z46" s="146"/>
      <c r="AA46" s="146"/>
      <c r="AB46" s="146"/>
      <c r="AC46" s="146"/>
      <c r="AD46" s="146"/>
      <c r="AE46" s="146"/>
      <c r="AF46" s="146"/>
      <c r="AG46" s="146"/>
    </row>
    <row r="47" spans="1:33" ht="17.100000000000001" customHeight="1" thickBot="1">
      <c r="A47" s="671" t="s">
        <v>321</v>
      </c>
      <c r="B47" s="672"/>
      <c r="C47" s="673"/>
      <c r="D47" s="677" t="s">
        <v>120</v>
      </c>
      <c r="E47" s="678"/>
      <c r="F47" s="632" t="s">
        <v>83</v>
      </c>
      <c r="G47" s="633"/>
      <c r="H47" s="679" t="s">
        <v>32</v>
      </c>
      <c r="I47" s="680"/>
      <c r="J47" s="680"/>
      <c r="K47" s="680"/>
      <c r="L47" s="680"/>
      <c r="M47" s="681"/>
      <c r="N47" s="682"/>
      <c r="O47" s="683"/>
      <c r="P47" s="683"/>
      <c r="Q47" s="684"/>
      <c r="R47" s="137"/>
      <c r="S47" s="138"/>
      <c r="U47" s="146" t="s">
        <v>267</v>
      </c>
    </row>
    <row r="48" spans="1:33" ht="17.100000000000001" customHeight="1" thickBot="1">
      <c r="A48" s="674"/>
      <c r="B48" s="675"/>
      <c r="C48" s="676"/>
      <c r="D48" s="685" t="s">
        <v>119</v>
      </c>
      <c r="E48" s="686"/>
      <c r="F48" s="686"/>
      <c r="G48" s="687"/>
      <c r="H48" s="632" t="s">
        <v>215</v>
      </c>
      <c r="I48" s="633"/>
      <c r="J48" s="633"/>
      <c r="K48" s="633"/>
      <c r="L48" s="633"/>
      <c r="M48" s="633"/>
      <c r="N48" s="633"/>
      <c r="O48" s="633"/>
      <c r="P48" s="633"/>
      <c r="Q48" s="634"/>
      <c r="R48" s="137"/>
      <c r="S48" s="138"/>
      <c r="U48" s="147" t="s">
        <v>268</v>
      </c>
    </row>
    <row r="49" spans="1:33" ht="17.100000000000001" customHeight="1" thickBot="1">
      <c r="A49" s="653" t="s">
        <v>322</v>
      </c>
      <c r="B49" s="654"/>
      <c r="C49" s="655"/>
      <c r="D49" s="659" t="s">
        <v>71</v>
      </c>
      <c r="E49" s="660"/>
      <c r="F49" s="661" t="s">
        <v>91</v>
      </c>
      <c r="G49" s="561"/>
      <c r="H49" s="562"/>
      <c r="I49" s="609"/>
      <c r="J49" s="610"/>
      <c r="K49" s="610"/>
      <c r="L49" s="610"/>
      <c r="M49" s="610"/>
      <c r="N49" s="610"/>
      <c r="O49" s="610"/>
      <c r="P49" s="610"/>
      <c r="Q49" s="611"/>
      <c r="R49" s="137"/>
      <c r="S49" s="138"/>
      <c r="U49" s="141" t="s">
        <v>269</v>
      </c>
    </row>
    <row r="50" spans="1:33" ht="17.100000000000001" customHeight="1" thickBot="1">
      <c r="A50" s="656"/>
      <c r="B50" s="657"/>
      <c r="C50" s="658"/>
      <c r="D50" s="662" t="s">
        <v>81</v>
      </c>
      <c r="E50" s="663"/>
      <c r="F50" s="664"/>
      <c r="G50" s="665"/>
      <c r="H50" s="666"/>
      <c r="I50" s="667" t="s">
        <v>60</v>
      </c>
      <c r="J50" s="668"/>
      <c r="K50" s="669"/>
      <c r="L50" s="628"/>
      <c r="M50" s="629"/>
      <c r="N50" s="629"/>
      <c r="O50" s="629"/>
      <c r="P50" s="629"/>
      <c r="Q50" s="630"/>
      <c r="R50" s="137"/>
      <c r="S50" s="137"/>
      <c r="U50" s="141" t="s">
        <v>327</v>
      </c>
    </row>
    <row r="51" spans="1:33" s="12" customFormat="1" ht="24" customHeight="1" thickBot="1">
      <c r="A51" s="631" t="s">
        <v>323</v>
      </c>
      <c r="B51" s="631"/>
      <c r="C51" s="631"/>
      <c r="D51" s="620" t="s">
        <v>318</v>
      </c>
      <c r="E51" s="621"/>
      <c r="F51" s="632" t="s">
        <v>83</v>
      </c>
      <c r="G51" s="633"/>
      <c r="H51" s="634"/>
      <c r="I51" s="635"/>
      <c r="J51" s="636"/>
      <c r="K51" s="636"/>
      <c r="L51" s="636"/>
      <c r="M51" s="636"/>
      <c r="N51" s="636"/>
      <c r="O51" s="636"/>
      <c r="P51" s="636"/>
      <c r="Q51" s="637"/>
      <c r="R51" s="36"/>
      <c r="S51" s="138"/>
      <c r="U51" s="146" t="s">
        <v>330</v>
      </c>
      <c r="V51" s="146"/>
      <c r="W51" s="146"/>
      <c r="X51" s="146"/>
      <c r="Y51" s="146"/>
      <c r="Z51" s="146"/>
      <c r="AA51" s="146"/>
      <c r="AB51" s="146"/>
      <c r="AC51" s="146"/>
      <c r="AD51" s="146"/>
      <c r="AE51" s="146"/>
      <c r="AF51" s="146"/>
      <c r="AG51" s="146"/>
    </row>
    <row r="52" spans="1:33" s="12" customFormat="1" ht="17.100000000000001" customHeight="1" thickBot="1">
      <c r="A52" s="638" t="s">
        <v>324</v>
      </c>
      <c r="B52" s="639"/>
      <c r="C52" s="640"/>
      <c r="D52" s="620" t="s">
        <v>36</v>
      </c>
      <c r="E52" s="621"/>
      <c r="F52" s="644" t="s">
        <v>83</v>
      </c>
      <c r="G52" s="645"/>
      <c r="H52" s="646"/>
      <c r="I52" s="647" t="s">
        <v>37</v>
      </c>
      <c r="J52" s="648"/>
      <c r="K52" s="649"/>
      <c r="L52" s="650"/>
      <c r="M52" s="651"/>
      <c r="N52" s="651"/>
      <c r="O52" s="651"/>
      <c r="P52" s="651"/>
      <c r="Q52" s="652"/>
      <c r="R52" s="36"/>
      <c r="S52" s="138"/>
      <c r="U52" s="146" t="s">
        <v>125</v>
      </c>
      <c r="V52" s="146"/>
      <c r="W52" s="146"/>
      <c r="X52" s="146"/>
      <c r="Y52" s="146"/>
      <c r="Z52" s="146"/>
      <c r="AA52" s="146"/>
      <c r="AB52" s="146"/>
      <c r="AC52" s="146"/>
      <c r="AD52" s="146"/>
      <c r="AE52" s="146"/>
      <c r="AF52" s="146"/>
      <c r="AG52" s="146"/>
    </row>
    <row r="53" spans="1:33" s="12" customFormat="1" ht="17.100000000000001" customHeight="1" thickBot="1">
      <c r="A53" s="641"/>
      <c r="B53" s="642"/>
      <c r="C53" s="643"/>
      <c r="D53" s="612" t="s">
        <v>151</v>
      </c>
      <c r="E53" s="613"/>
      <c r="F53" s="614"/>
      <c r="G53" s="615"/>
      <c r="H53" s="615"/>
      <c r="I53" s="615"/>
      <c r="J53" s="615"/>
      <c r="K53" s="615"/>
      <c r="L53" s="615"/>
      <c r="M53" s="615"/>
      <c r="N53" s="615"/>
      <c r="O53" s="615"/>
      <c r="P53" s="615"/>
      <c r="Q53" s="616"/>
      <c r="R53" s="36"/>
      <c r="S53" s="11"/>
      <c r="U53" s="146" t="s">
        <v>319</v>
      </c>
      <c r="V53" s="146"/>
      <c r="W53" s="146"/>
      <c r="X53" s="146"/>
      <c r="Y53" s="146"/>
      <c r="Z53" s="146"/>
      <c r="AA53" s="146"/>
      <c r="AB53" s="146"/>
      <c r="AC53" s="146"/>
      <c r="AD53" s="146"/>
      <c r="AE53" s="146"/>
      <c r="AF53" s="146"/>
      <c r="AG53" s="146"/>
    </row>
    <row r="54" spans="1:33" ht="18" customHeight="1" thickBot="1">
      <c r="A54" s="617" t="s">
        <v>301</v>
      </c>
      <c r="B54" s="618"/>
      <c r="C54" s="619"/>
      <c r="D54" s="620" t="s">
        <v>71</v>
      </c>
      <c r="E54" s="621"/>
      <c r="F54" s="622" t="s">
        <v>83</v>
      </c>
      <c r="G54" s="623"/>
      <c r="H54" s="624"/>
      <c r="I54" s="625" t="s">
        <v>325</v>
      </c>
      <c r="J54" s="626"/>
      <c r="K54" s="626"/>
      <c r="L54" s="626"/>
      <c r="M54" s="626"/>
      <c r="N54" s="626"/>
      <c r="O54" s="626"/>
      <c r="P54" s="626"/>
      <c r="Q54" s="627"/>
      <c r="R54" s="137"/>
      <c r="S54" s="138"/>
      <c r="U54" s="141" t="s">
        <v>211</v>
      </c>
    </row>
    <row r="55" spans="1:33" ht="4.5" customHeight="1" thickBot="1">
      <c r="A55" s="148"/>
      <c r="B55" s="149"/>
      <c r="C55" s="148"/>
      <c r="D55" s="148"/>
      <c r="E55" s="150"/>
      <c r="F55" s="150"/>
      <c r="G55" s="150"/>
      <c r="H55" s="150"/>
      <c r="I55" s="151"/>
      <c r="J55" s="151"/>
      <c r="K55" s="151"/>
      <c r="L55" s="151"/>
      <c r="M55" s="151"/>
      <c r="N55" s="151"/>
      <c r="O55" s="151"/>
      <c r="P55" s="151"/>
      <c r="Q55" s="151"/>
      <c r="R55" s="137"/>
      <c r="S55" s="138"/>
      <c r="U55" s="141" t="s">
        <v>113</v>
      </c>
    </row>
    <row r="56" spans="1:33" s="12" customFormat="1" ht="10.5" customHeight="1" thickBot="1">
      <c r="A56" s="152" t="s">
        <v>42</v>
      </c>
      <c r="B56" s="153"/>
      <c r="C56" s="141" t="s">
        <v>43</v>
      </c>
      <c r="D56" s="141"/>
      <c r="E56" s="141"/>
      <c r="F56" s="141"/>
      <c r="G56" s="154"/>
      <c r="H56" s="141"/>
      <c r="I56" s="141"/>
      <c r="J56" s="141"/>
      <c r="K56" s="141"/>
      <c r="L56" s="141"/>
      <c r="M56" s="141"/>
      <c r="N56" s="141"/>
      <c r="O56" s="141"/>
      <c r="P56" s="141"/>
      <c r="Q56" s="141"/>
      <c r="R56" s="36"/>
      <c r="S56" s="138"/>
      <c r="U56" s="141" t="s">
        <v>114</v>
      </c>
      <c r="V56" s="146"/>
      <c r="W56" s="146"/>
      <c r="X56" s="146"/>
      <c r="Y56" s="146"/>
      <c r="Z56" s="146"/>
      <c r="AA56" s="146"/>
      <c r="AB56" s="146"/>
      <c r="AC56" s="146"/>
      <c r="AD56" s="146"/>
      <c r="AE56" s="146"/>
      <c r="AF56" s="146"/>
      <c r="AG56" s="146"/>
    </row>
    <row r="57" spans="1:33" s="141" customFormat="1" ht="10.5" customHeight="1" thickBot="1">
      <c r="A57" s="152"/>
      <c r="B57" s="155"/>
      <c r="C57" s="141" t="s">
        <v>154</v>
      </c>
      <c r="G57" s="154"/>
      <c r="R57" s="156"/>
      <c r="S57" s="156"/>
      <c r="U57" s="141" t="s">
        <v>115</v>
      </c>
    </row>
    <row r="58" spans="1:33" s="141" customFormat="1" ht="10.5" customHeight="1">
      <c r="A58" s="157" t="s">
        <v>45</v>
      </c>
      <c r="B58" s="141" t="s">
        <v>46</v>
      </c>
      <c r="U58" s="141" t="s">
        <v>116</v>
      </c>
    </row>
    <row r="59" spans="1:33" s="141" customFormat="1" ht="10.5" customHeight="1">
      <c r="A59" s="157" t="s">
        <v>47</v>
      </c>
      <c r="B59" s="141" t="s">
        <v>155</v>
      </c>
      <c r="U59" s="141" t="s">
        <v>264</v>
      </c>
    </row>
    <row r="60" spans="1:33" s="141" customFormat="1">
      <c r="A60" s="140"/>
      <c r="B60" s="140"/>
      <c r="C60" s="140"/>
      <c r="D60" s="140"/>
      <c r="E60" s="140"/>
      <c r="F60" s="140"/>
      <c r="G60" s="142"/>
      <c r="H60" s="140"/>
      <c r="I60" s="140"/>
      <c r="J60" s="140"/>
      <c r="K60" s="140"/>
      <c r="L60" s="140"/>
      <c r="M60" s="140"/>
      <c r="N60" s="140"/>
      <c r="O60" s="140"/>
      <c r="P60" s="140"/>
      <c r="Q60" s="140"/>
      <c r="U60" s="141" t="s">
        <v>35</v>
      </c>
    </row>
    <row r="61" spans="1:33" ht="12" customHeight="1">
      <c r="U61" s="141" t="s">
        <v>216</v>
      </c>
    </row>
    <row r="62" spans="1:33" ht="12" customHeight="1">
      <c r="U62" s="141" t="s">
        <v>125</v>
      </c>
    </row>
    <row r="63" spans="1:33" ht="12" customHeight="1">
      <c r="U63" s="141" t="s">
        <v>127</v>
      </c>
    </row>
    <row r="64" spans="1:33" ht="12" customHeight="1">
      <c r="U64" s="141" t="s">
        <v>125</v>
      </c>
    </row>
    <row r="65" spans="7:21" ht="12" customHeight="1"/>
    <row r="66" spans="7:21" ht="12" customHeight="1">
      <c r="U66" s="140"/>
    </row>
    <row r="67" spans="7:21" ht="12" customHeight="1">
      <c r="U67" s="140"/>
    </row>
    <row r="68" spans="7:21" ht="12" customHeight="1">
      <c r="U68" s="140"/>
    </row>
    <row r="69" spans="7:21" ht="12" customHeight="1">
      <c r="U69" s="140"/>
    </row>
    <row r="70" spans="7:21" ht="12" customHeight="1">
      <c r="U70" s="140"/>
    </row>
    <row r="71" spans="7:21" ht="12" customHeight="1">
      <c r="G71" s="140"/>
      <c r="U71" s="140"/>
    </row>
    <row r="72" spans="7:21" ht="12" customHeight="1">
      <c r="G72" s="140"/>
      <c r="U72" s="140"/>
    </row>
    <row r="73" spans="7:21" ht="12" customHeight="1">
      <c r="G73" s="140"/>
      <c r="U73" s="140"/>
    </row>
    <row r="74" spans="7:21" ht="12" customHeight="1">
      <c r="G74" s="140"/>
      <c r="U74" s="140"/>
    </row>
    <row r="75" spans="7:21" ht="12" customHeight="1">
      <c r="G75" s="140"/>
      <c r="U75" s="140"/>
    </row>
    <row r="76" spans="7:21" ht="12" customHeight="1">
      <c r="G76" s="140"/>
      <c r="U76" s="140"/>
    </row>
    <row r="77" spans="7:21" ht="12" customHeight="1">
      <c r="G77" s="140"/>
      <c r="U77" s="140"/>
    </row>
    <row r="78" spans="7:21" ht="12" customHeight="1">
      <c r="G78" s="140"/>
      <c r="U78" s="140"/>
    </row>
    <row r="79" spans="7:21" ht="12" customHeight="1">
      <c r="G79" s="140"/>
    </row>
    <row r="80" spans="7:21" ht="12" customHeight="1">
      <c r="G80" s="140"/>
    </row>
    <row r="81" spans="7:7" ht="12" customHeight="1">
      <c r="G81" s="140"/>
    </row>
    <row r="82" spans="7:7" ht="12" customHeight="1">
      <c r="G82" s="140"/>
    </row>
    <row r="83" spans="7:7" ht="12" customHeight="1">
      <c r="G83" s="140"/>
    </row>
    <row r="84" spans="7:7" ht="12" customHeight="1">
      <c r="G84" s="140"/>
    </row>
    <row r="85" spans="7:7" ht="12" customHeight="1">
      <c r="G85" s="140"/>
    </row>
    <row r="86" spans="7:7" ht="12" customHeight="1">
      <c r="G86" s="140"/>
    </row>
    <row r="87" spans="7:7" ht="12" customHeight="1">
      <c r="G87" s="140"/>
    </row>
    <row r="88" spans="7:7" ht="12" customHeight="1">
      <c r="G88" s="140"/>
    </row>
    <row r="89" spans="7:7" ht="12" customHeight="1">
      <c r="G89" s="140"/>
    </row>
    <row r="90" spans="7:7" ht="12" customHeight="1">
      <c r="G90" s="140"/>
    </row>
    <row r="91" spans="7:7" ht="12" customHeight="1">
      <c r="G91" s="140"/>
    </row>
    <row r="92" spans="7:7" ht="12" customHeight="1">
      <c r="G92" s="140"/>
    </row>
    <row r="93" spans="7:7" ht="12" customHeight="1">
      <c r="G93" s="140"/>
    </row>
    <row r="94" spans="7:7" ht="12" customHeight="1">
      <c r="G94" s="140"/>
    </row>
    <row r="95" spans="7:7" ht="12" customHeight="1">
      <c r="G95" s="140"/>
    </row>
    <row r="96" spans="7:7" ht="12" customHeight="1">
      <c r="G96" s="140"/>
    </row>
    <row r="97" spans="7:7" ht="12" customHeight="1">
      <c r="G97" s="140"/>
    </row>
    <row r="98" spans="7:7" ht="12" customHeight="1">
      <c r="G98" s="140"/>
    </row>
    <row r="99" spans="7:7" ht="12" customHeight="1">
      <c r="G99" s="140"/>
    </row>
    <row r="100" spans="7:7" ht="12" customHeight="1">
      <c r="G100" s="140"/>
    </row>
    <row r="101" spans="7:7" ht="12" customHeight="1">
      <c r="G101" s="140"/>
    </row>
    <row r="102" spans="7:7" ht="12" customHeight="1">
      <c r="G102" s="140"/>
    </row>
    <row r="103" spans="7:7" ht="12" customHeight="1">
      <c r="G103" s="140"/>
    </row>
    <row r="104" spans="7:7" ht="12" customHeight="1">
      <c r="G104" s="140"/>
    </row>
    <row r="105" spans="7:7" ht="12" customHeight="1">
      <c r="G105" s="140"/>
    </row>
    <row r="106" spans="7:7" ht="12" customHeight="1">
      <c r="G106" s="140"/>
    </row>
    <row r="107" spans="7:7" ht="12" customHeight="1">
      <c r="G107" s="140"/>
    </row>
    <row r="108" spans="7:7" ht="12" customHeight="1">
      <c r="G108" s="140"/>
    </row>
    <row r="109" spans="7:7" ht="12" customHeight="1">
      <c r="G109" s="140"/>
    </row>
    <row r="110" spans="7:7" ht="12" customHeight="1">
      <c r="G110" s="140"/>
    </row>
    <row r="111" spans="7:7">
      <c r="G111" s="140"/>
    </row>
    <row r="112" spans="7:7">
      <c r="G112" s="140"/>
    </row>
    <row r="113" spans="7:7">
      <c r="G113" s="140"/>
    </row>
    <row r="114" spans="7:7">
      <c r="G114" s="140"/>
    </row>
    <row r="115" spans="7:7">
      <c r="G115" s="140"/>
    </row>
    <row r="116" spans="7:7">
      <c r="G116" s="140"/>
    </row>
    <row r="117" spans="7:7">
      <c r="G117" s="140"/>
    </row>
    <row r="118" spans="7:7">
      <c r="G118" s="140"/>
    </row>
    <row r="120" spans="7:7">
      <c r="G120" s="140"/>
    </row>
    <row r="121" spans="7:7">
      <c r="G121" s="140"/>
    </row>
    <row r="122" spans="7:7">
      <c r="G122" s="140"/>
    </row>
    <row r="123" spans="7:7">
      <c r="G123" s="140"/>
    </row>
    <row r="124" spans="7:7">
      <c r="G124" s="140"/>
    </row>
    <row r="125" spans="7:7">
      <c r="G125" s="140"/>
    </row>
    <row r="126" spans="7:7">
      <c r="G126" s="140"/>
    </row>
    <row r="127" spans="7:7">
      <c r="G127" s="140"/>
    </row>
    <row r="129" spans="7:7">
      <c r="G129" s="140"/>
    </row>
    <row r="130" spans="7:7">
      <c r="G130" s="140"/>
    </row>
    <row r="135" spans="7:7">
      <c r="G135" s="140"/>
    </row>
    <row r="136" spans="7:7">
      <c r="G136" s="140"/>
    </row>
    <row r="137" spans="7:7">
      <c r="G137" s="140"/>
    </row>
    <row r="138" spans="7:7">
      <c r="G138" s="140"/>
    </row>
    <row r="139" spans="7:7">
      <c r="G139" s="140"/>
    </row>
    <row r="140" spans="7:7">
      <c r="G140" s="140"/>
    </row>
  </sheetData>
  <sheetProtection algorithmName="SHA-512" hashValue="4ZMUwdb3/Fw7LuhlO1eoWp98WD+qq7cLZLzpgcgGUp2lz1/FCaXjz/rXKf3oWZyGO6XJiMoGTPHvE0BW1Brspw==" saltValue="RnPgIeHNmPAEfwGVkArdQw==" spinCount="100000" sheet="1" selectLockedCells="1"/>
  <mergeCells count="132">
    <mergeCell ref="H2:I2"/>
    <mergeCell ref="J2:P2"/>
    <mergeCell ref="A3:Q3"/>
    <mergeCell ref="A4:C8"/>
    <mergeCell ref="D4:E4"/>
    <mergeCell ref="F4:H4"/>
    <mergeCell ref="I4:Q4"/>
    <mergeCell ref="D5:E5"/>
    <mergeCell ref="F5:G6"/>
    <mergeCell ref="H5:Q6"/>
    <mergeCell ref="D6:E6"/>
    <mergeCell ref="D7:E7"/>
    <mergeCell ref="F7:G8"/>
    <mergeCell ref="H7:Q8"/>
    <mergeCell ref="D8:E8"/>
    <mergeCell ref="F18:G18"/>
    <mergeCell ref="H18:Q18"/>
    <mergeCell ref="D19:D20"/>
    <mergeCell ref="F19:H19"/>
    <mergeCell ref="F20:G20"/>
    <mergeCell ref="H20:K20"/>
    <mergeCell ref="L20:Q20"/>
    <mergeCell ref="A9:C20"/>
    <mergeCell ref="D9:D15"/>
    <mergeCell ref="F9:J9"/>
    <mergeCell ref="K9:Q9"/>
    <mergeCell ref="F10:Q10"/>
    <mergeCell ref="F11:Q11"/>
    <mergeCell ref="F12:Q12"/>
    <mergeCell ref="F13:Q13"/>
    <mergeCell ref="F14:Q14"/>
    <mergeCell ref="F15:Q15"/>
    <mergeCell ref="D16:D18"/>
    <mergeCell ref="F16:H16"/>
    <mergeCell ref="F17:G17"/>
    <mergeCell ref="H17:K17"/>
    <mergeCell ref="L17:Q17"/>
    <mergeCell ref="F25:Q25"/>
    <mergeCell ref="A26:C32"/>
    <mergeCell ref="D26:E26"/>
    <mergeCell ref="F26:Q26"/>
    <mergeCell ref="D27:E27"/>
    <mergeCell ref="F27:H27"/>
    <mergeCell ref="I27:K27"/>
    <mergeCell ref="L27:Q27"/>
    <mergeCell ref="D28:E28"/>
    <mergeCell ref="F28:Q28"/>
    <mergeCell ref="A21:C25"/>
    <mergeCell ref="D21:E21"/>
    <mergeCell ref="F21:Q21"/>
    <mergeCell ref="D22:E22"/>
    <mergeCell ref="F22:Q22"/>
    <mergeCell ref="D23:E23"/>
    <mergeCell ref="F23:Q23"/>
    <mergeCell ref="D24:E24"/>
    <mergeCell ref="F24:Q24"/>
    <mergeCell ref="D25:E25"/>
    <mergeCell ref="D29:E29"/>
    <mergeCell ref="F29:Q29"/>
    <mergeCell ref="D30:E30"/>
    <mergeCell ref="F30:H30"/>
    <mergeCell ref="I30:K30"/>
    <mergeCell ref="L30:Q30"/>
    <mergeCell ref="F39:G40"/>
    <mergeCell ref="F41:G42"/>
    <mergeCell ref="D31:E31"/>
    <mergeCell ref="F31:Q31"/>
    <mergeCell ref="D32:E32"/>
    <mergeCell ref="F32:Q32"/>
    <mergeCell ref="K44:Q44"/>
    <mergeCell ref="D41:E41"/>
    <mergeCell ref="H41:Q42"/>
    <mergeCell ref="D42:E42"/>
    <mergeCell ref="D35:E35"/>
    <mergeCell ref="A38:C42"/>
    <mergeCell ref="D38:E38"/>
    <mergeCell ref="F38:Q38"/>
    <mergeCell ref="D39:E39"/>
    <mergeCell ref="H39:Q40"/>
    <mergeCell ref="D40:E40"/>
    <mergeCell ref="A33:C37"/>
    <mergeCell ref="D33:E33"/>
    <mergeCell ref="F33:Q33"/>
    <mergeCell ref="D34:E34"/>
    <mergeCell ref="F34:G35"/>
    <mergeCell ref="H34:Q35"/>
    <mergeCell ref="D36:E36"/>
    <mergeCell ref="F36:G37"/>
    <mergeCell ref="H36:Q37"/>
    <mergeCell ref="D37:E37"/>
    <mergeCell ref="O46:Q46"/>
    <mergeCell ref="A47:C48"/>
    <mergeCell ref="D47:E47"/>
    <mergeCell ref="F47:G47"/>
    <mergeCell ref="H47:M47"/>
    <mergeCell ref="N47:Q47"/>
    <mergeCell ref="D48:G48"/>
    <mergeCell ref="H48:Q48"/>
    <mergeCell ref="A43:C43"/>
    <mergeCell ref="D43:E43"/>
    <mergeCell ref="F43:H43"/>
    <mergeCell ref="I43:Q43"/>
    <mergeCell ref="A44:C46"/>
    <mergeCell ref="D44:E44"/>
    <mergeCell ref="F44:J44"/>
    <mergeCell ref="D45:G45"/>
    <mergeCell ref="H45:J45"/>
    <mergeCell ref="D46:N46"/>
    <mergeCell ref="K45:Q45"/>
    <mergeCell ref="I49:Q49"/>
    <mergeCell ref="D53:E53"/>
    <mergeCell ref="F53:Q53"/>
    <mergeCell ref="A54:C54"/>
    <mergeCell ref="D54:E54"/>
    <mergeCell ref="F54:H54"/>
    <mergeCell ref="I54:Q54"/>
    <mergeCell ref="L50:Q50"/>
    <mergeCell ref="A51:C51"/>
    <mergeCell ref="D51:E51"/>
    <mergeCell ref="F51:H51"/>
    <mergeCell ref="I51:Q51"/>
    <mergeCell ref="A52:C53"/>
    <mergeCell ref="D52:E52"/>
    <mergeCell ref="F52:H52"/>
    <mergeCell ref="I52:K52"/>
    <mergeCell ref="L52:Q52"/>
    <mergeCell ref="A49:C50"/>
    <mergeCell ref="D49:E49"/>
    <mergeCell ref="F49:H49"/>
    <mergeCell ref="D50:E50"/>
    <mergeCell ref="F50:H50"/>
    <mergeCell ref="I50:K50"/>
  </mergeCells>
  <phoneticPr fontId="3"/>
  <dataValidations count="26">
    <dataValidation allowBlank="1" showInputMessage="1" showErrorMessage="1" prompt="入力は_x000a_西暦/月/日" sqref="N47:Q47 L52:Q52 L50:Q50"/>
    <dataValidation type="list" errorStyle="warning" allowBlank="1" showInputMessage="1" showErrorMessage="1" sqref="F5:G6 F7:G8">
      <formula1>$U$5:$U$7</formula1>
    </dataValidation>
    <dataValidation allowBlank="1" showErrorMessage="1" sqref="F22:Q22 F50:H50"/>
    <dataValidation allowBlank="1" showInputMessage="1" showErrorMessage="1" promptTitle="記入例" prompt="_x000a_　・○○区管内緊急_x000a_　 工事指定業者_x000a_　・下水道緊急修繕_x000a_   業者" sqref="F23:Q23 F25:Q25"/>
    <dataValidation type="list" errorStyle="warning" allowBlank="1" showInputMessage="1" showErrorMessage="1" sqref="F20:G20">
      <formula1>$U$5:$U$7</formula1>
    </dataValidation>
    <dataValidation type="list" errorStyle="warning" allowBlank="1" showInputMessage="1" showErrorMessage="1" sqref="L20:Q20 L17:Q17">
      <formula1>"締結協定①,締結協定②,締結協定③"</formula1>
    </dataValidation>
    <dataValidation type="list" errorStyle="warning" allowBlank="1" showInputMessage="1" showErrorMessage="1" sqref="F30:H30 F27:H27">
      <formula1>$U$5:$U$6</formula1>
    </dataValidation>
    <dataValidation type="list" errorStyle="warning" allowBlank="1" showInputMessage="1" showErrorMessage="1" sqref="F38:Q38">
      <formula1>$U$41:$U$43</formula1>
    </dataValidation>
    <dataValidation type="list" errorStyle="warning" allowBlank="1" showInputMessage="1" showErrorMessage="1" sqref="F39:G42 F17:G17">
      <formula1>$X$17:$X$26</formula1>
    </dataValidation>
    <dataValidation type="list" errorStyle="warning" allowBlank="1" showInputMessage="1" showErrorMessage="1" sqref="F44:J44">
      <formula1>$U$55:$U$58</formula1>
    </dataValidation>
    <dataValidation type="list" errorStyle="warning" allowBlank="1" showInputMessage="1" showErrorMessage="1" sqref="F43:H43">
      <formula1>$U$51:$U$52</formula1>
    </dataValidation>
    <dataValidation type="list" errorStyle="warning" allowBlank="1" showInputMessage="1" showErrorMessage="1" sqref="F54:H54">
      <formula1>$U$63:$U$64</formula1>
    </dataValidation>
    <dataValidation type="list" errorStyle="warning" allowBlank="1" showErrorMessage="1" sqref="F47:G47">
      <formula1>$U$61:$U$62</formula1>
    </dataValidation>
    <dataValidation type="list" errorStyle="warning" allowBlank="1" showInputMessage="1" showErrorMessage="1" sqref="H48:Q48">
      <formula1>$U$59:$U$60</formula1>
    </dataValidation>
    <dataValidation type="list" errorStyle="warning" allowBlank="1" showInputMessage="1" showErrorMessage="1" sqref="F51:H51">
      <formula1>$U$53:$U$54</formula1>
    </dataValidation>
    <dataValidation type="list" errorStyle="warning" allowBlank="1" showInputMessage="1" showErrorMessage="1" sqref="F21:Q21">
      <formula1>$U$26:$U$30</formula1>
    </dataValidation>
    <dataValidation type="list" errorStyle="warning" allowBlank="1" showInputMessage="1" showErrorMessage="1" sqref="F11:Q11">
      <formula1>$U$13</formula1>
    </dataValidation>
    <dataValidation type="list" errorStyle="warning" allowBlank="1" showInputMessage="1" showErrorMessage="1" sqref="F9:J9">
      <formula1>$U$9:$U$12</formula1>
    </dataValidation>
    <dataValidation type="list" errorStyle="warning" allowBlank="1" showInputMessage="1" showErrorMessage="1" sqref="F4:H4">
      <formula1>"複数実績あり,実績あり,なし"</formula1>
    </dataValidation>
    <dataValidation type="list" errorStyle="warning" allowBlank="1" showInputMessage="1" showErrorMessage="1" sqref="F49:H49">
      <formula1>"配置あり（年齢）,配置あり（性別）,なし"</formula1>
    </dataValidation>
    <dataValidation type="list" errorStyle="warning" allowBlank="1" showInputMessage="1" showErrorMessage="1" sqref="F52:H52">
      <formula1>"顕彰歴あり,なし"</formula1>
    </dataValidation>
    <dataValidation type="list" errorStyle="warning" allowBlank="1" showInputMessage="1" showErrorMessage="1" sqref="F26:Q26">
      <formula1>$U$35:$U$40</formula1>
    </dataValidation>
    <dataValidation type="list" errorStyle="warning" allowBlank="1" showInputMessage="1" showErrorMessage="1" sqref="F16:H16">
      <formula1>$U$17:$U$18</formula1>
    </dataValidation>
    <dataValidation type="list" errorStyle="warning" allowBlank="1" showInputMessage="1" showErrorMessage="1" sqref="F13:Q13">
      <formula1>$U$14:$U$16</formula1>
    </dataValidation>
    <dataValidation type="list" errorStyle="warning" allowBlank="1" showInputMessage="1" showErrorMessage="1" sqref="F19:H19">
      <formula1>$U$19:$U$20</formula1>
    </dataValidation>
    <dataValidation type="list" errorStyle="warning" allowBlank="1" showInputMessage="1" showErrorMessage="1" sqref="F33:Q33">
      <formula1>$U$45:$U$50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ignoredErrors>
    <ignoredError sqref="D9:D2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様式-共1-Ⅰ（地域実績）</vt:lpstr>
      <vt:lpstr>様式-共2-Ⅰ（地域実績）</vt:lpstr>
      <vt:lpstr>様式-共3-Ⅰ（地域実績）</vt:lpstr>
      <vt:lpstr>様式-共4-Ⅰ（地域実績）</vt:lpstr>
      <vt:lpstr>'様式-共1-Ⅰ（地域実績）'!Print_Area</vt:lpstr>
      <vt:lpstr>'様式-共2-Ⅰ（地域実績）'!Print_Area</vt:lpstr>
      <vt:lpstr>'様式-共3-Ⅰ（地域実績）'!Print_Area</vt:lpstr>
      <vt:lpstr>'様式-共4-Ⅰ（地域実績）'!Print_Area</vt:lpstr>
      <vt:lpstr>'様式-共1-Ⅰ（地域実績）'!Print_Titles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2021-08-23T04:09:00Z</cp:lastPrinted>
  <dcterms:created xsi:type="dcterms:W3CDTF">2010-05-27T06:44:32Z</dcterms:created>
  <dcterms:modified xsi:type="dcterms:W3CDTF">2022-03-04T05:32:02Z</dcterms:modified>
</cp:coreProperties>
</file>