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zj03f91kg\02_契約課物品契約係\02 公告及び契約関係データ\R2年度(年度末公告～2月公告早期含む)\200604(電力)\03 高等学校電力需給\"/>
    </mc:Choice>
  </mc:AlternateContent>
  <bookViews>
    <workbookView xWindow="600" yWindow="120" windowWidth="18180" windowHeight="7875"/>
  </bookViews>
  <sheets>
    <sheet name="仙台高校" sheetId="5" r:id="rId1"/>
    <sheet name="工業高校" sheetId="6" r:id="rId2"/>
    <sheet name="商業高校" sheetId="7" r:id="rId3"/>
  </sheets>
  <definedNames>
    <definedName name="_xlnm.Print_Area" localSheetId="1">工業高校!$A$1:$M$26</definedName>
    <definedName name="_xlnm.Print_Area" localSheetId="2">商業高校!$A$1:$M$26</definedName>
    <definedName name="_xlnm.Print_Area" localSheetId="0">仙台高校!$A$1:$M$26</definedName>
  </definedNames>
  <calcPr calcId="162913"/>
</workbook>
</file>

<file path=xl/calcChain.xml><?xml version="1.0" encoding="utf-8"?>
<calcChain xmlns="http://schemas.openxmlformats.org/spreadsheetml/2006/main">
  <c r="G17" i="7" l="1"/>
  <c r="G18" i="7" s="1"/>
  <c r="G19" i="7" s="1"/>
  <c r="G20" i="7" s="1"/>
  <c r="G21" i="7" s="1"/>
  <c r="G14" i="7"/>
  <c r="G15" i="7" s="1"/>
  <c r="G11" i="7"/>
  <c r="G12" i="7" s="1"/>
  <c r="C11" i="7"/>
  <c r="C12" i="7" s="1"/>
  <c r="C13" i="7" s="1"/>
  <c r="C14" i="7" s="1"/>
  <c r="C15" i="7" s="1"/>
  <c r="C16" i="7" s="1"/>
  <c r="C17" i="7" s="1"/>
  <c r="C18" i="7" s="1"/>
  <c r="C19" i="7" s="1"/>
  <c r="C20" i="7" s="1"/>
  <c r="C21" i="7" s="1"/>
  <c r="G17" i="6"/>
  <c r="G18" i="6" s="1"/>
  <c r="G19" i="6" s="1"/>
  <c r="G20" i="6" s="1"/>
  <c r="G21" i="6" s="1"/>
  <c r="G14" i="6"/>
  <c r="G15" i="6" s="1"/>
  <c r="G11" i="6"/>
  <c r="G12" i="6" s="1"/>
  <c r="C11" i="6"/>
  <c r="C12" i="6" s="1"/>
  <c r="C13" i="6" s="1"/>
  <c r="C14" i="6" s="1"/>
  <c r="C15" i="6" s="1"/>
  <c r="C16" i="6" s="1"/>
  <c r="C17" i="6" s="1"/>
  <c r="C18" i="6" s="1"/>
  <c r="C19" i="6" s="1"/>
  <c r="C20" i="6" s="1"/>
  <c r="C21" i="6" s="1"/>
  <c r="G17" i="5"/>
  <c r="G18" i="5" s="1"/>
  <c r="G19" i="5" s="1"/>
  <c r="G20" i="5" s="1"/>
  <c r="G21" i="5" s="1"/>
  <c r="G14" i="5"/>
  <c r="G15" i="5" s="1"/>
  <c r="G11" i="5"/>
  <c r="G12" i="5" s="1"/>
  <c r="C11" i="5" l="1"/>
  <c r="C12" i="5" s="1"/>
  <c r="C13" i="5" s="1"/>
  <c r="C14" i="5" s="1"/>
  <c r="C15" i="5" s="1"/>
  <c r="C16" i="5" s="1"/>
  <c r="C17" i="5" s="1"/>
  <c r="C18" i="5" s="1"/>
  <c r="C19" i="5" s="1"/>
  <c r="C20" i="5" s="1"/>
  <c r="C21" i="5" s="1"/>
  <c r="F10" i="5" l="1"/>
  <c r="I21" i="7" l="1"/>
  <c r="F21" i="7"/>
  <c r="I20" i="7"/>
  <c r="F20" i="7"/>
  <c r="I19" i="7"/>
  <c r="F19" i="7"/>
  <c r="I18" i="7"/>
  <c r="F18" i="7"/>
  <c r="I17" i="7"/>
  <c r="F17" i="7"/>
  <c r="I16" i="7"/>
  <c r="F16" i="7"/>
  <c r="I15" i="7"/>
  <c r="F15" i="7"/>
  <c r="I14" i="7"/>
  <c r="F14" i="7"/>
  <c r="I13" i="7"/>
  <c r="F13" i="7"/>
  <c r="I12" i="7"/>
  <c r="F12" i="7"/>
  <c r="I11" i="7"/>
  <c r="F11" i="7"/>
  <c r="I10" i="7"/>
  <c r="F10" i="7"/>
  <c r="I21" i="6"/>
  <c r="F21" i="6"/>
  <c r="I20" i="6"/>
  <c r="F20" i="6"/>
  <c r="I19" i="6"/>
  <c r="F19" i="6"/>
  <c r="I18" i="6"/>
  <c r="F18" i="6"/>
  <c r="I17" i="6"/>
  <c r="F17" i="6"/>
  <c r="I16" i="6"/>
  <c r="F16" i="6"/>
  <c r="I15" i="6"/>
  <c r="F15" i="6"/>
  <c r="I14" i="6"/>
  <c r="F14" i="6"/>
  <c r="I13" i="6"/>
  <c r="F13" i="6"/>
  <c r="I12" i="6"/>
  <c r="F12" i="6"/>
  <c r="I11" i="6"/>
  <c r="F11" i="6"/>
  <c r="I10" i="6"/>
  <c r="F10" i="6"/>
  <c r="J11" i="6" l="1"/>
  <c r="J11" i="7"/>
  <c r="J19" i="7"/>
  <c r="J15" i="6"/>
  <c r="J15" i="7"/>
  <c r="J13" i="6"/>
  <c r="J10" i="6"/>
  <c r="J12" i="6"/>
  <c r="J12" i="7"/>
  <c r="J19" i="6"/>
  <c r="J18" i="7"/>
  <c r="J17" i="7"/>
  <c r="J21" i="7"/>
  <c r="J10" i="7"/>
  <c r="J13" i="7"/>
  <c r="J20" i="7"/>
  <c r="J14" i="7"/>
  <c r="J14" i="6"/>
  <c r="J18" i="6"/>
  <c r="J17" i="6"/>
  <c r="J21" i="6"/>
  <c r="J20" i="6"/>
  <c r="J16" i="7"/>
  <c r="J16" i="6"/>
  <c r="J22" i="7" l="1"/>
  <c r="L24" i="7" s="1"/>
  <c r="J22" i="6"/>
  <c r="L24" i="6" s="1"/>
  <c r="I21" i="5" l="1"/>
  <c r="F21" i="5"/>
  <c r="I20" i="5"/>
  <c r="F20" i="5"/>
  <c r="I19" i="5"/>
  <c r="F19" i="5"/>
  <c r="I18" i="5"/>
  <c r="F18" i="5"/>
  <c r="I17" i="5"/>
  <c r="F17" i="5"/>
  <c r="I16" i="5"/>
  <c r="F16" i="5"/>
  <c r="I15" i="5"/>
  <c r="F15" i="5"/>
  <c r="I14" i="5"/>
  <c r="F14" i="5"/>
  <c r="I13" i="5"/>
  <c r="F13" i="5"/>
  <c r="I12" i="5"/>
  <c r="F12" i="5"/>
  <c r="I11" i="5"/>
  <c r="F11" i="5"/>
  <c r="I10" i="5"/>
  <c r="J13" i="5" l="1"/>
  <c r="J11" i="5"/>
  <c r="J10" i="5"/>
  <c r="J14" i="5"/>
  <c r="J15" i="5"/>
  <c r="J12" i="5"/>
  <c r="J17" i="5"/>
  <c r="J19" i="5"/>
  <c r="J21" i="5"/>
  <c r="J18" i="5"/>
  <c r="J16" i="5"/>
  <c r="J20" i="5"/>
  <c r="J22" i="5" l="1"/>
  <c r="L24" i="5" s="1"/>
  <c r="K2" i="5" s="1"/>
</calcChain>
</file>

<file path=xl/sharedStrings.xml><?xml version="1.0" encoding="utf-8"?>
<sst xmlns="http://schemas.openxmlformats.org/spreadsheetml/2006/main" count="173" uniqueCount="51">
  <si>
    <t>4月</t>
    <rPh sb="1" eb="2">
      <t>ガツ</t>
    </rPh>
    <phoneticPr fontId="2"/>
  </si>
  <si>
    <t>5月</t>
  </si>
  <si>
    <t>6月</t>
  </si>
  <si>
    <t>7月</t>
  </si>
  <si>
    <t>8月</t>
  </si>
  <si>
    <t>9月</t>
  </si>
  <si>
    <t>10月</t>
  </si>
  <si>
    <t>11月</t>
  </si>
  <si>
    <t>12月</t>
  </si>
  <si>
    <t>1月</t>
    <rPh sb="1" eb="2">
      <t>ガツ</t>
    </rPh>
    <phoneticPr fontId="2"/>
  </si>
  <si>
    <t>2月</t>
  </si>
  <si>
    <t>3月</t>
  </si>
  <si>
    <t>（kW）</t>
    <phoneticPr fontId="2"/>
  </si>
  <si>
    <t>（kWh）</t>
    <phoneticPr fontId="2"/>
  </si>
  <si>
    <t>（円）</t>
    <rPh sb="1" eb="2">
      <t>エン</t>
    </rPh>
    <phoneticPr fontId="2"/>
  </si>
  <si>
    <t>（円/kW）</t>
    <rPh sb="1" eb="2">
      <t>エン</t>
    </rPh>
    <phoneticPr fontId="2"/>
  </si>
  <si>
    <t>基本料金単価</t>
    <rPh sb="0" eb="2">
      <t>キホン</t>
    </rPh>
    <rPh sb="2" eb="4">
      <t>リョウキン</t>
    </rPh>
    <rPh sb="4" eb="6">
      <t>タンカ</t>
    </rPh>
    <phoneticPr fontId="2"/>
  </si>
  <si>
    <t>予定使用電力量</t>
    <rPh sb="0" eb="2">
      <t>ヨテイ</t>
    </rPh>
    <rPh sb="2" eb="4">
      <t>シヨウ</t>
    </rPh>
    <rPh sb="4" eb="6">
      <t>デンリョク</t>
    </rPh>
    <rPh sb="6" eb="7">
      <t>リョウ</t>
    </rPh>
    <phoneticPr fontId="2"/>
  </si>
  <si>
    <t>電力量料金単価</t>
    <rPh sb="0" eb="2">
      <t>デンリョク</t>
    </rPh>
    <rPh sb="2" eb="3">
      <t>リョウ</t>
    </rPh>
    <rPh sb="3" eb="5">
      <t>リョウキン</t>
    </rPh>
    <rPh sb="5" eb="7">
      <t>タンカ</t>
    </rPh>
    <phoneticPr fontId="2"/>
  </si>
  <si>
    <t>電気料金合計</t>
    <rPh sb="0" eb="2">
      <t>デンキ</t>
    </rPh>
    <rPh sb="2" eb="4">
      <t>リョウキン</t>
    </rPh>
    <rPh sb="4" eb="6">
      <t>ゴウケイ</t>
    </rPh>
    <phoneticPr fontId="2"/>
  </si>
  <si>
    <t>基本料金</t>
    <rPh sb="0" eb="2">
      <t>キホン</t>
    </rPh>
    <rPh sb="2" eb="4">
      <t>リョウキン</t>
    </rPh>
    <phoneticPr fontId="2"/>
  </si>
  <si>
    <t>電力量料金</t>
    <rPh sb="0" eb="2">
      <t>デンリョク</t>
    </rPh>
    <rPh sb="2" eb="3">
      <t>リョウ</t>
    </rPh>
    <rPh sb="3" eb="5">
      <t>リョウキン</t>
    </rPh>
    <phoneticPr fontId="2"/>
  </si>
  <si>
    <t>A</t>
    <phoneticPr fontId="2"/>
  </si>
  <si>
    <t>B</t>
    <phoneticPr fontId="2"/>
  </si>
  <si>
    <t>C</t>
    <phoneticPr fontId="2"/>
  </si>
  <si>
    <t>E</t>
    <phoneticPr fontId="2"/>
  </si>
  <si>
    <t>F</t>
    <phoneticPr fontId="2"/>
  </si>
  <si>
    <t>商号又は名称</t>
    <rPh sb="0" eb="2">
      <t>ショウゴウ</t>
    </rPh>
    <rPh sb="2" eb="3">
      <t>マタ</t>
    </rPh>
    <rPh sb="4" eb="6">
      <t>メイショウ</t>
    </rPh>
    <phoneticPr fontId="2"/>
  </si>
  <si>
    <t>期別</t>
    <rPh sb="0" eb="1">
      <t>キ</t>
    </rPh>
    <rPh sb="1" eb="2">
      <t>ベツ</t>
    </rPh>
    <phoneticPr fontId="2"/>
  </si>
  <si>
    <t>その他季</t>
    <rPh sb="2" eb="3">
      <t>タ</t>
    </rPh>
    <rPh sb="3" eb="4">
      <t>キ</t>
    </rPh>
    <phoneticPr fontId="2"/>
  </si>
  <si>
    <t>夏季</t>
    <rPh sb="0" eb="2">
      <t>カキ</t>
    </rPh>
    <phoneticPr fontId="2"/>
  </si>
  <si>
    <t>力率割引</t>
    <rPh sb="0" eb="2">
      <t>リキリツ</t>
    </rPh>
    <rPh sb="2" eb="4">
      <t>ワリビキ</t>
    </rPh>
    <phoneticPr fontId="2"/>
  </si>
  <si>
    <t>係数</t>
    <rPh sb="0" eb="2">
      <t>ケイスウ</t>
    </rPh>
    <phoneticPr fontId="2"/>
  </si>
  <si>
    <t>D=A×B×C</t>
    <phoneticPr fontId="2"/>
  </si>
  <si>
    <t>（円/kWh）</t>
    <phoneticPr fontId="2"/>
  </si>
  <si>
    <t>G=E×F</t>
    <phoneticPr fontId="2"/>
  </si>
  <si>
    <t>H=D＋G</t>
    <phoneticPr fontId="2"/>
  </si>
  <si>
    <t>契約希望金額</t>
    <rPh sb="0" eb="2">
      <t>ケイヤク</t>
    </rPh>
    <rPh sb="2" eb="4">
      <t>キボウ</t>
    </rPh>
    <rPh sb="4" eb="6">
      <t>キンガク</t>
    </rPh>
    <phoneticPr fontId="2"/>
  </si>
  <si>
    <t>件名：仙台市立高等学校電力需給</t>
    <rPh sb="0" eb="2">
      <t>ケンメイ</t>
    </rPh>
    <rPh sb="3" eb="6">
      <t>センダイシ</t>
    </rPh>
    <rPh sb="6" eb="7">
      <t>リツ</t>
    </rPh>
    <rPh sb="7" eb="9">
      <t>コウトウ</t>
    </rPh>
    <rPh sb="9" eb="11">
      <t>ガッコウ</t>
    </rPh>
    <rPh sb="11" eb="13">
      <t>デンリョク</t>
    </rPh>
    <rPh sb="13" eb="15">
      <t>ジュキュウ</t>
    </rPh>
    <phoneticPr fontId="2"/>
  </si>
  <si>
    <t>１．仙台市立仙台高等学校</t>
    <rPh sb="2" eb="5">
      <t>センダイシ</t>
    </rPh>
    <rPh sb="5" eb="6">
      <t>リツ</t>
    </rPh>
    <rPh sb="6" eb="8">
      <t>センダイ</t>
    </rPh>
    <rPh sb="8" eb="10">
      <t>コウトウ</t>
    </rPh>
    <rPh sb="10" eb="12">
      <t>ガッコウ</t>
    </rPh>
    <phoneticPr fontId="2"/>
  </si>
  <si>
    <t>２．仙台市立仙台工業高等学校</t>
    <rPh sb="2" eb="5">
      <t>センダイシ</t>
    </rPh>
    <rPh sb="5" eb="6">
      <t>リツ</t>
    </rPh>
    <rPh sb="6" eb="8">
      <t>センダイ</t>
    </rPh>
    <rPh sb="8" eb="10">
      <t>コウギョウ</t>
    </rPh>
    <rPh sb="10" eb="12">
      <t>コウトウ</t>
    </rPh>
    <rPh sb="12" eb="14">
      <t>ガッコウ</t>
    </rPh>
    <phoneticPr fontId="2"/>
  </si>
  <si>
    <t>３．仙台市立仙台商業高等学校</t>
    <rPh sb="2" eb="5">
      <t>センダイシ</t>
    </rPh>
    <rPh sb="5" eb="6">
      <t>リツ</t>
    </rPh>
    <rPh sb="6" eb="8">
      <t>センダイ</t>
    </rPh>
    <rPh sb="8" eb="10">
      <t>ショウギョウ</t>
    </rPh>
    <rPh sb="10" eb="12">
      <t>コウトウ</t>
    </rPh>
    <rPh sb="12" eb="14">
      <t>ガッコウ</t>
    </rPh>
    <phoneticPr fontId="2"/>
  </si>
  <si>
    <t>予定契約電力</t>
    <rPh sb="0" eb="2">
      <t>ヨテイ</t>
    </rPh>
    <rPh sb="2" eb="4">
      <t>ケイヤク</t>
    </rPh>
    <rPh sb="4" eb="6">
      <t>デンリョク</t>
    </rPh>
    <phoneticPr fontId="2"/>
  </si>
  <si>
    <r>
      <t>入札金額積算内訳</t>
    </r>
    <r>
      <rPr>
        <sz val="14"/>
        <rFont val="ＭＳ Ｐゴシック"/>
        <family val="3"/>
        <charset val="128"/>
        <scheme val="minor"/>
      </rPr>
      <t>書（１/３）</t>
    </r>
    <rPh sb="0" eb="2">
      <t>ニュウサツ</t>
    </rPh>
    <rPh sb="2" eb="4">
      <t>キンガク</t>
    </rPh>
    <rPh sb="4" eb="6">
      <t>セキサン</t>
    </rPh>
    <rPh sb="6" eb="9">
      <t>ウチワケショ</t>
    </rPh>
    <phoneticPr fontId="2"/>
  </si>
  <si>
    <t>12ヶ月合計</t>
    <rPh sb="3" eb="4">
      <t>ゲツ</t>
    </rPh>
    <rPh sb="4" eb="6">
      <t>ゴウケイ</t>
    </rPh>
    <phoneticPr fontId="2"/>
  </si>
  <si>
    <r>
      <t>（留意事項）
・金額はすべて消費税及び地方消費税相当額を含む金額を記入すること。
・電力量料金単価（E欄）は、夏季とその他季ごとに、それぞれ同一料金とすること。
・各月の電気料金合計（H欄）は、小数点以下を切り捨てた金額を記入すること。</t>
    </r>
    <r>
      <rPr>
        <sz val="10"/>
        <color theme="1"/>
        <rFont val="ＭＳ Ｐゴシック"/>
        <family val="3"/>
        <charset val="128"/>
        <scheme val="minor"/>
      </rPr>
      <t xml:space="preserve">
・この入札金額積算内訳書は、入札書と併せて封筒に入れること。</t>
    </r>
    <rPh sb="1" eb="3">
      <t>リュウイ</t>
    </rPh>
    <rPh sb="3" eb="5">
      <t>ジコウ</t>
    </rPh>
    <rPh sb="8" eb="10">
      <t>キンガク</t>
    </rPh>
    <rPh sb="14" eb="17">
      <t>ショウヒゼイ</t>
    </rPh>
    <rPh sb="17" eb="18">
      <t>オヨ</t>
    </rPh>
    <rPh sb="19" eb="21">
      <t>チホウ</t>
    </rPh>
    <rPh sb="21" eb="24">
      <t>ショウヒゼイ</t>
    </rPh>
    <rPh sb="24" eb="26">
      <t>ソウトウ</t>
    </rPh>
    <rPh sb="26" eb="27">
      <t>ガク</t>
    </rPh>
    <rPh sb="28" eb="29">
      <t>フク</t>
    </rPh>
    <rPh sb="30" eb="32">
      <t>キンガク</t>
    </rPh>
    <rPh sb="33" eb="35">
      <t>キニュウ</t>
    </rPh>
    <rPh sb="42" eb="44">
      <t>デンリョク</t>
    </rPh>
    <rPh sb="44" eb="45">
      <t>リョウ</t>
    </rPh>
    <rPh sb="45" eb="47">
      <t>リョウキン</t>
    </rPh>
    <rPh sb="47" eb="49">
      <t>タンカ</t>
    </rPh>
    <rPh sb="51" eb="52">
      <t>ラン</t>
    </rPh>
    <rPh sb="55" eb="57">
      <t>カキ</t>
    </rPh>
    <rPh sb="60" eb="61">
      <t>タ</t>
    </rPh>
    <rPh sb="61" eb="62">
      <t>キ</t>
    </rPh>
    <rPh sb="70" eb="72">
      <t>ドウイツ</t>
    </rPh>
    <rPh sb="72" eb="74">
      <t>リョウキン</t>
    </rPh>
    <rPh sb="82" eb="84">
      <t>カクゲツ</t>
    </rPh>
    <rPh sb="85" eb="87">
      <t>デンキ</t>
    </rPh>
    <rPh sb="87" eb="89">
      <t>リョウキン</t>
    </rPh>
    <rPh sb="89" eb="91">
      <t>ゴウケイ</t>
    </rPh>
    <rPh sb="93" eb="94">
      <t>ラン</t>
    </rPh>
    <rPh sb="97" eb="100">
      <t>ショウスウテン</t>
    </rPh>
    <rPh sb="100" eb="102">
      <t>イカ</t>
    </rPh>
    <rPh sb="103" eb="104">
      <t>キ</t>
    </rPh>
    <rPh sb="105" eb="106">
      <t>ス</t>
    </rPh>
    <rPh sb="108" eb="110">
      <t>キンガク</t>
    </rPh>
    <rPh sb="111" eb="113">
      <t>キニュウ</t>
    </rPh>
    <phoneticPr fontId="2"/>
  </si>
  <si>
    <r>
      <t>入札金額積算内訳</t>
    </r>
    <r>
      <rPr>
        <sz val="14"/>
        <rFont val="ＭＳ Ｐゴシック"/>
        <family val="3"/>
        <charset val="128"/>
        <scheme val="minor"/>
      </rPr>
      <t>書（２/３）</t>
    </r>
    <rPh sb="0" eb="2">
      <t>ニュウサツ</t>
    </rPh>
    <rPh sb="2" eb="4">
      <t>キンガク</t>
    </rPh>
    <rPh sb="4" eb="6">
      <t>セキサン</t>
    </rPh>
    <rPh sb="6" eb="9">
      <t>ウチワケショ</t>
    </rPh>
    <phoneticPr fontId="2"/>
  </si>
  <si>
    <r>
      <t>入札金額積算内訳</t>
    </r>
    <r>
      <rPr>
        <sz val="14"/>
        <rFont val="ＭＳ Ｐゴシック"/>
        <family val="3"/>
        <charset val="128"/>
        <scheme val="minor"/>
      </rPr>
      <t>書（３/３）</t>
    </r>
    <rPh sb="0" eb="2">
      <t>ニュウサツ</t>
    </rPh>
    <rPh sb="2" eb="4">
      <t>キンガク</t>
    </rPh>
    <rPh sb="4" eb="6">
      <t>セキサン</t>
    </rPh>
    <rPh sb="6" eb="9">
      <t>ウチワケショ</t>
    </rPh>
    <phoneticPr fontId="2"/>
  </si>
  <si>
    <t>　　　　　（令和2年10月
　　　　　　　　　　　　　　　～令和5年9月）</t>
    <rPh sb="6" eb="8">
      <t>レイワ</t>
    </rPh>
    <rPh sb="9" eb="10">
      <t>ネン</t>
    </rPh>
    <rPh sb="12" eb="13">
      <t>ガツ</t>
    </rPh>
    <rPh sb="30" eb="32">
      <t>レイワ</t>
    </rPh>
    <rPh sb="33" eb="34">
      <t>ネン</t>
    </rPh>
    <rPh sb="35" eb="36">
      <t>ガツ</t>
    </rPh>
    <phoneticPr fontId="2"/>
  </si>
  <si>
    <t>※入札金額積算内訳書は３ページあるので、すべてを入札書と併せて封筒に入れ提出すること。
　 右記契約希望金額欄に各ページ36ヶ月合計金額の総計を記載する。契約希望金額は、入札書の入札金額と一致すること。</t>
    <rPh sb="1" eb="3">
      <t>ニュウサツ</t>
    </rPh>
    <rPh sb="3" eb="5">
      <t>キンガク</t>
    </rPh>
    <rPh sb="5" eb="7">
      <t>セキサン</t>
    </rPh>
    <rPh sb="7" eb="10">
      <t>ウチワケショ</t>
    </rPh>
    <rPh sb="24" eb="26">
      <t>ニュウサツ</t>
    </rPh>
    <rPh sb="26" eb="27">
      <t>ショ</t>
    </rPh>
    <rPh sb="28" eb="29">
      <t>アワ</t>
    </rPh>
    <rPh sb="31" eb="33">
      <t>フウトウ</t>
    </rPh>
    <rPh sb="34" eb="35">
      <t>イ</t>
    </rPh>
    <rPh sb="36" eb="38">
      <t>テイシュツ</t>
    </rPh>
    <rPh sb="46" eb="47">
      <t>ミギ</t>
    </rPh>
    <rPh sb="47" eb="48">
      <t>キ</t>
    </rPh>
    <rPh sb="48" eb="50">
      <t>ケイヤク</t>
    </rPh>
    <rPh sb="50" eb="52">
      <t>キボウ</t>
    </rPh>
    <rPh sb="52" eb="54">
      <t>キンガク</t>
    </rPh>
    <rPh sb="54" eb="55">
      <t>ラン</t>
    </rPh>
    <rPh sb="56" eb="57">
      <t>カク</t>
    </rPh>
    <rPh sb="63" eb="64">
      <t>ゲツ</t>
    </rPh>
    <rPh sb="64" eb="66">
      <t>ゴウケイ</t>
    </rPh>
    <rPh sb="66" eb="68">
      <t>キンガク</t>
    </rPh>
    <rPh sb="69" eb="71">
      <t>ソウケイ</t>
    </rPh>
    <rPh sb="72" eb="74">
      <t>キサイ</t>
    </rPh>
    <rPh sb="77" eb="79">
      <t>ケイヤク</t>
    </rPh>
    <rPh sb="79" eb="81">
      <t>キボウ</t>
    </rPh>
    <rPh sb="81" eb="83">
      <t>キンガク</t>
    </rPh>
    <rPh sb="85" eb="87">
      <t>ニュウサツ</t>
    </rPh>
    <rPh sb="87" eb="88">
      <t>ショ</t>
    </rPh>
    <rPh sb="89" eb="91">
      <t>ニュウサツ</t>
    </rPh>
    <rPh sb="91" eb="93">
      <t>キンガク</t>
    </rPh>
    <rPh sb="94" eb="96">
      <t>イッチ</t>
    </rPh>
    <phoneticPr fontId="2"/>
  </si>
  <si>
    <t>36ヶ月合計（円）</t>
    <rPh sb="3" eb="4">
      <t>ゲツ</t>
    </rPh>
    <rPh sb="4" eb="6">
      <t>ゴウケイ</t>
    </rPh>
    <rPh sb="7" eb="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</si>
</sst>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Red]\-#,##0.00\ "/>
    <numFmt numFmtId="177" formatCode="#,##0_ ;[Red]\-#,##0\ "/>
    <numFmt numFmtId="178" formatCode="#,##0.000;[Red]\-#,##0.000"/>
    <numFmt numFmtId="179" formatCode="#,##0.000_ "/>
    <numFmt numFmtId="180" formatCode="#,##0_);[Red]\(#,##0\)"/>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i/>
      <sz val="10"/>
      <color rgb="FFFF0000"/>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4"/>
      <name val="ＭＳ Ｐゴシック"/>
      <family val="3"/>
      <charset val="128"/>
      <scheme val="minor"/>
    </font>
    <font>
      <sz val="10.5"/>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0" xfId="0" applyFont="1">
      <alignment vertical="center"/>
    </xf>
    <xf numFmtId="0" fontId="3" fillId="0" borderId="0" xfId="0" applyFont="1" applyAlignment="1">
      <alignment horizontal="center" vertical="top" wrapText="1"/>
    </xf>
    <xf numFmtId="0" fontId="3" fillId="0" borderId="0" xfId="0" applyFont="1" applyAlignment="1">
      <alignment vertical="top"/>
    </xf>
    <xf numFmtId="0" fontId="3" fillId="0" borderId="0" xfId="0" applyFont="1" applyAlignment="1">
      <alignment horizontal="center" vertical="center"/>
    </xf>
    <xf numFmtId="38" fontId="3" fillId="0" borderId="0" xfId="1" applyFont="1">
      <alignment vertical="center"/>
    </xf>
    <xf numFmtId="0" fontId="3" fillId="0" borderId="0" xfId="0" applyFont="1" applyAlignment="1">
      <alignment horizontal="right" vertical="center"/>
    </xf>
    <xf numFmtId="0" fontId="3" fillId="0" borderId="0" xfId="0" applyFont="1" applyAlignment="1">
      <alignment vertical="center"/>
    </xf>
    <xf numFmtId="177" fontId="3" fillId="0" borderId="0" xfId="0" applyNumberFormat="1" applyFont="1" applyBorder="1" applyAlignment="1">
      <alignment vertical="center" wrapText="1"/>
    </xf>
    <xf numFmtId="178" fontId="4" fillId="0" borderId="1" xfId="1" applyNumberFormat="1" applyFont="1" applyBorder="1">
      <alignment vertical="center"/>
    </xf>
    <xf numFmtId="179" fontId="4" fillId="0" borderId="1" xfId="0" applyNumberFormat="1" applyFont="1" applyBorder="1">
      <alignment vertical="center"/>
    </xf>
    <xf numFmtId="176" fontId="4" fillId="0" borderId="1" xfId="1" applyNumberFormat="1" applyFont="1" applyBorder="1">
      <alignment vertical="center"/>
    </xf>
    <xf numFmtId="177" fontId="4" fillId="0" borderId="1" xfId="1" applyNumberFormat="1" applyFont="1" applyBorder="1">
      <alignment vertical="center"/>
    </xf>
    <xf numFmtId="176" fontId="4" fillId="0" borderId="1" xfId="1" applyNumberFormat="1" applyFont="1" applyFill="1" applyBorder="1">
      <alignment vertical="center"/>
    </xf>
    <xf numFmtId="177" fontId="4" fillId="0" borderId="2" xfId="1" applyNumberFormat="1" applyFont="1" applyBorder="1">
      <alignment vertical="center"/>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center"/>
    </xf>
    <xf numFmtId="0" fontId="3" fillId="3" borderId="4" xfId="0" applyFont="1" applyFill="1" applyBorder="1" applyAlignment="1">
      <alignment horizontal="right" vertical="center"/>
    </xf>
    <xf numFmtId="0" fontId="3" fillId="3" borderId="5" xfId="0" applyFont="1" applyFill="1" applyBorder="1" applyAlignment="1">
      <alignment horizontal="center" vertical="center"/>
    </xf>
    <xf numFmtId="0" fontId="3" fillId="3" borderId="1" xfId="0" applyFont="1" applyFill="1" applyBorder="1" applyAlignment="1">
      <alignment horizontal="right" vertical="center"/>
    </xf>
    <xf numFmtId="176" fontId="3" fillId="3" borderId="1" xfId="1" applyNumberFormat="1" applyFont="1" applyFill="1" applyBorder="1">
      <alignment vertical="center"/>
    </xf>
    <xf numFmtId="0" fontId="6" fillId="4" borderId="1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lignment vertical="center"/>
    </xf>
    <xf numFmtId="0" fontId="8" fillId="0" borderId="0" xfId="0" applyFont="1" applyBorder="1">
      <alignmen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5" xfId="0" applyFont="1" applyBorder="1" applyAlignment="1">
      <alignment vertical="center"/>
    </xf>
    <xf numFmtId="0" fontId="5" fillId="0" borderId="0" xfId="0" applyFont="1" applyAlignment="1">
      <alignment horizontal="center" vertical="center"/>
    </xf>
    <xf numFmtId="0" fontId="7" fillId="0" borderId="0" xfId="0" applyFont="1" applyAlignment="1">
      <alignment horizontal="left" vertical="top" wrapText="1"/>
    </xf>
    <xf numFmtId="38" fontId="3" fillId="0" borderId="0" xfId="1" applyFont="1" applyBorder="1">
      <alignment vertical="center"/>
    </xf>
    <xf numFmtId="0" fontId="3" fillId="0" borderId="0" xfId="0" applyFont="1" applyBorder="1">
      <alignment vertical="center"/>
    </xf>
    <xf numFmtId="180" fontId="4" fillId="0" borderId="0" xfId="0" applyNumberFormat="1" applyFont="1" applyBorder="1" applyAlignment="1">
      <alignment horizontal="right" vertical="center"/>
    </xf>
    <xf numFmtId="0" fontId="8" fillId="0" borderId="0" xfId="0" applyFont="1" applyBorder="1" applyAlignment="1">
      <alignment vertical="center"/>
    </xf>
    <xf numFmtId="177" fontId="4" fillId="0" borderId="0" xfId="1" applyNumberFormat="1" applyFont="1" applyBorder="1">
      <alignment vertical="center"/>
    </xf>
    <xf numFmtId="177" fontId="4" fillId="0" borderId="0" xfId="1" applyNumberFormat="1" applyFont="1" applyFill="1" applyBorder="1">
      <alignment vertical="center"/>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38" fontId="3" fillId="0" borderId="0" xfId="1" applyFont="1" applyFill="1" applyBorder="1" applyAlignment="1">
      <alignment vertical="center" wrapText="1"/>
    </xf>
    <xf numFmtId="176" fontId="4" fillId="0" borderId="2" xfId="1" applyNumberFormat="1" applyFont="1" applyBorder="1">
      <alignment vertical="center"/>
    </xf>
    <xf numFmtId="177" fontId="3" fillId="2" borderId="19" xfId="0" applyNumberFormat="1" applyFont="1" applyFill="1" applyBorder="1" applyAlignment="1">
      <alignment horizontal="center" vertical="center" wrapText="1"/>
    </xf>
    <xf numFmtId="177" fontId="4" fillId="0" borderId="1" xfId="1" applyNumberFormat="1" applyFont="1" applyFill="1" applyBorder="1">
      <alignment vertical="center"/>
    </xf>
    <xf numFmtId="0" fontId="7" fillId="0" borderId="0" xfId="0" applyFont="1" applyBorder="1" applyAlignment="1">
      <alignment horizontal="left" vertical="top" wrapText="1"/>
    </xf>
    <xf numFmtId="0" fontId="6" fillId="0" borderId="0" xfId="0" applyFont="1" applyFill="1" applyBorder="1" applyAlignment="1">
      <alignment horizontal="center" vertical="center" wrapText="1"/>
    </xf>
    <xf numFmtId="180" fontId="4" fillId="0" borderId="16" xfId="0" applyNumberFormat="1" applyFont="1" applyFill="1" applyBorder="1" applyAlignment="1">
      <alignment vertical="center"/>
    </xf>
    <xf numFmtId="0" fontId="11" fillId="2" borderId="2" xfId="0" applyFont="1" applyFill="1" applyBorder="1" applyAlignment="1">
      <alignment horizontal="center" vertical="top" wrapText="1"/>
    </xf>
    <xf numFmtId="38" fontId="11" fillId="3" borderId="1" xfId="1" applyFont="1" applyFill="1" applyBorder="1">
      <alignment vertical="center"/>
    </xf>
    <xf numFmtId="177" fontId="11" fillId="0" borderId="8" xfId="1" applyNumberFormat="1" applyFont="1" applyBorder="1" applyAlignment="1">
      <alignment vertical="center" wrapText="1"/>
    </xf>
    <xf numFmtId="177" fontId="11" fillId="0" borderId="8" xfId="1" applyNumberFormat="1" applyFont="1" applyBorder="1" applyAlignment="1">
      <alignment vertical="center"/>
    </xf>
    <xf numFmtId="38" fontId="3" fillId="0" borderId="0" xfId="1" applyFont="1" applyFill="1" applyBorder="1" applyAlignment="1">
      <alignment horizontal="center" vertical="center" wrapText="1"/>
    </xf>
    <xf numFmtId="38" fontId="3" fillId="0" borderId="0" xfId="0" applyNumberFormat="1" applyFont="1" applyFill="1" applyBorder="1" applyAlignment="1">
      <alignment vertical="center" wrapText="1"/>
    </xf>
    <xf numFmtId="0" fontId="3" fillId="2" borderId="2" xfId="0" applyFont="1" applyFill="1" applyBorder="1" applyAlignment="1">
      <alignment horizontal="center" vertical="top" shrinkToFit="1"/>
    </xf>
    <xf numFmtId="0" fontId="3" fillId="0" borderId="0" xfId="0" applyFont="1" applyBorder="1" applyAlignment="1">
      <alignment horizontal="left" vertical="center" wrapText="1"/>
    </xf>
    <xf numFmtId="0" fontId="5" fillId="0" borderId="0" xfId="0" applyFont="1" applyAlignment="1">
      <alignment horizontal="center" vertical="center"/>
    </xf>
    <xf numFmtId="180" fontId="4" fillId="0" borderId="14" xfId="0" applyNumberFormat="1" applyFont="1" applyBorder="1" applyAlignment="1">
      <alignment horizontal="center" vertical="center"/>
    </xf>
    <xf numFmtId="180" fontId="4" fillId="0" borderId="15" xfId="0" applyNumberFormat="1" applyFont="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0" xfId="0" applyFont="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38" fontId="3" fillId="0" borderId="17" xfId="0" applyNumberFormat="1" applyFont="1" applyBorder="1" applyAlignment="1">
      <alignment horizontal="center" vertical="center"/>
    </xf>
    <xf numFmtId="0" fontId="3" fillId="0" borderId="18" xfId="0" applyFont="1" applyBorder="1" applyAlignment="1">
      <alignment horizontal="center" vertical="center"/>
    </xf>
    <xf numFmtId="0" fontId="10"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Zeros="0" tabSelected="1" view="pageBreakPreview" zoomScaleNormal="100" zoomScaleSheetLayoutView="100" workbookViewId="0">
      <selection activeCell="B4" sqref="B4"/>
    </sheetView>
  </sheetViews>
  <sheetFormatPr defaultRowHeight="12" x14ac:dyDescent="0.15"/>
  <cols>
    <col min="1" max="1" width="6.25" style="8" customWidth="1"/>
    <col min="2" max="2" width="8.125" style="8" customWidth="1"/>
    <col min="3" max="3" width="13.375" style="3" customWidth="1"/>
    <col min="4" max="4" width="12.625" style="3" customWidth="1"/>
    <col min="5" max="5" width="8" style="3" bestFit="1" customWidth="1"/>
    <col min="6" max="6" width="13.875" style="3" customWidth="1"/>
    <col min="7" max="7" width="13.875" style="3" bestFit="1" customWidth="1"/>
    <col min="8" max="8" width="13.125" style="3" bestFit="1" customWidth="1"/>
    <col min="9" max="9" width="13.625" style="3" customWidth="1"/>
    <col min="10" max="10" width="15.375" style="3" customWidth="1"/>
    <col min="11" max="11" width="13" style="3" customWidth="1"/>
    <col min="12" max="12" width="16.125" style="3" customWidth="1"/>
    <col min="13" max="13" width="2.625" style="3" customWidth="1"/>
    <col min="14" max="16384" width="9" style="3"/>
  </cols>
  <sheetData>
    <row r="1" spans="1:16" ht="30" customHeight="1" thickBot="1" x14ac:dyDescent="0.2">
      <c r="A1" s="59" t="s">
        <v>43</v>
      </c>
      <c r="B1" s="59"/>
      <c r="C1" s="59"/>
      <c r="D1" s="59"/>
      <c r="E1" s="59"/>
      <c r="F1" s="59"/>
      <c r="G1" s="59"/>
      <c r="H1" s="59"/>
      <c r="I1" s="59"/>
      <c r="J1" s="59"/>
      <c r="K1" s="59"/>
      <c r="L1" s="59"/>
    </row>
    <row r="2" spans="1:16" ht="44.25" customHeight="1" thickTop="1" thickBot="1" x14ac:dyDescent="0.2">
      <c r="A2" s="31"/>
      <c r="B2" s="73" t="s">
        <v>49</v>
      </c>
      <c r="C2" s="73"/>
      <c r="D2" s="73"/>
      <c r="E2" s="73"/>
      <c r="F2" s="73"/>
      <c r="G2" s="73"/>
      <c r="H2" s="73"/>
      <c r="I2" s="50"/>
      <c r="J2" s="23" t="s">
        <v>37</v>
      </c>
      <c r="K2" s="60">
        <f>L24+工業高校!L24+商業高校!L24</f>
        <v>0</v>
      </c>
      <c r="L2" s="61"/>
    </row>
    <row r="3" spans="1:16" ht="18" customHeight="1" x14ac:dyDescent="0.15">
      <c r="A3" s="31"/>
      <c r="B3" s="32"/>
      <c r="C3" s="32"/>
      <c r="D3" s="32"/>
      <c r="E3" s="32"/>
      <c r="F3" s="32"/>
      <c r="G3" s="48"/>
      <c r="H3" s="49"/>
      <c r="I3" s="35"/>
      <c r="J3" s="35"/>
      <c r="K3" s="35"/>
    </row>
    <row r="4" spans="1:16" ht="18" customHeight="1" x14ac:dyDescent="0.15">
      <c r="A4" s="24" t="s">
        <v>38</v>
      </c>
      <c r="B4" s="25"/>
      <c r="C4" s="26"/>
      <c r="D4" s="26"/>
      <c r="E4" s="26"/>
      <c r="F4" s="26"/>
      <c r="G4" s="25"/>
      <c r="H4" s="27"/>
      <c r="I4" s="27"/>
      <c r="J4" s="27"/>
      <c r="K4" s="27"/>
    </row>
    <row r="5" spans="1:16" ht="18" customHeight="1" x14ac:dyDescent="0.15">
      <c r="A5" s="25"/>
      <c r="B5" s="25"/>
      <c r="C5" s="26"/>
      <c r="D5" s="26"/>
      <c r="E5" s="26"/>
      <c r="F5" s="26"/>
      <c r="G5" s="25"/>
      <c r="H5" s="27"/>
      <c r="I5" s="25" t="s">
        <v>27</v>
      </c>
      <c r="J5" s="28"/>
      <c r="K5" s="28"/>
      <c r="L5" s="29"/>
    </row>
    <row r="6" spans="1:16" s="5" customFormat="1" ht="18" customHeight="1" x14ac:dyDescent="0.15">
      <c r="A6" s="30" t="s">
        <v>39</v>
      </c>
      <c r="B6" s="30"/>
      <c r="C6" s="30"/>
      <c r="D6" s="30"/>
      <c r="E6" s="30"/>
      <c r="F6" s="30"/>
      <c r="G6" s="30"/>
      <c r="H6" s="30"/>
      <c r="I6" s="30"/>
      <c r="J6" s="30"/>
      <c r="K6" s="36"/>
      <c r="L6" s="4"/>
      <c r="M6" s="4"/>
      <c r="N6" s="4"/>
      <c r="O6" s="4"/>
      <c r="P6" s="4"/>
    </row>
    <row r="7" spans="1:16" ht="17.25" customHeight="1" x14ac:dyDescent="0.15">
      <c r="A7" s="62" t="s">
        <v>28</v>
      </c>
      <c r="B7" s="63"/>
      <c r="C7" s="17" t="s">
        <v>16</v>
      </c>
      <c r="D7" s="51" t="s">
        <v>42</v>
      </c>
      <c r="E7" s="17" t="s">
        <v>31</v>
      </c>
      <c r="F7" s="17" t="s">
        <v>20</v>
      </c>
      <c r="G7" s="17" t="s">
        <v>18</v>
      </c>
      <c r="H7" s="57" t="s">
        <v>17</v>
      </c>
      <c r="I7" s="17" t="s">
        <v>21</v>
      </c>
      <c r="J7" s="17" t="s">
        <v>19</v>
      </c>
      <c r="K7" s="39"/>
      <c r="L7" s="40"/>
      <c r="M7" s="6"/>
      <c r="N7" s="6"/>
      <c r="O7" s="6"/>
      <c r="P7" s="6"/>
    </row>
    <row r="8" spans="1:16" ht="17.25" customHeight="1" x14ac:dyDescent="0.15">
      <c r="A8" s="64"/>
      <c r="B8" s="65"/>
      <c r="C8" s="18" t="s">
        <v>15</v>
      </c>
      <c r="D8" s="18" t="s">
        <v>12</v>
      </c>
      <c r="E8" s="18" t="s">
        <v>32</v>
      </c>
      <c r="F8" s="18" t="s">
        <v>14</v>
      </c>
      <c r="G8" s="18" t="s">
        <v>34</v>
      </c>
      <c r="H8" s="18" t="s">
        <v>13</v>
      </c>
      <c r="I8" s="18" t="s">
        <v>14</v>
      </c>
      <c r="J8" s="18" t="s">
        <v>14</v>
      </c>
      <c r="K8" s="40"/>
      <c r="L8" s="44"/>
      <c r="M8" s="6"/>
      <c r="N8" s="6"/>
      <c r="O8" s="6"/>
      <c r="P8" s="6"/>
    </row>
    <row r="9" spans="1:16" ht="17.25" customHeight="1" x14ac:dyDescent="0.15">
      <c r="A9" s="66"/>
      <c r="B9" s="67"/>
      <c r="C9" s="18" t="s">
        <v>22</v>
      </c>
      <c r="D9" s="18" t="s">
        <v>23</v>
      </c>
      <c r="E9" s="18" t="s">
        <v>24</v>
      </c>
      <c r="F9" s="18" t="s">
        <v>33</v>
      </c>
      <c r="G9" s="18" t="s">
        <v>25</v>
      </c>
      <c r="H9" s="18" t="s">
        <v>26</v>
      </c>
      <c r="I9" s="18" t="s">
        <v>35</v>
      </c>
      <c r="J9" s="18" t="s">
        <v>36</v>
      </c>
      <c r="K9" s="40"/>
      <c r="L9" s="55"/>
      <c r="M9" s="7"/>
      <c r="N9" s="7"/>
      <c r="O9" s="7"/>
      <c r="P9" s="7"/>
    </row>
    <row r="10" spans="1:16" ht="20.25" customHeight="1" x14ac:dyDescent="0.15">
      <c r="A10" s="19" t="s">
        <v>0</v>
      </c>
      <c r="B10" s="20" t="s">
        <v>29</v>
      </c>
      <c r="C10" s="11"/>
      <c r="D10" s="52">
        <v>165</v>
      </c>
      <c r="E10" s="22">
        <v>0.85</v>
      </c>
      <c r="F10" s="12">
        <f t="shared" ref="F10:F21" si="0">ROUNDDOWN(C10*D10*E10,2)</f>
        <v>0</v>
      </c>
      <c r="G10" s="13"/>
      <c r="H10" s="52">
        <v>34000</v>
      </c>
      <c r="I10" s="13">
        <f>ROUNDDOWN(H10*G10,2)</f>
        <v>0</v>
      </c>
      <c r="J10" s="14">
        <f>INT(F10+I10)</f>
        <v>0</v>
      </c>
      <c r="K10" s="37"/>
      <c r="L10" s="7"/>
      <c r="M10" s="7"/>
      <c r="N10" s="7"/>
      <c r="O10" s="7"/>
    </row>
    <row r="11" spans="1:16" ht="20.25" customHeight="1" x14ac:dyDescent="0.15">
      <c r="A11" s="21" t="s">
        <v>1</v>
      </c>
      <c r="B11" s="20" t="s">
        <v>29</v>
      </c>
      <c r="C11" s="11">
        <f>C10</f>
        <v>0</v>
      </c>
      <c r="D11" s="52">
        <v>165</v>
      </c>
      <c r="E11" s="22">
        <v>0.85</v>
      </c>
      <c r="F11" s="12">
        <f t="shared" si="0"/>
        <v>0</v>
      </c>
      <c r="G11" s="13">
        <f>G10</f>
        <v>0</v>
      </c>
      <c r="H11" s="52">
        <v>36000</v>
      </c>
      <c r="I11" s="13">
        <f t="shared" ref="I11:I21" si="1">ROUNDDOWN(H11*G11,2)</f>
        <v>0</v>
      </c>
      <c r="J11" s="14">
        <f t="shared" ref="J11:J21" si="2">INT(F11+I11)</f>
        <v>0</v>
      </c>
      <c r="K11" s="37"/>
      <c r="L11" s="7"/>
      <c r="M11" s="7"/>
      <c r="N11" s="7"/>
      <c r="O11" s="7"/>
    </row>
    <row r="12" spans="1:16" ht="20.25" customHeight="1" x14ac:dyDescent="0.15">
      <c r="A12" s="21" t="s">
        <v>2</v>
      </c>
      <c r="B12" s="20" t="s">
        <v>29</v>
      </c>
      <c r="C12" s="11">
        <f>C11</f>
        <v>0</v>
      </c>
      <c r="D12" s="52">
        <v>165</v>
      </c>
      <c r="E12" s="22">
        <v>0.85</v>
      </c>
      <c r="F12" s="12">
        <f t="shared" si="0"/>
        <v>0</v>
      </c>
      <c r="G12" s="13">
        <f>G11</f>
        <v>0</v>
      </c>
      <c r="H12" s="52">
        <v>34000</v>
      </c>
      <c r="I12" s="13">
        <f t="shared" si="1"/>
        <v>0</v>
      </c>
      <c r="J12" s="14">
        <f t="shared" si="2"/>
        <v>0</v>
      </c>
      <c r="K12" s="53"/>
      <c r="L12" s="7"/>
      <c r="M12" s="7"/>
      <c r="N12" s="7"/>
      <c r="O12" s="7"/>
    </row>
    <row r="13" spans="1:16" ht="20.25" customHeight="1" x14ac:dyDescent="0.15">
      <c r="A13" s="21" t="s">
        <v>3</v>
      </c>
      <c r="B13" s="20" t="s">
        <v>30</v>
      </c>
      <c r="C13" s="11">
        <f t="shared" ref="C13:C21" si="3">C12</f>
        <v>0</v>
      </c>
      <c r="D13" s="52">
        <v>165</v>
      </c>
      <c r="E13" s="22">
        <v>0.85</v>
      </c>
      <c r="F13" s="12">
        <f t="shared" si="0"/>
        <v>0</v>
      </c>
      <c r="G13" s="15"/>
      <c r="H13" s="52">
        <v>41000</v>
      </c>
      <c r="I13" s="13">
        <f t="shared" si="1"/>
        <v>0</v>
      </c>
      <c r="J13" s="14">
        <f t="shared" si="2"/>
        <v>0</v>
      </c>
      <c r="K13" s="54"/>
      <c r="L13" s="7"/>
      <c r="M13" s="7"/>
      <c r="N13" s="7"/>
      <c r="O13" s="7"/>
    </row>
    <row r="14" spans="1:16" ht="20.25" customHeight="1" x14ac:dyDescent="0.15">
      <c r="A14" s="21" t="s">
        <v>4</v>
      </c>
      <c r="B14" s="20" t="s">
        <v>30</v>
      </c>
      <c r="C14" s="11">
        <f t="shared" si="3"/>
        <v>0</v>
      </c>
      <c r="D14" s="52">
        <v>165</v>
      </c>
      <c r="E14" s="22">
        <v>0.85</v>
      </c>
      <c r="F14" s="12">
        <f t="shared" si="0"/>
        <v>0</v>
      </c>
      <c r="G14" s="15">
        <f>G13</f>
        <v>0</v>
      </c>
      <c r="H14" s="52">
        <v>39000</v>
      </c>
      <c r="I14" s="13">
        <f t="shared" si="1"/>
        <v>0</v>
      </c>
      <c r="J14" s="14">
        <f t="shared" si="2"/>
        <v>0</v>
      </c>
      <c r="K14" s="54"/>
      <c r="L14" s="7"/>
      <c r="M14" s="7"/>
      <c r="N14" s="7"/>
      <c r="O14" s="7"/>
    </row>
    <row r="15" spans="1:16" ht="20.25" customHeight="1" x14ac:dyDescent="0.15">
      <c r="A15" s="21" t="s">
        <v>5</v>
      </c>
      <c r="B15" s="20" t="s">
        <v>30</v>
      </c>
      <c r="C15" s="11">
        <f t="shared" si="3"/>
        <v>0</v>
      </c>
      <c r="D15" s="52">
        <v>165</v>
      </c>
      <c r="E15" s="22">
        <v>0.85</v>
      </c>
      <c r="F15" s="12">
        <f t="shared" si="0"/>
        <v>0</v>
      </c>
      <c r="G15" s="15">
        <f>G14</f>
        <v>0</v>
      </c>
      <c r="H15" s="52">
        <v>38000</v>
      </c>
      <c r="I15" s="13">
        <f t="shared" si="1"/>
        <v>0</v>
      </c>
      <c r="J15" s="14">
        <f t="shared" si="2"/>
        <v>0</v>
      </c>
      <c r="K15" s="54"/>
      <c r="L15" s="7"/>
      <c r="M15" s="7"/>
      <c r="N15" s="7"/>
      <c r="O15" s="7"/>
    </row>
    <row r="16" spans="1:16" ht="20.25" customHeight="1" x14ac:dyDescent="0.15">
      <c r="A16" s="21" t="s">
        <v>6</v>
      </c>
      <c r="B16" s="20" t="s">
        <v>29</v>
      </c>
      <c r="C16" s="11">
        <f t="shared" si="3"/>
        <v>0</v>
      </c>
      <c r="D16" s="52">
        <v>165</v>
      </c>
      <c r="E16" s="22">
        <v>0.85</v>
      </c>
      <c r="F16" s="12">
        <f t="shared" si="0"/>
        <v>0</v>
      </c>
      <c r="G16" s="13"/>
      <c r="H16" s="52">
        <v>39000</v>
      </c>
      <c r="I16" s="13">
        <f t="shared" si="1"/>
        <v>0</v>
      </c>
      <c r="J16" s="14">
        <f t="shared" si="2"/>
        <v>0</v>
      </c>
      <c r="K16" s="37"/>
      <c r="L16" s="7"/>
      <c r="M16" s="7"/>
      <c r="N16" s="7"/>
      <c r="O16" s="7"/>
    </row>
    <row r="17" spans="1:16" ht="20.25" customHeight="1" x14ac:dyDescent="0.15">
      <c r="A17" s="21" t="s">
        <v>7</v>
      </c>
      <c r="B17" s="20" t="s">
        <v>29</v>
      </c>
      <c r="C17" s="11">
        <f t="shared" si="3"/>
        <v>0</v>
      </c>
      <c r="D17" s="52">
        <v>165</v>
      </c>
      <c r="E17" s="22">
        <v>0.85</v>
      </c>
      <c r="F17" s="12">
        <f t="shared" si="0"/>
        <v>0</v>
      </c>
      <c r="G17" s="13">
        <f>G16</f>
        <v>0</v>
      </c>
      <c r="H17" s="52">
        <v>38000</v>
      </c>
      <c r="I17" s="13">
        <f t="shared" si="1"/>
        <v>0</v>
      </c>
      <c r="J17" s="14">
        <f t="shared" si="2"/>
        <v>0</v>
      </c>
      <c r="K17" s="37"/>
      <c r="L17" s="7"/>
      <c r="M17" s="7"/>
      <c r="N17" s="7"/>
      <c r="O17" s="7"/>
    </row>
    <row r="18" spans="1:16" ht="20.25" customHeight="1" x14ac:dyDescent="0.15">
      <c r="A18" s="21" t="s">
        <v>8</v>
      </c>
      <c r="B18" s="20" t="s">
        <v>29</v>
      </c>
      <c r="C18" s="11">
        <f t="shared" si="3"/>
        <v>0</v>
      </c>
      <c r="D18" s="52">
        <v>165</v>
      </c>
      <c r="E18" s="22">
        <v>0.85</v>
      </c>
      <c r="F18" s="12">
        <f t="shared" si="0"/>
        <v>0</v>
      </c>
      <c r="G18" s="13">
        <f t="shared" ref="G18:G21" si="4">G17</f>
        <v>0</v>
      </c>
      <c r="H18" s="52">
        <v>37000</v>
      </c>
      <c r="I18" s="13">
        <f t="shared" si="1"/>
        <v>0</v>
      </c>
      <c r="J18" s="14">
        <f t="shared" si="2"/>
        <v>0</v>
      </c>
      <c r="K18" s="53"/>
      <c r="L18" s="7"/>
      <c r="M18" s="7"/>
      <c r="N18" s="7"/>
      <c r="O18" s="7"/>
    </row>
    <row r="19" spans="1:16" ht="20.25" customHeight="1" x14ac:dyDescent="0.15">
      <c r="A19" s="21" t="s">
        <v>9</v>
      </c>
      <c r="B19" s="20" t="s">
        <v>29</v>
      </c>
      <c r="C19" s="11">
        <f t="shared" si="3"/>
        <v>0</v>
      </c>
      <c r="D19" s="52">
        <v>165</v>
      </c>
      <c r="E19" s="22">
        <v>0.85</v>
      </c>
      <c r="F19" s="12">
        <f t="shared" si="0"/>
        <v>0</v>
      </c>
      <c r="G19" s="13">
        <f t="shared" si="4"/>
        <v>0</v>
      </c>
      <c r="H19" s="52">
        <v>41000</v>
      </c>
      <c r="I19" s="13">
        <f t="shared" si="1"/>
        <v>0</v>
      </c>
      <c r="J19" s="14">
        <f t="shared" si="2"/>
        <v>0</v>
      </c>
      <c r="K19" s="54"/>
      <c r="L19" s="7"/>
      <c r="M19" s="7"/>
      <c r="N19" s="7"/>
      <c r="O19" s="7"/>
    </row>
    <row r="20" spans="1:16" ht="20.25" customHeight="1" x14ac:dyDescent="0.15">
      <c r="A20" s="21" t="s">
        <v>10</v>
      </c>
      <c r="B20" s="20" t="s">
        <v>29</v>
      </c>
      <c r="C20" s="11">
        <f t="shared" si="3"/>
        <v>0</v>
      </c>
      <c r="D20" s="52">
        <v>165</v>
      </c>
      <c r="E20" s="22">
        <v>0.85</v>
      </c>
      <c r="F20" s="12">
        <f t="shared" si="0"/>
        <v>0</v>
      </c>
      <c r="G20" s="13">
        <f t="shared" si="4"/>
        <v>0</v>
      </c>
      <c r="H20" s="52">
        <v>33000</v>
      </c>
      <c r="I20" s="13">
        <f t="shared" si="1"/>
        <v>0</v>
      </c>
      <c r="J20" s="14">
        <f t="shared" si="2"/>
        <v>0</v>
      </c>
      <c r="K20" s="54"/>
      <c r="L20" s="33"/>
      <c r="M20" s="7"/>
      <c r="N20" s="7"/>
      <c r="O20" s="7"/>
      <c r="P20" s="7"/>
    </row>
    <row r="21" spans="1:16" ht="20.25" customHeight="1" x14ac:dyDescent="0.15">
      <c r="A21" s="21" t="s">
        <v>11</v>
      </c>
      <c r="B21" s="20" t="s">
        <v>29</v>
      </c>
      <c r="C21" s="11">
        <f t="shared" si="3"/>
        <v>0</v>
      </c>
      <c r="D21" s="52">
        <v>165</v>
      </c>
      <c r="E21" s="22">
        <v>0.85</v>
      </c>
      <c r="F21" s="12">
        <f t="shared" si="0"/>
        <v>0</v>
      </c>
      <c r="G21" s="13">
        <f t="shared" si="4"/>
        <v>0</v>
      </c>
      <c r="H21" s="52">
        <v>33000</v>
      </c>
      <c r="I21" s="45">
        <f t="shared" si="1"/>
        <v>0</v>
      </c>
      <c r="J21" s="16">
        <f t="shared" si="2"/>
        <v>0</v>
      </c>
      <c r="K21" s="37"/>
      <c r="L21" s="34"/>
    </row>
    <row r="22" spans="1:16" ht="27.75" customHeight="1" x14ac:dyDescent="0.15">
      <c r="A22" s="1"/>
      <c r="B22" s="2"/>
      <c r="C22" s="2"/>
      <c r="D22" s="2"/>
      <c r="E22" s="2"/>
      <c r="F22" s="2"/>
      <c r="G22" s="10"/>
      <c r="H22" s="2"/>
      <c r="I22" s="46" t="s">
        <v>44</v>
      </c>
      <c r="J22" s="47">
        <f>(SUM(J10:J21))</f>
        <v>0</v>
      </c>
      <c r="K22" s="38"/>
      <c r="L22" s="69" t="s">
        <v>50</v>
      </c>
    </row>
    <row r="23" spans="1:16" ht="13.5" customHeight="1" thickBot="1" x14ac:dyDescent="0.2">
      <c r="A23" s="2"/>
      <c r="B23" s="2"/>
      <c r="C23" s="2"/>
      <c r="D23" s="2"/>
      <c r="E23" s="2"/>
      <c r="F23" s="2"/>
      <c r="G23" s="10"/>
      <c r="H23" s="2"/>
      <c r="I23" s="42"/>
      <c r="J23" s="38"/>
      <c r="K23" s="38"/>
      <c r="L23" s="70"/>
    </row>
    <row r="24" spans="1:16" ht="13.5" customHeight="1" x14ac:dyDescent="0.15">
      <c r="A24" s="2"/>
      <c r="B24" s="2"/>
      <c r="C24" s="2"/>
      <c r="D24" s="2"/>
      <c r="E24" s="2"/>
      <c r="F24" s="2"/>
      <c r="G24" s="10"/>
      <c r="H24" s="2"/>
      <c r="I24" s="42"/>
      <c r="J24" s="38"/>
      <c r="K24" s="38"/>
      <c r="L24" s="71">
        <f>J22*3</f>
        <v>0</v>
      </c>
    </row>
    <row r="25" spans="1:16" ht="29.25" customHeight="1" thickBot="1" x14ac:dyDescent="0.2">
      <c r="A25" s="58" t="s">
        <v>45</v>
      </c>
      <c r="B25" s="58"/>
      <c r="C25" s="58"/>
      <c r="D25" s="58"/>
      <c r="E25" s="58"/>
      <c r="F25" s="58"/>
      <c r="G25" s="58"/>
      <c r="H25" s="2"/>
      <c r="I25" s="43"/>
      <c r="J25" s="43"/>
      <c r="K25" s="41"/>
      <c r="L25" s="72"/>
    </row>
    <row r="26" spans="1:16" ht="44.25" customHeight="1" x14ac:dyDescent="0.15">
      <c r="A26" s="58"/>
      <c r="B26" s="58"/>
      <c r="C26" s="58"/>
      <c r="D26" s="58"/>
      <c r="E26" s="58"/>
      <c r="F26" s="58"/>
      <c r="G26" s="58"/>
      <c r="H26" s="2"/>
      <c r="I26" s="9"/>
      <c r="J26" s="9"/>
      <c r="K26" s="68" t="s">
        <v>48</v>
      </c>
      <c r="L26" s="68"/>
      <c r="M26" s="68"/>
    </row>
  </sheetData>
  <mergeCells count="8">
    <mergeCell ref="A25:G26"/>
    <mergeCell ref="A1:L1"/>
    <mergeCell ref="K2:L2"/>
    <mergeCell ref="A7:B9"/>
    <mergeCell ref="K26:M26"/>
    <mergeCell ref="L22:L23"/>
    <mergeCell ref="L24:L25"/>
    <mergeCell ref="B2:H2"/>
  </mergeCells>
  <phoneticPr fontId="2"/>
  <pageMargins left="0.19685039370078741" right="0.19685039370078741" top="0.59055118110236227" bottom="0.59055118110236227" header="0.51181102362204722" footer="0.31496062992125984"/>
  <pageSetup paperSize="9" scale="98" orientation="landscape" cellComments="asDisplayed" r:id="rId1"/>
  <headerFooter>
    <oddHeader>&amp;R別添様式２</oddHead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Zeros="0" view="pageBreakPreview" zoomScaleNormal="100" zoomScaleSheetLayoutView="100" workbookViewId="0">
      <selection activeCell="L22" sqref="L22:L23"/>
    </sheetView>
  </sheetViews>
  <sheetFormatPr defaultRowHeight="12" x14ac:dyDescent="0.15"/>
  <cols>
    <col min="1" max="1" width="6.25" style="8" customWidth="1"/>
    <col min="2" max="2" width="8.125" style="8" customWidth="1"/>
    <col min="3" max="3" width="13.375" style="3" customWidth="1"/>
    <col min="4" max="4" width="12.625" style="3" customWidth="1"/>
    <col min="5" max="5" width="8" style="3" bestFit="1" customWidth="1"/>
    <col min="6" max="6" width="13.875" style="3" customWidth="1"/>
    <col min="7" max="7" width="13.875" style="3" bestFit="1" customWidth="1"/>
    <col min="8" max="8" width="13.125" style="3" bestFit="1" customWidth="1"/>
    <col min="9" max="9" width="13.625" style="3" customWidth="1"/>
    <col min="10" max="10" width="15.375" style="3" customWidth="1"/>
    <col min="11" max="11" width="13" style="3" customWidth="1"/>
    <col min="12" max="12" width="16.125" style="3" customWidth="1"/>
    <col min="13" max="13" width="2.625" style="3" customWidth="1"/>
    <col min="14" max="16384" width="9" style="3"/>
  </cols>
  <sheetData>
    <row r="1" spans="1:16" ht="30" customHeight="1" x14ac:dyDescent="0.15">
      <c r="A1" s="59" t="s">
        <v>46</v>
      </c>
      <c r="B1" s="59"/>
      <c r="C1" s="59"/>
      <c r="D1" s="59"/>
      <c r="E1" s="59"/>
      <c r="F1" s="59"/>
      <c r="G1" s="59"/>
      <c r="H1" s="59"/>
      <c r="I1" s="59"/>
      <c r="J1" s="59"/>
      <c r="K1" s="59"/>
      <c r="L1" s="59"/>
    </row>
    <row r="2" spans="1:16" ht="12.75" customHeight="1" x14ac:dyDescent="0.15">
      <c r="A2" s="31"/>
      <c r="B2" s="31"/>
      <c r="C2" s="31"/>
      <c r="D2" s="31"/>
      <c r="E2" s="31"/>
      <c r="F2" s="31"/>
      <c r="G2" s="31"/>
      <c r="H2" s="31"/>
      <c r="I2" s="31"/>
      <c r="J2" s="31"/>
      <c r="K2" s="31"/>
    </row>
    <row r="3" spans="1:16" ht="18" customHeight="1" x14ac:dyDescent="0.15">
      <c r="A3" s="31"/>
      <c r="B3" s="32"/>
      <c r="C3" s="32"/>
      <c r="D3" s="32"/>
      <c r="E3" s="32"/>
      <c r="F3" s="32"/>
      <c r="G3" s="48"/>
      <c r="H3" s="49"/>
      <c r="I3" s="35"/>
      <c r="J3" s="35"/>
      <c r="K3" s="35"/>
    </row>
    <row r="4" spans="1:16" ht="18" customHeight="1" x14ac:dyDescent="0.15">
      <c r="A4" s="24" t="s">
        <v>38</v>
      </c>
      <c r="B4" s="25"/>
      <c r="C4" s="26"/>
      <c r="D4" s="26"/>
      <c r="E4" s="26"/>
      <c r="F4" s="26"/>
      <c r="G4" s="25"/>
      <c r="H4" s="27"/>
      <c r="I4" s="27"/>
      <c r="J4" s="27"/>
      <c r="K4" s="27"/>
    </row>
    <row r="5" spans="1:16" ht="18" customHeight="1" x14ac:dyDescent="0.15">
      <c r="A5" s="25"/>
      <c r="B5" s="25"/>
      <c r="C5" s="26"/>
      <c r="D5" s="26"/>
      <c r="E5" s="26"/>
      <c r="F5" s="26"/>
      <c r="G5" s="25"/>
      <c r="H5" s="27"/>
      <c r="I5" s="25" t="s">
        <v>27</v>
      </c>
      <c r="J5" s="28"/>
      <c r="K5" s="28"/>
      <c r="L5" s="29"/>
    </row>
    <row r="6" spans="1:16" s="5" customFormat="1" ht="18" customHeight="1" x14ac:dyDescent="0.15">
      <c r="A6" s="30" t="s">
        <v>40</v>
      </c>
      <c r="B6" s="30"/>
      <c r="C6" s="30"/>
      <c r="D6" s="30"/>
      <c r="E6" s="30"/>
      <c r="F6" s="30"/>
      <c r="G6" s="30"/>
      <c r="H6" s="30"/>
      <c r="I6" s="30"/>
      <c r="J6" s="30"/>
      <c r="K6" s="36"/>
      <c r="L6" s="4"/>
      <c r="M6" s="4"/>
      <c r="N6" s="4"/>
      <c r="O6" s="4"/>
      <c r="P6" s="4"/>
    </row>
    <row r="7" spans="1:16" ht="17.25" customHeight="1" x14ac:dyDescent="0.15">
      <c r="A7" s="62" t="s">
        <v>28</v>
      </c>
      <c r="B7" s="63"/>
      <c r="C7" s="17" t="s">
        <v>16</v>
      </c>
      <c r="D7" s="51" t="s">
        <v>42</v>
      </c>
      <c r="E7" s="17" t="s">
        <v>31</v>
      </c>
      <c r="F7" s="17" t="s">
        <v>20</v>
      </c>
      <c r="G7" s="17" t="s">
        <v>18</v>
      </c>
      <c r="H7" s="57" t="s">
        <v>17</v>
      </c>
      <c r="I7" s="17" t="s">
        <v>21</v>
      </c>
      <c r="J7" s="17" t="s">
        <v>19</v>
      </c>
      <c r="K7" s="39"/>
      <c r="L7" s="40"/>
      <c r="M7" s="6"/>
      <c r="N7" s="6"/>
      <c r="O7" s="6"/>
      <c r="P7" s="6"/>
    </row>
    <row r="8" spans="1:16" ht="17.25" customHeight="1" x14ac:dyDescent="0.15">
      <c r="A8" s="64"/>
      <c r="B8" s="65"/>
      <c r="C8" s="18" t="s">
        <v>15</v>
      </c>
      <c r="D8" s="18" t="s">
        <v>12</v>
      </c>
      <c r="E8" s="18" t="s">
        <v>32</v>
      </c>
      <c r="F8" s="18" t="s">
        <v>14</v>
      </c>
      <c r="G8" s="18" t="s">
        <v>34</v>
      </c>
      <c r="H8" s="18" t="s">
        <v>13</v>
      </c>
      <c r="I8" s="18" t="s">
        <v>14</v>
      </c>
      <c r="J8" s="18" t="s">
        <v>14</v>
      </c>
      <c r="K8" s="6"/>
      <c r="L8" s="6"/>
      <c r="M8" s="6"/>
      <c r="N8" s="6"/>
    </row>
    <row r="9" spans="1:16" ht="17.25" customHeight="1" x14ac:dyDescent="0.15">
      <c r="A9" s="66"/>
      <c r="B9" s="67"/>
      <c r="C9" s="18" t="s">
        <v>22</v>
      </c>
      <c r="D9" s="18" t="s">
        <v>23</v>
      </c>
      <c r="E9" s="18" t="s">
        <v>24</v>
      </c>
      <c r="F9" s="18" t="s">
        <v>33</v>
      </c>
      <c r="G9" s="18" t="s">
        <v>25</v>
      </c>
      <c r="H9" s="18" t="s">
        <v>26</v>
      </c>
      <c r="I9" s="18" t="s">
        <v>35</v>
      </c>
      <c r="J9" s="18" t="s">
        <v>36</v>
      </c>
      <c r="K9" s="7"/>
      <c r="L9" s="7"/>
      <c r="M9" s="7"/>
      <c r="N9" s="7"/>
    </row>
    <row r="10" spans="1:16" ht="20.25" customHeight="1" x14ac:dyDescent="0.15">
      <c r="A10" s="19" t="s">
        <v>0</v>
      </c>
      <c r="B10" s="20" t="s">
        <v>29</v>
      </c>
      <c r="C10" s="11"/>
      <c r="D10" s="52">
        <v>400</v>
      </c>
      <c r="E10" s="22">
        <v>0.85</v>
      </c>
      <c r="F10" s="12">
        <f>ROUNDDOWN(C10*D10*E10,2)</f>
        <v>0</v>
      </c>
      <c r="G10" s="13"/>
      <c r="H10" s="52">
        <v>64000</v>
      </c>
      <c r="I10" s="13">
        <f>ROUNDDOWN(H10*G10,2)</f>
        <v>0</v>
      </c>
      <c r="J10" s="14">
        <f>INT(F10+I10)</f>
        <v>0</v>
      </c>
      <c r="K10" s="7"/>
      <c r="L10" s="7"/>
      <c r="M10" s="7"/>
      <c r="N10" s="7"/>
    </row>
    <row r="11" spans="1:16" ht="20.25" customHeight="1" x14ac:dyDescent="0.15">
      <c r="A11" s="21" t="s">
        <v>1</v>
      </c>
      <c r="B11" s="20" t="s">
        <v>29</v>
      </c>
      <c r="C11" s="11">
        <f>C10</f>
        <v>0</v>
      </c>
      <c r="D11" s="52">
        <v>400</v>
      </c>
      <c r="E11" s="22">
        <v>0.85</v>
      </c>
      <c r="F11" s="12">
        <f t="shared" ref="F11:F21" si="0">ROUNDDOWN(C11*D11*E11,2)</f>
        <v>0</v>
      </c>
      <c r="G11" s="13">
        <f>G10</f>
        <v>0</v>
      </c>
      <c r="H11" s="52">
        <v>68000</v>
      </c>
      <c r="I11" s="13">
        <f t="shared" ref="I11:I21" si="1">ROUNDDOWN(H11*G11,2)</f>
        <v>0</v>
      </c>
      <c r="J11" s="14">
        <f t="shared" ref="J11:J21" si="2">INT(F11+I11)</f>
        <v>0</v>
      </c>
      <c r="K11" s="7"/>
      <c r="L11" s="7"/>
      <c r="M11" s="7"/>
      <c r="N11" s="7"/>
    </row>
    <row r="12" spans="1:16" ht="20.25" customHeight="1" x14ac:dyDescent="0.15">
      <c r="A12" s="21" t="s">
        <v>2</v>
      </c>
      <c r="B12" s="20" t="s">
        <v>29</v>
      </c>
      <c r="C12" s="11">
        <f t="shared" ref="C12:C21" si="3">C11</f>
        <v>0</v>
      </c>
      <c r="D12" s="52">
        <v>400</v>
      </c>
      <c r="E12" s="22">
        <v>0.85</v>
      </c>
      <c r="F12" s="12">
        <f t="shared" si="0"/>
        <v>0</v>
      </c>
      <c r="G12" s="13">
        <f>G11</f>
        <v>0</v>
      </c>
      <c r="H12" s="52">
        <v>72000</v>
      </c>
      <c r="I12" s="13">
        <f t="shared" si="1"/>
        <v>0</v>
      </c>
      <c r="J12" s="14">
        <f t="shared" si="2"/>
        <v>0</v>
      </c>
      <c r="K12" s="7"/>
      <c r="L12" s="7"/>
      <c r="M12" s="7"/>
      <c r="N12" s="7"/>
    </row>
    <row r="13" spans="1:16" ht="20.25" customHeight="1" x14ac:dyDescent="0.15">
      <c r="A13" s="21" t="s">
        <v>3</v>
      </c>
      <c r="B13" s="20" t="s">
        <v>30</v>
      </c>
      <c r="C13" s="11">
        <f t="shared" si="3"/>
        <v>0</v>
      </c>
      <c r="D13" s="52">
        <v>400</v>
      </c>
      <c r="E13" s="22">
        <v>0.85</v>
      </c>
      <c r="F13" s="12">
        <f t="shared" si="0"/>
        <v>0</v>
      </c>
      <c r="G13" s="15"/>
      <c r="H13" s="52">
        <v>95000</v>
      </c>
      <c r="I13" s="13">
        <f t="shared" si="1"/>
        <v>0</v>
      </c>
      <c r="J13" s="14">
        <f t="shared" si="2"/>
        <v>0</v>
      </c>
      <c r="K13" s="7"/>
      <c r="L13" s="7"/>
      <c r="M13" s="7"/>
      <c r="N13" s="7"/>
    </row>
    <row r="14" spans="1:16" ht="20.25" customHeight="1" x14ac:dyDescent="0.15">
      <c r="A14" s="21" t="s">
        <v>4</v>
      </c>
      <c r="B14" s="20" t="s">
        <v>30</v>
      </c>
      <c r="C14" s="11">
        <f t="shared" si="3"/>
        <v>0</v>
      </c>
      <c r="D14" s="52">
        <v>400</v>
      </c>
      <c r="E14" s="22">
        <v>0.85</v>
      </c>
      <c r="F14" s="12">
        <f t="shared" si="0"/>
        <v>0</v>
      </c>
      <c r="G14" s="15">
        <f>G13</f>
        <v>0</v>
      </c>
      <c r="H14" s="52">
        <v>84000</v>
      </c>
      <c r="I14" s="13">
        <f t="shared" si="1"/>
        <v>0</v>
      </c>
      <c r="J14" s="14">
        <f t="shared" si="2"/>
        <v>0</v>
      </c>
      <c r="K14" s="7"/>
      <c r="L14" s="7"/>
      <c r="M14" s="7"/>
      <c r="N14" s="7"/>
    </row>
    <row r="15" spans="1:16" ht="20.25" customHeight="1" x14ac:dyDescent="0.15">
      <c r="A15" s="21" t="s">
        <v>5</v>
      </c>
      <c r="B15" s="20" t="s">
        <v>30</v>
      </c>
      <c r="C15" s="11">
        <f t="shared" si="3"/>
        <v>0</v>
      </c>
      <c r="D15" s="52">
        <v>400</v>
      </c>
      <c r="E15" s="22">
        <v>0.85</v>
      </c>
      <c r="F15" s="12">
        <f t="shared" si="0"/>
        <v>0</v>
      </c>
      <c r="G15" s="15">
        <f>G14</f>
        <v>0</v>
      </c>
      <c r="H15" s="52">
        <v>85000</v>
      </c>
      <c r="I15" s="13">
        <f t="shared" si="1"/>
        <v>0</v>
      </c>
      <c r="J15" s="14">
        <f t="shared" si="2"/>
        <v>0</v>
      </c>
      <c r="K15" s="7"/>
      <c r="L15" s="7"/>
      <c r="M15" s="7"/>
      <c r="N15" s="7"/>
    </row>
    <row r="16" spans="1:16" ht="20.25" customHeight="1" x14ac:dyDescent="0.15">
      <c r="A16" s="21" t="s">
        <v>6</v>
      </c>
      <c r="B16" s="20" t="s">
        <v>29</v>
      </c>
      <c r="C16" s="11">
        <f t="shared" si="3"/>
        <v>0</v>
      </c>
      <c r="D16" s="52">
        <v>400</v>
      </c>
      <c r="E16" s="22">
        <v>0.85</v>
      </c>
      <c r="F16" s="12">
        <f t="shared" si="0"/>
        <v>0</v>
      </c>
      <c r="G16" s="13"/>
      <c r="H16" s="52">
        <v>77000</v>
      </c>
      <c r="I16" s="13">
        <f t="shared" si="1"/>
        <v>0</v>
      </c>
      <c r="J16" s="14">
        <f t="shared" si="2"/>
        <v>0</v>
      </c>
      <c r="K16" s="7"/>
      <c r="L16" s="7"/>
      <c r="M16" s="7"/>
      <c r="N16" s="7"/>
    </row>
    <row r="17" spans="1:14" ht="20.25" customHeight="1" x14ac:dyDescent="0.15">
      <c r="A17" s="21" t="s">
        <v>7</v>
      </c>
      <c r="B17" s="20" t="s">
        <v>29</v>
      </c>
      <c r="C17" s="11">
        <f t="shared" si="3"/>
        <v>0</v>
      </c>
      <c r="D17" s="52">
        <v>400</v>
      </c>
      <c r="E17" s="22">
        <v>0.85</v>
      </c>
      <c r="F17" s="12">
        <f t="shared" si="0"/>
        <v>0</v>
      </c>
      <c r="G17" s="13">
        <f>G16</f>
        <v>0</v>
      </c>
      <c r="H17" s="52">
        <v>76000</v>
      </c>
      <c r="I17" s="13">
        <f t="shared" si="1"/>
        <v>0</v>
      </c>
      <c r="J17" s="14">
        <f t="shared" si="2"/>
        <v>0</v>
      </c>
      <c r="K17" s="7"/>
      <c r="L17" s="7"/>
      <c r="M17" s="7"/>
      <c r="N17" s="7"/>
    </row>
    <row r="18" spans="1:14" ht="20.25" customHeight="1" x14ac:dyDescent="0.15">
      <c r="A18" s="21" t="s">
        <v>8</v>
      </c>
      <c r="B18" s="20" t="s">
        <v>29</v>
      </c>
      <c r="C18" s="11">
        <f t="shared" si="3"/>
        <v>0</v>
      </c>
      <c r="D18" s="52">
        <v>400</v>
      </c>
      <c r="E18" s="22">
        <v>0.85</v>
      </c>
      <c r="F18" s="12">
        <f t="shared" si="0"/>
        <v>0</v>
      </c>
      <c r="G18" s="13">
        <f t="shared" ref="G18:G21" si="4">G17</f>
        <v>0</v>
      </c>
      <c r="H18" s="52">
        <v>85000</v>
      </c>
      <c r="I18" s="13">
        <f t="shared" si="1"/>
        <v>0</v>
      </c>
      <c r="J18" s="14">
        <f t="shared" si="2"/>
        <v>0</v>
      </c>
      <c r="K18" s="7"/>
      <c r="L18" s="7"/>
      <c r="M18" s="7"/>
      <c r="N18" s="7"/>
    </row>
    <row r="19" spans="1:14" ht="20.25" customHeight="1" x14ac:dyDescent="0.15">
      <c r="A19" s="21" t="s">
        <v>9</v>
      </c>
      <c r="B19" s="20" t="s">
        <v>29</v>
      </c>
      <c r="C19" s="11">
        <f t="shared" si="3"/>
        <v>0</v>
      </c>
      <c r="D19" s="52">
        <v>400</v>
      </c>
      <c r="E19" s="22">
        <v>0.85</v>
      </c>
      <c r="F19" s="12">
        <f t="shared" si="0"/>
        <v>0</v>
      </c>
      <c r="G19" s="13">
        <f t="shared" si="4"/>
        <v>0</v>
      </c>
      <c r="H19" s="52">
        <v>91000</v>
      </c>
      <c r="I19" s="13">
        <f t="shared" si="1"/>
        <v>0</v>
      </c>
      <c r="J19" s="14">
        <f t="shared" si="2"/>
        <v>0</v>
      </c>
      <c r="K19" s="7"/>
      <c r="L19" s="7"/>
      <c r="M19" s="7"/>
      <c r="N19" s="7"/>
    </row>
    <row r="20" spans="1:14" ht="20.25" customHeight="1" x14ac:dyDescent="0.15">
      <c r="A20" s="21" t="s">
        <v>10</v>
      </c>
      <c r="B20" s="20" t="s">
        <v>29</v>
      </c>
      <c r="C20" s="11">
        <f t="shared" si="3"/>
        <v>0</v>
      </c>
      <c r="D20" s="52">
        <v>400</v>
      </c>
      <c r="E20" s="22">
        <v>0.85</v>
      </c>
      <c r="F20" s="12">
        <f t="shared" si="0"/>
        <v>0</v>
      </c>
      <c r="G20" s="13">
        <f t="shared" si="4"/>
        <v>0</v>
      </c>
      <c r="H20" s="52">
        <v>75000</v>
      </c>
      <c r="I20" s="13">
        <f t="shared" si="1"/>
        <v>0</v>
      </c>
      <c r="J20" s="14">
        <f t="shared" si="2"/>
        <v>0</v>
      </c>
      <c r="K20" s="7"/>
      <c r="L20" s="7"/>
      <c r="M20" s="7"/>
      <c r="N20" s="7"/>
    </row>
    <row r="21" spans="1:14" ht="20.25" customHeight="1" x14ac:dyDescent="0.15">
      <c r="A21" s="21" t="s">
        <v>11</v>
      </c>
      <c r="B21" s="20" t="s">
        <v>29</v>
      </c>
      <c r="C21" s="11">
        <f t="shared" si="3"/>
        <v>0</v>
      </c>
      <c r="D21" s="52">
        <v>400</v>
      </c>
      <c r="E21" s="22">
        <v>0.85</v>
      </c>
      <c r="F21" s="12">
        <f t="shared" si="0"/>
        <v>0</v>
      </c>
      <c r="G21" s="13">
        <f t="shared" si="4"/>
        <v>0</v>
      </c>
      <c r="H21" s="52">
        <v>69000</v>
      </c>
      <c r="I21" s="45">
        <f t="shared" si="1"/>
        <v>0</v>
      </c>
      <c r="J21" s="16">
        <f t="shared" si="2"/>
        <v>0</v>
      </c>
    </row>
    <row r="22" spans="1:14" ht="27.75" customHeight="1" x14ac:dyDescent="0.15">
      <c r="A22" s="1"/>
      <c r="B22" s="2"/>
      <c r="C22" s="2"/>
      <c r="D22" s="2"/>
      <c r="E22" s="2"/>
      <c r="F22" s="2"/>
      <c r="G22" s="10"/>
      <c r="H22" s="2"/>
      <c r="I22" s="46" t="s">
        <v>44</v>
      </c>
      <c r="J22" s="47">
        <f>(SUM(J10:J21))</f>
        <v>0</v>
      </c>
      <c r="K22" s="38"/>
      <c r="L22" s="69" t="s">
        <v>50</v>
      </c>
    </row>
    <row r="23" spans="1:14" ht="13.5" customHeight="1" thickBot="1" x14ac:dyDescent="0.2">
      <c r="A23" s="2"/>
      <c r="B23" s="2"/>
      <c r="C23" s="2"/>
      <c r="D23" s="2"/>
      <c r="E23" s="2"/>
      <c r="F23" s="2"/>
      <c r="G23" s="10"/>
      <c r="H23" s="2"/>
      <c r="I23" s="42"/>
      <c r="J23" s="38"/>
      <c r="K23" s="38"/>
      <c r="L23" s="70"/>
    </row>
    <row r="24" spans="1:14" ht="13.5" customHeight="1" x14ac:dyDescent="0.15">
      <c r="A24" s="2"/>
      <c r="B24" s="2"/>
      <c r="C24" s="2"/>
      <c r="D24" s="2"/>
      <c r="E24" s="2"/>
      <c r="F24" s="2"/>
      <c r="G24" s="10"/>
      <c r="H24" s="2"/>
      <c r="I24" s="42"/>
      <c r="J24" s="38"/>
      <c r="K24" s="38"/>
      <c r="L24" s="71">
        <f>J22*3</f>
        <v>0</v>
      </c>
    </row>
    <row r="25" spans="1:14" ht="29.25" customHeight="1" thickBot="1" x14ac:dyDescent="0.2">
      <c r="A25" s="58" t="s">
        <v>45</v>
      </c>
      <c r="B25" s="58"/>
      <c r="C25" s="58"/>
      <c r="D25" s="58"/>
      <c r="E25" s="58"/>
      <c r="F25" s="58"/>
      <c r="G25" s="58"/>
      <c r="H25" s="2"/>
      <c r="I25" s="43"/>
      <c r="J25" s="56"/>
      <c r="K25" s="41"/>
      <c r="L25" s="72"/>
    </row>
    <row r="26" spans="1:14" ht="44.25" customHeight="1" x14ac:dyDescent="0.15">
      <c r="A26" s="58"/>
      <c r="B26" s="58"/>
      <c r="C26" s="58"/>
      <c r="D26" s="58"/>
      <c r="E26" s="58"/>
      <c r="F26" s="58"/>
      <c r="G26" s="58"/>
      <c r="H26" s="2"/>
      <c r="I26" s="9"/>
      <c r="J26" s="9"/>
      <c r="K26" s="68" t="s">
        <v>48</v>
      </c>
      <c r="L26" s="68"/>
      <c r="M26" s="68"/>
    </row>
  </sheetData>
  <mergeCells count="6">
    <mergeCell ref="L24:L25"/>
    <mergeCell ref="A25:G26"/>
    <mergeCell ref="K26:M26"/>
    <mergeCell ref="A1:L1"/>
    <mergeCell ref="A7:B9"/>
    <mergeCell ref="L22:L23"/>
  </mergeCells>
  <phoneticPr fontId="2"/>
  <pageMargins left="0.19685039370078741" right="0.19685039370078741" top="0.59055118110236227" bottom="0.59055118110236227" header="0.51181102362204722" footer="0.31496062992125984"/>
  <pageSetup paperSize="9" scale="98" orientation="landscape" cellComments="asDisplayed" r:id="rId1"/>
  <headerFooter>
    <oddHeader>&amp;R別添様式２</oddHeader>
    <oddFooter>&amp;C2/3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Zeros="0" view="pageBreakPreview" zoomScaleNormal="100" zoomScaleSheetLayoutView="100" workbookViewId="0">
      <selection activeCell="L21" sqref="L21"/>
    </sheetView>
  </sheetViews>
  <sheetFormatPr defaultRowHeight="12" x14ac:dyDescent="0.15"/>
  <cols>
    <col min="1" max="1" width="6.25" style="8" customWidth="1"/>
    <col min="2" max="2" width="8.125" style="8" customWidth="1"/>
    <col min="3" max="3" width="13.375" style="3" customWidth="1"/>
    <col min="4" max="4" width="12.625" style="3" customWidth="1"/>
    <col min="5" max="5" width="8" style="3" bestFit="1" customWidth="1"/>
    <col min="6" max="6" width="13.875" style="3" customWidth="1"/>
    <col min="7" max="7" width="13.875" style="3" bestFit="1" customWidth="1"/>
    <col min="8" max="8" width="13.125" style="3" bestFit="1" customWidth="1"/>
    <col min="9" max="9" width="13.625" style="3" customWidth="1"/>
    <col min="10" max="10" width="15.375" style="3" customWidth="1"/>
    <col min="11" max="11" width="13" style="3" customWidth="1"/>
    <col min="12" max="12" width="16.125" style="3" customWidth="1"/>
    <col min="13" max="13" width="2.625" style="3" customWidth="1"/>
    <col min="14" max="16384" width="9" style="3"/>
  </cols>
  <sheetData>
    <row r="1" spans="1:16" ht="30" customHeight="1" x14ac:dyDescent="0.15">
      <c r="A1" s="59" t="s">
        <v>47</v>
      </c>
      <c r="B1" s="59"/>
      <c r="C1" s="59"/>
      <c r="D1" s="59"/>
      <c r="E1" s="59"/>
      <c r="F1" s="59"/>
      <c r="G1" s="59"/>
      <c r="H1" s="59"/>
      <c r="I1" s="59"/>
      <c r="J1" s="59"/>
      <c r="K1" s="59"/>
      <c r="L1" s="59"/>
    </row>
    <row r="2" spans="1:16" ht="12.75" customHeight="1" x14ac:dyDescent="0.15">
      <c r="A2" s="31"/>
      <c r="B2" s="31"/>
      <c r="C2" s="31"/>
      <c r="D2" s="31"/>
      <c r="E2" s="31"/>
      <c r="F2" s="31"/>
      <c r="G2" s="31"/>
      <c r="H2" s="31"/>
      <c r="I2" s="31"/>
      <c r="J2" s="31"/>
      <c r="K2" s="31"/>
    </row>
    <row r="3" spans="1:16" ht="18" customHeight="1" x14ac:dyDescent="0.15">
      <c r="A3" s="31"/>
      <c r="B3" s="32"/>
      <c r="C3" s="32"/>
      <c r="D3" s="32"/>
      <c r="E3" s="32"/>
      <c r="F3" s="32"/>
      <c r="G3" s="48"/>
      <c r="H3" s="49"/>
      <c r="I3" s="35"/>
      <c r="J3" s="35"/>
      <c r="K3" s="35"/>
    </row>
    <row r="4" spans="1:16" ht="18" customHeight="1" x14ac:dyDescent="0.15">
      <c r="A4" s="24" t="s">
        <v>38</v>
      </c>
      <c r="B4" s="25"/>
      <c r="C4" s="26"/>
      <c r="D4" s="26"/>
      <c r="E4" s="26"/>
      <c r="F4" s="26"/>
      <c r="G4" s="25"/>
      <c r="H4" s="27"/>
      <c r="I4" s="27"/>
      <c r="J4" s="27"/>
      <c r="K4" s="27"/>
    </row>
    <row r="5" spans="1:16" ht="18" customHeight="1" x14ac:dyDescent="0.15">
      <c r="A5" s="25"/>
      <c r="B5" s="25"/>
      <c r="C5" s="26"/>
      <c r="D5" s="26"/>
      <c r="E5" s="26"/>
      <c r="F5" s="26"/>
      <c r="G5" s="25"/>
      <c r="H5" s="27"/>
      <c r="I5" s="25" t="s">
        <v>27</v>
      </c>
      <c r="J5" s="28"/>
      <c r="K5" s="28"/>
      <c r="L5" s="29"/>
    </row>
    <row r="6" spans="1:16" s="5" customFormat="1" ht="18" customHeight="1" x14ac:dyDescent="0.15">
      <c r="A6" s="30" t="s">
        <v>41</v>
      </c>
      <c r="B6" s="30"/>
      <c r="C6" s="30"/>
      <c r="D6" s="30"/>
      <c r="E6" s="30"/>
      <c r="F6" s="30"/>
      <c r="G6" s="30"/>
      <c r="H6" s="30"/>
      <c r="I6" s="30"/>
      <c r="J6" s="30"/>
      <c r="K6" s="36"/>
      <c r="L6" s="4"/>
      <c r="M6" s="4"/>
      <c r="N6" s="4"/>
      <c r="O6" s="4"/>
      <c r="P6" s="4"/>
    </row>
    <row r="7" spans="1:16" ht="17.25" customHeight="1" x14ac:dyDescent="0.15">
      <c r="A7" s="62" t="s">
        <v>28</v>
      </c>
      <c r="B7" s="63"/>
      <c r="C7" s="17" t="s">
        <v>16</v>
      </c>
      <c r="D7" s="51" t="s">
        <v>42</v>
      </c>
      <c r="E7" s="17" t="s">
        <v>31</v>
      </c>
      <c r="F7" s="17" t="s">
        <v>20</v>
      </c>
      <c r="G7" s="17" t="s">
        <v>18</v>
      </c>
      <c r="H7" s="57" t="s">
        <v>17</v>
      </c>
      <c r="I7" s="17" t="s">
        <v>21</v>
      </c>
      <c r="J7" s="17" t="s">
        <v>19</v>
      </c>
      <c r="K7" s="39"/>
      <c r="L7" s="40"/>
      <c r="M7" s="6"/>
      <c r="N7" s="6"/>
      <c r="O7" s="6"/>
      <c r="P7" s="6"/>
    </row>
    <row r="8" spans="1:16" ht="17.25" customHeight="1" x14ac:dyDescent="0.15">
      <c r="A8" s="64"/>
      <c r="B8" s="65"/>
      <c r="C8" s="18" t="s">
        <v>15</v>
      </c>
      <c r="D8" s="18" t="s">
        <v>12</v>
      </c>
      <c r="E8" s="18" t="s">
        <v>32</v>
      </c>
      <c r="F8" s="18" t="s">
        <v>14</v>
      </c>
      <c r="G8" s="18" t="s">
        <v>34</v>
      </c>
      <c r="H8" s="18" t="s">
        <v>13</v>
      </c>
      <c r="I8" s="18" t="s">
        <v>14</v>
      </c>
      <c r="J8" s="18" t="s">
        <v>14</v>
      </c>
      <c r="K8" s="40"/>
      <c r="L8" s="44"/>
      <c r="M8" s="6"/>
      <c r="N8" s="6"/>
      <c r="O8" s="6"/>
      <c r="P8" s="6"/>
    </row>
    <row r="9" spans="1:16" ht="17.25" customHeight="1" x14ac:dyDescent="0.15">
      <c r="A9" s="66"/>
      <c r="B9" s="67"/>
      <c r="C9" s="18" t="s">
        <v>22</v>
      </c>
      <c r="D9" s="18" t="s">
        <v>23</v>
      </c>
      <c r="E9" s="18" t="s">
        <v>24</v>
      </c>
      <c r="F9" s="18" t="s">
        <v>33</v>
      </c>
      <c r="G9" s="18" t="s">
        <v>25</v>
      </c>
      <c r="H9" s="18" t="s">
        <v>26</v>
      </c>
      <c r="I9" s="18" t="s">
        <v>35</v>
      </c>
      <c r="J9" s="18" t="s">
        <v>36</v>
      </c>
      <c r="K9" s="7"/>
      <c r="L9" s="7"/>
      <c r="M9" s="7"/>
      <c r="N9" s="7"/>
    </row>
    <row r="10" spans="1:16" ht="20.25" customHeight="1" x14ac:dyDescent="0.15">
      <c r="A10" s="19" t="s">
        <v>0</v>
      </c>
      <c r="B10" s="20" t="s">
        <v>29</v>
      </c>
      <c r="C10" s="11"/>
      <c r="D10" s="52">
        <v>455</v>
      </c>
      <c r="E10" s="22">
        <v>0.85</v>
      </c>
      <c r="F10" s="12">
        <f>ROUNDDOWN(C10*D10*E10,2)</f>
        <v>0</v>
      </c>
      <c r="G10" s="13"/>
      <c r="H10" s="52">
        <v>70000</v>
      </c>
      <c r="I10" s="13">
        <f>ROUNDDOWN(H10*G10,2)</f>
        <v>0</v>
      </c>
      <c r="J10" s="14">
        <f>INT(F10+I10)</f>
        <v>0</v>
      </c>
      <c r="K10" s="7"/>
      <c r="L10" s="7"/>
      <c r="M10" s="7"/>
      <c r="N10" s="7"/>
    </row>
    <row r="11" spans="1:16" ht="20.25" customHeight="1" x14ac:dyDescent="0.15">
      <c r="A11" s="21" t="s">
        <v>1</v>
      </c>
      <c r="B11" s="20" t="s">
        <v>29</v>
      </c>
      <c r="C11" s="11">
        <f>C10</f>
        <v>0</v>
      </c>
      <c r="D11" s="52">
        <v>455</v>
      </c>
      <c r="E11" s="22">
        <v>0.85</v>
      </c>
      <c r="F11" s="12">
        <f t="shared" ref="F11:F21" si="0">ROUNDDOWN(C11*D11*E11,2)</f>
        <v>0</v>
      </c>
      <c r="G11" s="13">
        <f>G10</f>
        <v>0</v>
      </c>
      <c r="H11" s="52">
        <v>69000</v>
      </c>
      <c r="I11" s="13">
        <f t="shared" ref="I11:I21" si="1">ROUNDDOWN(H11*G11,2)</f>
        <v>0</v>
      </c>
      <c r="J11" s="14">
        <f t="shared" ref="J11:J21" si="2">INT(F11+I11)</f>
        <v>0</v>
      </c>
      <c r="K11" s="7"/>
      <c r="L11" s="7"/>
      <c r="M11" s="7"/>
      <c r="N11" s="7"/>
    </row>
    <row r="12" spans="1:16" ht="20.25" customHeight="1" x14ac:dyDescent="0.15">
      <c r="A12" s="21" t="s">
        <v>2</v>
      </c>
      <c r="B12" s="20" t="s">
        <v>29</v>
      </c>
      <c r="C12" s="11">
        <f t="shared" ref="C12:C21" si="3">C11</f>
        <v>0</v>
      </c>
      <c r="D12" s="52">
        <v>455</v>
      </c>
      <c r="E12" s="22">
        <v>0.85</v>
      </c>
      <c r="F12" s="12">
        <f t="shared" si="0"/>
        <v>0</v>
      </c>
      <c r="G12" s="13">
        <f>G11</f>
        <v>0</v>
      </c>
      <c r="H12" s="52">
        <v>69000</v>
      </c>
      <c r="I12" s="13">
        <f t="shared" si="1"/>
        <v>0</v>
      </c>
      <c r="J12" s="14">
        <f t="shared" si="2"/>
        <v>0</v>
      </c>
      <c r="K12" s="7"/>
      <c r="L12" s="7"/>
      <c r="M12" s="7"/>
      <c r="N12" s="7"/>
    </row>
    <row r="13" spans="1:16" ht="20.25" customHeight="1" x14ac:dyDescent="0.15">
      <c r="A13" s="21" t="s">
        <v>3</v>
      </c>
      <c r="B13" s="20" t="s">
        <v>30</v>
      </c>
      <c r="C13" s="11">
        <f t="shared" si="3"/>
        <v>0</v>
      </c>
      <c r="D13" s="52">
        <v>455</v>
      </c>
      <c r="E13" s="22">
        <v>0.85</v>
      </c>
      <c r="F13" s="12">
        <f t="shared" si="0"/>
        <v>0</v>
      </c>
      <c r="G13" s="15"/>
      <c r="H13" s="52">
        <v>87000</v>
      </c>
      <c r="I13" s="13">
        <f t="shared" si="1"/>
        <v>0</v>
      </c>
      <c r="J13" s="14">
        <f t="shared" si="2"/>
        <v>0</v>
      </c>
      <c r="K13" s="7"/>
      <c r="L13" s="7"/>
      <c r="M13" s="7"/>
      <c r="N13" s="7"/>
    </row>
    <row r="14" spans="1:16" ht="20.25" customHeight="1" x14ac:dyDescent="0.15">
      <c r="A14" s="21" t="s">
        <v>4</v>
      </c>
      <c r="B14" s="20" t="s">
        <v>30</v>
      </c>
      <c r="C14" s="11">
        <f t="shared" si="3"/>
        <v>0</v>
      </c>
      <c r="D14" s="52">
        <v>455</v>
      </c>
      <c r="E14" s="22">
        <v>0.85</v>
      </c>
      <c r="F14" s="12">
        <f t="shared" si="0"/>
        <v>0</v>
      </c>
      <c r="G14" s="15">
        <f>G13</f>
        <v>0</v>
      </c>
      <c r="H14" s="52">
        <v>83000</v>
      </c>
      <c r="I14" s="13">
        <f t="shared" si="1"/>
        <v>0</v>
      </c>
      <c r="J14" s="14">
        <f t="shared" si="2"/>
        <v>0</v>
      </c>
      <c r="K14" s="7"/>
      <c r="L14" s="7"/>
      <c r="M14" s="7"/>
      <c r="N14" s="7"/>
    </row>
    <row r="15" spans="1:16" ht="20.25" customHeight="1" x14ac:dyDescent="0.15">
      <c r="A15" s="21" t="s">
        <v>5</v>
      </c>
      <c r="B15" s="20" t="s">
        <v>30</v>
      </c>
      <c r="C15" s="11">
        <f t="shared" si="3"/>
        <v>0</v>
      </c>
      <c r="D15" s="52">
        <v>455</v>
      </c>
      <c r="E15" s="22">
        <v>0.85</v>
      </c>
      <c r="F15" s="12">
        <f t="shared" si="0"/>
        <v>0</v>
      </c>
      <c r="G15" s="15">
        <f>G14</f>
        <v>0</v>
      </c>
      <c r="H15" s="52">
        <v>70000</v>
      </c>
      <c r="I15" s="13">
        <f t="shared" si="1"/>
        <v>0</v>
      </c>
      <c r="J15" s="14">
        <f t="shared" si="2"/>
        <v>0</v>
      </c>
      <c r="K15" s="7"/>
      <c r="L15" s="7"/>
      <c r="M15" s="7"/>
      <c r="N15" s="7"/>
    </row>
    <row r="16" spans="1:16" ht="20.25" customHeight="1" x14ac:dyDescent="0.15">
      <c r="A16" s="21" t="s">
        <v>6</v>
      </c>
      <c r="B16" s="20" t="s">
        <v>29</v>
      </c>
      <c r="C16" s="11">
        <f t="shared" si="3"/>
        <v>0</v>
      </c>
      <c r="D16" s="52">
        <v>455</v>
      </c>
      <c r="E16" s="22">
        <v>0.85</v>
      </c>
      <c r="F16" s="12">
        <f t="shared" si="0"/>
        <v>0</v>
      </c>
      <c r="G16" s="13"/>
      <c r="H16" s="52">
        <v>70000</v>
      </c>
      <c r="I16" s="13">
        <f t="shared" si="1"/>
        <v>0</v>
      </c>
      <c r="J16" s="14">
        <f t="shared" si="2"/>
        <v>0</v>
      </c>
      <c r="K16" s="7"/>
      <c r="L16" s="7"/>
      <c r="M16" s="7"/>
      <c r="N16" s="7"/>
    </row>
    <row r="17" spans="1:14" ht="20.25" customHeight="1" x14ac:dyDescent="0.15">
      <c r="A17" s="21" t="s">
        <v>7</v>
      </c>
      <c r="B17" s="20" t="s">
        <v>29</v>
      </c>
      <c r="C17" s="11">
        <f t="shared" si="3"/>
        <v>0</v>
      </c>
      <c r="D17" s="52">
        <v>455</v>
      </c>
      <c r="E17" s="22">
        <v>0.85</v>
      </c>
      <c r="F17" s="12">
        <f t="shared" si="0"/>
        <v>0</v>
      </c>
      <c r="G17" s="13">
        <f>G16</f>
        <v>0</v>
      </c>
      <c r="H17" s="52">
        <v>71000</v>
      </c>
      <c r="I17" s="13">
        <f t="shared" si="1"/>
        <v>0</v>
      </c>
      <c r="J17" s="14">
        <f t="shared" si="2"/>
        <v>0</v>
      </c>
      <c r="K17" s="7"/>
      <c r="L17" s="7"/>
      <c r="M17" s="7"/>
      <c r="N17" s="7"/>
    </row>
    <row r="18" spans="1:14" ht="20.25" customHeight="1" x14ac:dyDescent="0.15">
      <c r="A18" s="21" t="s">
        <v>8</v>
      </c>
      <c r="B18" s="20" t="s">
        <v>29</v>
      </c>
      <c r="C18" s="11">
        <f t="shared" si="3"/>
        <v>0</v>
      </c>
      <c r="D18" s="52">
        <v>455</v>
      </c>
      <c r="E18" s="22">
        <v>0.85</v>
      </c>
      <c r="F18" s="12">
        <f t="shared" si="0"/>
        <v>0</v>
      </c>
      <c r="G18" s="13">
        <f t="shared" ref="G18:G21" si="4">G17</f>
        <v>0</v>
      </c>
      <c r="H18" s="52">
        <v>85000</v>
      </c>
      <c r="I18" s="13">
        <f t="shared" si="1"/>
        <v>0</v>
      </c>
      <c r="J18" s="14">
        <f t="shared" si="2"/>
        <v>0</v>
      </c>
      <c r="K18" s="7"/>
      <c r="L18" s="7"/>
      <c r="M18" s="7"/>
      <c r="N18" s="7"/>
    </row>
    <row r="19" spans="1:14" ht="20.25" customHeight="1" x14ac:dyDescent="0.15">
      <c r="A19" s="21" t="s">
        <v>9</v>
      </c>
      <c r="B19" s="20" t="s">
        <v>29</v>
      </c>
      <c r="C19" s="11">
        <f t="shared" si="3"/>
        <v>0</v>
      </c>
      <c r="D19" s="52">
        <v>455</v>
      </c>
      <c r="E19" s="22">
        <v>0.85</v>
      </c>
      <c r="F19" s="12">
        <f t="shared" si="0"/>
        <v>0</v>
      </c>
      <c r="G19" s="13">
        <f t="shared" si="4"/>
        <v>0</v>
      </c>
      <c r="H19" s="52">
        <v>96000</v>
      </c>
      <c r="I19" s="13">
        <f t="shared" si="1"/>
        <v>0</v>
      </c>
      <c r="J19" s="14">
        <f t="shared" si="2"/>
        <v>0</v>
      </c>
      <c r="K19" s="7"/>
      <c r="L19" s="7"/>
      <c r="M19" s="7"/>
      <c r="N19" s="7"/>
    </row>
    <row r="20" spans="1:14" ht="20.25" customHeight="1" x14ac:dyDescent="0.15">
      <c r="A20" s="21" t="s">
        <v>10</v>
      </c>
      <c r="B20" s="20" t="s">
        <v>29</v>
      </c>
      <c r="C20" s="11">
        <f t="shared" si="3"/>
        <v>0</v>
      </c>
      <c r="D20" s="52">
        <v>455</v>
      </c>
      <c r="E20" s="22">
        <v>0.85</v>
      </c>
      <c r="F20" s="12">
        <f t="shared" si="0"/>
        <v>0</v>
      </c>
      <c r="G20" s="13">
        <f t="shared" si="4"/>
        <v>0</v>
      </c>
      <c r="H20" s="52">
        <v>76000</v>
      </c>
      <c r="I20" s="13">
        <f t="shared" si="1"/>
        <v>0</v>
      </c>
      <c r="J20" s="14">
        <f t="shared" si="2"/>
        <v>0</v>
      </c>
      <c r="K20" s="7"/>
      <c r="L20" s="7"/>
      <c r="M20" s="7"/>
      <c r="N20" s="7"/>
    </row>
    <row r="21" spans="1:14" ht="20.25" customHeight="1" x14ac:dyDescent="0.15">
      <c r="A21" s="21" t="s">
        <v>11</v>
      </c>
      <c r="B21" s="20" t="s">
        <v>29</v>
      </c>
      <c r="C21" s="11">
        <f t="shared" si="3"/>
        <v>0</v>
      </c>
      <c r="D21" s="52">
        <v>455</v>
      </c>
      <c r="E21" s="22">
        <v>0.85</v>
      </c>
      <c r="F21" s="12">
        <f t="shared" si="0"/>
        <v>0</v>
      </c>
      <c r="G21" s="13">
        <f t="shared" si="4"/>
        <v>0</v>
      </c>
      <c r="H21" s="52">
        <v>73000</v>
      </c>
      <c r="I21" s="45">
        <f t="shared" si="1"/>
        <v>0</v>
      </c>
      <c r="J21" s="16">
        <f t="shared" si="2"/>
        <v>0</v>
      </c>
    </row>
    <row r="22" spans="1:14" ht="27.75" customHeight="1" x14ac:dyDescent="0.15">
      <c r="A22" s="1"/>
      <c r="B22" s="2"/>
      <c r="C22" s="2"/>
      <c r="D22" s="2"/>
      <c r="E22" s="2"/>
      <c r="F22" s="2"/>
      <c r="G22" s="10"/>
      <c r="H22" s="2"/>
      <c r="I22" s="46" t="s">
        <v>44</v>
      </c>
      <c r="J22" s="47">
        <f>(SUM(J10:J21))</f>
        <v>0</v>
      </c>
      <c r="K22" s="38"/>
      <c r="L22" s="69" t="s">
        <v>50</v>
      </c>
    </row>
    <row r="23" spans="1:14" ht="13.5" customHeight="1" thickBot="1" x14ac:dyDescent="0.2">
      <c r="A23" s="2"/>
      <c r="B23" s="2"/>
      <c r="C23" s="2"/>
      <c r="D23" s="2"/>
      <c r="E23" s="2"/>
      <c r="F23" s="2"/>
      <c r="G23" s="10"/>
      <c r="H23" s="2"/>
      <c r="I23" s="42"/>
      <c r="J23" s="38"/>
      <c r="K23" s="38"/>
      <c r="L23" s="70"/>
    </row>
    <row r="24" spans="1:14" ht="13.5" customHeight="1" x14ac:dyDescent="0.15">
      <c r="A24" s="2"/>
      <c r="B24" s="2"/>
      <c r="C24" s="2"/>
      <c r="D24" s="2"/>
      <c r="E24" s="2"/>
      <c r="F24" s="2"/>
      <c r="G24" s="10"/>
      <c r="H24" s="2"/>
      <c r="I24" s="42"/>
      <c r="J24" s="38"/>
      <c r="K24" s="38"/>
      <c r="L24" s="71">
        <f>J22*3</f>
        <v>0</v>
      </c>
    </row>
    <row r="25" spans="1:14" ht="29.25" customHeight="1" thickBot="1" x14ac:dyDescent="0.2">
      <c r="A25" s="58" t="s">
        <v>45</v>
      </c>
      <c r="B25" s="58"/>
      <c r="C25" s="58"/>
      <c r="D25" s="58"/>
      <c r="E25" s="58"/>
      <c r="F25" s="58"/>
      <c r="G25" s="58"/>
      <c r="H25" s="2"/>
      <c r="I25" s="56"/>
      <c r="J25" s="43"/>
      <c r="K25" s="41"/>
      <c r="L25" s="72"/>
    </row>
    <row r="26" spans="1:14" ht="44.25" customHeight="1" x14ac:dyDescent="0.15">
      <c r="A26" s="58"/>
      <c r="B26" s="58"/>
      <c r="C26" s="58"/>
      <c r="D26" s="58"/>
      <c r="E26" s="58"/>
      <c r="F26" s="58"/>
      <c r="G26" s="58"/>
      <c r="H26" s="2"/>
      <c r="I26" s="9"/>
      <c r="J26" s="9"/>
      <c r="K26" s="68" t="s">
        <v>48</v>
      </c>
      <c r="L26" s="68"/>
      <c r="M26" s="68"/>
    </row>
  </sheetData>
  <mergeCells count="6">
    <mergeCell ref="L24:L25"/>
    <mergeCell ref="A25:G26"/>
    <mergeCell ref="K26:M26"/>
    <mergeCell ref="A1:L1"/>
    <mergeCell ref="A7:B9"/>
    <mergeCell ref="L22:L23"/>
  </mergeCells>
  <phoneticPr fontId="2"/>
  <pageMargins left="0.19685039370078741" right="0.19685039370078741" top="0.59055118110236227" bottom="0.59055118110236227" header="0.51181102362204722" footer="0.31496062992125984"/>
  <pageSetup paperSize="9" scale="98" orientation="landscape" cellComments="asDisplayed" r:id="rId1"/>
  <headerFooter>
    <oddHeader>&amp;R別添様式２</oddHeader>
    <oddFooter>&amp;C3/3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仙台高校</vt:lpstr>
      <vt:lpstr>工業高校</vt:lpstr>
      <vt:lpstr>商業高校</vt:lpstr>
      <vt:lpstr>工業高校!Print_Area</vt:lpstr>
      <vt:lpstr>商業高校!Print_Area</vt:lpstr>
      <vt:lpstr>仙台高校!Print_Area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2020-05-25T05:00:02Z</cp:lastPrinted>
  <dcterms:created xsi:type="dcterms:W3CDTF">2014-11-10T05:34:32Z</dcterms:created>
  <dcterms:modified xsi:type="dcterms:W3CDTF">2020-06-02T07:37:20Z</dcterms:modified>
</cp:coreProperties>
</file>