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zj03f91kg\02_契約課物品契約係\02 公告及び契約関係データ\R2年度(年度末公告～2月公告早期含む)\200604(電力)\04 太白学校給食センター電力需給\契約課作成内訳書\"/>
    </mc:Choice>
  </mc:AlternateContent>
  <bookViews>
    <workbookView xWindow="600" yWindow="120" windowWidth="18180" windowHeight="7875" activeTab="2"/>
  </bookViews>
  <sheets>
    <sheet name="R2" sheetId="4" r:id="rId1"/>
    <sheet name="R3・R4" sheetId="1" r:id="rId2"/>
    <sheet name="R5" sheetId="3" r:id="rId3"/>
  </sheets>
  <definedNames>
    <definedName name="_xlnm.Print_Area" localSheetId="0">'R2'!$A$1:$J$16</definedName>
    <definedName name="_xlnm.Print_Area" localSheetId="1">'R3・R4'!$A$1:$J$23</definedName>
    <definedName name="_xlnm.Print_Area" localSheetId="2">'R5'!$A$1:$J$17</definedName>
  </definedNames>
  <calcPr calcId="162913"/>
</workbook>
</file>

<file path=xl/calcChain.xml><?xml version="1.0" encoding="utf-8"?>
<calcChain xmlns="http://schemas.openxmlformats.org/spreadsheetml/2006/main">
  <c r="G14" i="4" l="1"/>
  <c r="G13" i="4"/>
  <c r="I13" i="4" s="1"/>
  <c r="G12" i="4"/>
  <c r="C13" i="4"/>
  <c r="F13" i="4" s="1"/>
  <c r="C14" i="4"/>
  <c r="F14" i="4" s="1"/>
  <c r="C12" i="4"/>
  <c r="F12" i="4" s="1"/>
  <c r="G11" i="4"/>
  <c r="I11" i="4" s="1"/>
  <c r="C11" i="4"/>
  <c r="F11" i="4" s="1"/>
  <c r="G10" i="4"/>
  <c r="I10" i="4" s="1"/>
  <c r="C10" i="4"/>
  <c r="F10" i="4" s="1"/>
  <c r="I9" i="4"/>
  <c r="F9" i="4"/>
  <c r="J9" i="4" l="1"/>
  <c r="I12" i="4"/>
  <c r="J12" i="4" s="1"/>
  <c r="I14" i="4"/>
  <c r="J14" i="4" s="1"/>
  <c r="J11" i="4"/>
  <c r="J10" i="4"/>
  <c r="J13" i="4"/>
  <c r="F9" i="1"/>
  <c r="C10" i="1"/>
  <c r="H21" i="1"/>
  <c r="J15" i="4" l="1"/>
  <c r="G14" i="3" l="1"/>
  <c r="I14" i="3" s="1"/>
  <c r="C14" i="3"/>
  <c r="F14" i="3" s="1"/>
  <c r="G13" i="3"/>
  <c r="I13" i="3" s="1"/>
  <c r="C13" i="3"/>
  <c r="F13" i="3" s="1"/>
  <c r="I12" i="3"/>
  <c r="C12" i="3"/>
  <c r="F12" i="3" s="1"/>
  <c r="G11" i="3"/>
  <c r="I11" i="3" s="1"/>
  <c r="C11" i="3"/>
  <c r="F11" i="3" s="1"/>
  <c r="G10" i="3"/>
  <c r="I10" i="3" s="1"/>
  <c r="C10" i="3"/>
  <c r="F10" i="3" s="1"/>
  <c r="I9" i="3"/>
  <c r="F9" i="3"/>
  <c r="J12" i="3" l="1"/>
  <c r="J13" i="3"/>
  <c r="J10" i="3"/>
  <c r="J14" i="3"/>
  <c r="J9" i="3"/>
  <c r="J11" i="3"/>
  <c r="C19" i="1"/>
  <c r="C15" i="1"/>
  <c r="C11" i="1"/>
  <c r="J15" i="3" l="1"/>
  <c r="G20" i="1"/>
  <c r="G19" i="1"/>
  <c r="G18" i="1"/>
  <c r="G17" i="1"/>
  <c r="G16" i="1"/>
  <c r="G15" i="1"/>
  <c r="G14" i="1"/>
  <c r="G13" i="1"/>
  <c r="G11" i="1"/>
  <c r="G10" i="1"/>
  <c r="C20" i="1"/>
  <c r="C18" i="1"/>
  <c r="C17" i="1"/>
  <c r="C16" i="1"/>
  <c r="C14" i="1"/>
  <c r="C13" i="1"/>
  <c r="C12" i="1"/>
  <c r="F10" i="1" l="1"/>
  <c r="F11" i="1"/>
  <c r="F12" i="1"/>
  <c r="F13" i="1"/>
  <c r="F14" i="1"/>
  <c r="F15" i="1"/>
  <c r="F16" i="1"/>
  <c r="F17" i="1"/>
  <c r="F18" i="1"/>
  <c r="F19" i="1"/>
  <c r="F20" i="1"/>
  <c r="I10" i="1"/>
  <c r="I11" i="1"/>
  <c r="I12" i="1"/>
  <c r="I13" i="1"/>
  <c r="I14" i="1"/>
  <c r="I15" i="1"/>
  <c r="I16" i="1"/>
  <c r="I17" i="1"/>
  <c r="I18" i="1"/>
  <c r="I19" i="1"/>
  <c r="I20" i="1"/>
  <c r="I9" i="1"/>
  <c r="J16" i="1" l="1"/>
  <c r="J9" i="1"/>
  <c r="J13" i="1"/>
  <c r="J17" i="1"/>
  <c r="J20" i="1"/>
  <c r="J12" i="1"/>
  <c r="J18" i="1"/>
  <c r="J14" i="1"/>
  <c r="J19" i="1"/>
  <c r="J15" i="1"/>
  <c r="J11" i="1"/>
  <c r="J10" i="1"/>
  <c r="J21" i="1" l="1"/>
  <c r="J22" i="1" s="1"/>
  <c r="J16" i="3" s="1"/>
</calcChain>
</file>

<file path=xl/sharedStrings.xml><?xml version="1.0" encoding="utf-8"?>
<sst xmlns="http://schemas.openxmlformats.org/spreadsheetml/2006/main" count="143" uniqueCount="59">
  <si>
    <t>4月</t>
    <rPh sb="1" eb="2">
      <t>ガツ</t>
    </rPh>
    <phoneticPr fontId="2"/>
  </si>
  <si>
    <t>5月</t>
  </si>
  <si>
    <t>6月</t>
  </si>
  <si>
    <t>7月</t>
  </si>
  <si>
    <t>8月</t>
  </si>
  <si>
    <t>9月</t>
  </si>
  <si>
    <t>10月</t>
  </si>
  <si>
    <t>11月</t>
  </si>
  <si>
    <t>12月</t>
  </si>
  <si>
    <t>1月</t>
    <rPh sb="1" eb="2">
      <t>ガツ</t>
    </rPh>
    <phoneticPr fontId="2"/>
  </si>
  <si>
    <t>2月</t>
  </si>
  <si>
    <t>3月</t>
  </si>
  <si>
    <t>（kW）</t>
    <phoneticPr fontId="2"/>
  </si>
  <si>
    <t>（kWh）</t>
    <phoneticPr fontId="2"/>
  </si>
  <si>
    <t>（円）</t>
    <rPh sb="1" eb="2">
      <t>エン</t>
    </rPh>
    <phoneticPr fontId="2"/>
  </si>
  <si>
    <t>（円/kW）</t>
    <rPh sb="1" eb="2">
      <t>エン</t>
    </rPh>
    <phoneticPr fontId="2"/>
  </si>
  <si>
    <t>契約電力</t>
    <rPh sb="0" eb="2">
      <t>ケイヤク</t>
    </rPh>
    <rPh sb="2" eb="4">
      <t>デンリョク</t>
    </rPh>
    <phoneticPr fontId="2"/>
  </si>
  <si>
    <t>（円）</t>
    <rPh sb="1" eb="2">
      <t>エン</t>
    </rPh>
    <phoneticPr fontId="2"/>
  </si>
  <si>
    <t>基本料金単価</t>
    <rPh sb="0" eb="2">
      <t>キホン</t>
    </rPh>
    <rPh sb="2" eb="4">
      <t>リョウキン</t>
    </rPh>
    <rPh sb="4" eb="6">
      <t>タンカ</t>
    </rPh>
    <phoneticPr fontId="2"/>
  </si>
  <si>
    <t>予定使用電力量</t>
    <rPh sb="0" eb="2">
      <t>ヨテイ</t>
    </rPh>
    <rPh sb="2" eb="4">
      <t>シヨウ</t>
    </rPh>
    <rPh sb="4" eb="6">
      <t>デンリョク</t>
    </rPh>
    <rPh sb="6" eb="7">
      <t>リョウ</t>
    </rPh>
    <phoneticPr fontId="2"/>
  </si>
  <si>
    <t>電力量料金単価</t>
    <rPh sb="0" eb="2">
      <t>デンリョク</t>
    </rPh>
    <rPh sb="2" eb="3">
      <t>リョウ</t>
    </rPh>
    <rPh sb="3" eb="5">
      <t>リョウキン</t>
    </rPh>
    <rPh sb="5" eb="7">
      <t>タンカ</t>
    </rPh>
    <phoneticPr fontId="2"/>
  </si>
  <si>
    <t>電気料金合計</t>
    <rPh sb="0" eb="2">
      <t>デンキ</t>
    </rPh>
    <rPh sb="2" eb="4">
      <t>リョウキン</t>
    </rPh>
    <rPh sb="4" eb="6">
      <t>ゴウケイ</t>
    </rPh>
    <phoneticPr fontId="2"/>
  </si>
  <si>
    <t>基本料金</t>
    <rPh sb="0" eb="2">
      <t>キホン</t>
    </rPh>
    <rPh sb="2" eb="4">
      <t>リョウキン</t>
    </rPh>
    <phoneticPr fontId="2"/>
  </si>
  <si>
    <t>電力量料金</t>
    <rPh sb="0" eb="2">
      <t>デンリョク</t>
    </rPh>
    <rPh sb="2" eb="3">
      <t>リョウ</t>
    </rPh>
    <rPh sb="3" eb="5">
      <t>リョウキン</t>
    </rPh>
    <phoneticPr fontId="2"/>
  </si>
  <si>
    <t>A</t>
    <phoneticPr fontId="2"/>
  </si>
  <si>
    <t>B</t>
    <phoneticPr fontId="2"/>
  </si>
  <si>
    <t>C</t>
    <phoneticPr fontId="2"/>
  </si>
  <si>
    <t>E</t>
    <phoneticPr fontId="2"/>
  </si>
  <si>
    <t>F</t>
    <phoneticPr fontId="2"/>
  </si>
  <si>
    <t>商号又は名称</t>
    <rPh sb="0" eb="2">
      <t>ショウゴウ</t>
    </rPh>
    <rPh sb="2" eb="3">
      <t>マタ</t>
    </rPh>
    <rPh sb="4" eb="6">
      <t>メイショウ</t>
    </rPh>
    <phoneticPr fontId="2"/>
  </si>
  <si>
    <t>期別</t>
    <rPh sb="0" eb="1">
      <t>キ</t>
    </rPh>
    <rPh sb="1" eb="2">
      <t>ベツ</t>
    </rPh>
    <phoneticPr fontId="2"/>
  </si>
  <si>
    <t>その他季</t>
    <rPh sb="2" eb="3">
      <t>タ</t>
    </rPh>
    <rPh sb="3" eb="4">
      <t>キ</t>
    </rPh>
    <phoneticPr fontId="2"/>
  </si>
  <si>
    <t>夏季</t>
    <rPh sb="0" eb="2">
      <t>カキ</t>
    </rPh>
    <phoneticPr fontId="2"/>
  </si>
  <si>
    <t>力率割引</t>
    <rPh sb="0" eb="2">
      <t>リキリツ</t>
    </rPh>
    <rPh sb="2" eb="4">
      <t>ワリビキ</t>
    </rPh>
    <phoneticPr fontId="2"/>
  </si>
  <si>
    <t>係数</t>
    <rPh sb="0" eb="2">
      <t>ケイスウ</t>
    </rPh>
    <phoneticPr fontId="2"/>
  </si>
  <si>
    <t>D=A×B×C</t>
    <phoneticPr fontId="2"/>
  </si>
  <si>
    <t>（円/kWh）</t>
    <phoneticPr fontId="2"/>
  </si>
  <si>
    <t>G=E×F</t>
    <phoneticPr fontId="2"/>
  </si>
  <si>
    <t>H=D＋G</t>
    <phoneticPr fontId="2"/>
  </si>
  <si>
    <t>10月</t>
    <rPh sb="2" eb="3">
      <t>ガツ</t>
    </rPh>
    <phoneticPr fontId="2"/>
  </si>
  <si>
    <t>11月</t>
    <phoneticPr fontId="2"/>
  </si>
  <si>
    <t>12月</t>
    <phoneticPr fontId="2"/>
  </si>
  <si>
    <t>1月</t>
    <phoneticPr fontId="2"/>
  </si>
  <si>
    <t>2月</t>
    <phoneticPr fontId="2"/>
  </si>
  <si>
    <t>3月</t>
    <phoneticPr fontId="2"/>
  </si>
  <si>
    <t>令和２年度</t>
    <rPh sb="0" eb="2">
      <t>レイワ</t>
    </rPh>
    <rPh sb="3" eb="5">
      <t>ネンド</t>
    </rPh>
    <phoneticPr fontId="2"/>
  </si>
  <si>
    <t>令和３年度及び４年度</t>
    <rPh sb="0" eb="2">
      <t>レイワ</t>
    </rPh>
    <rPh sb="3" eb="5">
      <t>ネンド</t>
    </rPh>
    <rPh sb="5" eb="6">
      <t>オヨ</t>
    </rPh>
    <rPh sb="8" eb="10">
      <t>ネンド</t>
    </rPh>
    <phoneticPr fontId="2"/>
  </si>
  <si>
    <t>令和５年度</t>
    <rPh sb="0" eb="2">
      <t>レイワ</t>
    </rPh>
    <rPh sb="3" eb="5">
      <t>ネンド</t>
    </rPh>
    <phoneticPr fontId="2"/>
  </si>
  <si>
    <t>入札金額積算内訳書3/3</t>
    <rPh sb="0" eb="2">
      <t>ニュウサツ</t>
    </rPh>
    <rPh sb="2" eb="4">
      <t>キンガク</t>
    </rPh>
    <rPh sb="4" eb="6">
      <t>セキサン</t>
    </rPh>
    <rPh sb="6" eb="9">
      <t>ウチワケショ</t>
    </rPh>
    <phoneticPr fontId="2"/>
  </si>
  <si>
    <r>
      <t>６ヶ月合計</t>
    </r>
    <r>
      <rPr>
        <b/>
        <sz val="10"/>
        <color theme="1"/>
        <rFont val="ＭＳ Ｐゴシック"/>
        <family val="3"/>
        <charset val="128"/>
        <scheme val="minor"/>
      </rPr>
      <t xml:space="preserve"> (I)</t>
    </r>
    <rPh sb="2" eb="3">
      <t>ゲツ</t>
    </rPh>
    <rPh sb="3" eb="5">
      <t>ゴウケイ</t>
    </rPh>
    <phoneticPr fontId="2"/>
  </si>
  <si>
    <t>契約希望金額
( I +J×2＋K )</t>
    <rPh sb="0" eb="2">
      <t>ケイヤク</t>
    </rPh>
    <rPh sb="2" eb="4">
      <t>キボウ</t>
    </rPh>
    <rPh sb="4" eb="6">
      <t>キンガク</t>
    </rPh>
    <phoneticPr fontId="2"/>
  </si>
  <si>
    <r>
      <t xml:space="preserve">12ヶ月合計 </t>
    </r>
    <r>
      <rPr>
        <b/>
        <sz val="10"/>
        <color theme="1"/>
        <rFont val="ＭＳ Ｐゴシック"/>
        <family val="3"/>
        <charset val="128"/>
        <scheme val="minor"/>
      </rPr>
      <t>(J)</t>
    </r>
    <rPh sb="3" eb="4">
      <t>ゲツ</t>
    </rPh>
    <rPh sb="4" eb="6">
      <t>ゴウケイ</t>
    </rPh>
    <phoneticPr fontId="2"/>
  </si>
  <si>
    <t>（J）×２</t>
    <phoneticPr fontId="2"/>
  </si>
  <si>
    <r>
      <t>６ヶ月合計</t>
    </r>
    <r>
      <rPr>
        <b/>
        <sz val="10"/>
        <color theme="1"/>
        <rFont val="ＭＳ Ｐゴシック"/>
        <family val="3"/>
        <charset val="128"/>
        <scheme val="minor"/>
      </rPr>
      <t xml:space="preserve"> (K)</t>
    </r>
    <rPh sb="2" eb="3">
      <t>ゲツ</t>
    </rPh>
    <rPh sb="3" eb="5">
      <t>ゴウケイ</t>
    </rPh>
    <phoneticPr fontId="2"/>
  </si>
  <si>
    <t>入札金額積算内訳書1/3</t>
    <rPh sb="0" eb="2">
      <t>ニュウサツ</t>
    </rPh>
    <rPh sb="2" eb="4">
      <t>キンガク</t>
    </rPh>
    <rPh sb="4" eb="6">
      <t>セキサン</t>
    </rPh>
    <rPh sb="6" eb="9">
      <t>ウチワケショ</t>
    </rPh>
    <phoneticPr fontId="2"/>
  </si>
  <si>
    <t>入札金額積算内訳書2/3</t>
    <rPh sb="0" eb="2">
      <t>ニュウサツ</t>
    </rPh>
    <rPh sb="2" eb="4">
      <t>キンガク</t>
    </rPh>
    <rPh sb="4" eb="6">
      <t>セキサン</t>
    </rPh>
    <rPh sb="6" eb="9">
      <t>ウチワケショ</t>
    </rPh>
    <phoneticPr fontId="2"/>
  </si>
  <si>
    <t>（留意事項）
・金額はすべて消費税及び地方消費税相当額を含む金額を記入すること。
・電力量料金単価（E欄）は、夏季とその他季ごとに、それぞれ同一料金とすること。
・各月の電気料金合計（H欄）は、小数点以下を切り捨てた金額を記入すること。
・契約希望金額欄は、入札書の入札金額と一致すること。
・入札金額積算内訳書は、入札時、入札書と併せて封筒に入れ提出すること。</t>
    <rPh sb="1" eb="3">
      <t>リュウイ</t>
    </rPh>
    <rPh sb="3" eb="5">
      <t>ジコウ</t>
    </rPh>
    <rPh sb="8" eb="10">
      <t>キンガク</t>
    </rPh>
    <rPh sb="14" eb="17">
      <t>ショウヒゼイ</t>
    </rPh>
    <rPh sb="17" eb="18">
      <t>オヨ</t>
    </rPh>
    <rPh sb="19" eb="21">
      <t>チホウ</t>
    </rPh>
    <rPh sb="21" eb="24">
      <t>ショウヒゼイ</t>
    </rPh>
    <rPh sb="24" eb="26">
      <t>ソウトウ</t>
    </rPh>
    <rPh sb="26" eb="27">
      <t>ガク</t>
    </rPh>
    <rPh sb="28" eb="29">
      <t>フク</t>
    </rPh>
    <rPh sb="30" eb="32">
      <t>キンガク</t>
    </rPh>
    <rPh sb="33" eb="35">
      <t>キニュウ</t>
    </rPh>
    <rPh sb="42" eb="44">
      <t>デンリョク</t>
    </rPh>
    <rPh sb="44" eb="45">
      <t>リョウ</t>
    </rPh>
    <rPh sb="45" eb="47">
      <t>リョウキン</t>
    </rPh>
    <rPh sb="47" eb="49">
      <t>タンカ</t>
    </rPh>
    <rPh sb="51" eb="52">
      <t>ラン</t>
    </rPh>
    <rPh sb="55" eb="57">
      <t>カキ</t>
    </rPh>
    <rPh sb="60" eb="61">
      <t>タ</t>
    </rPh>
    <rPh sb="61" eb="62">
      <t>キ</t>
    </rPh>
    <rPh sb="70" eb="72">
      <t>ドウイツ</t>
    </rPh>
    <rPh sb="72" eb="74">
      <t>リョウキン</t>
    </rPh>
    <rPh sb="82" eb="84">
      <t>カクゲツ</t>
    </rPh>
    <rPh sb="85" eb="87">
      <t>デンキ</t>
    </rPh>
    <rPh sb="87" eb="89">
      <t>リョウキン</t>
    </rPh>
    <rPh sb="89" eb="91">
      <t>ゴウケイ</t>
    </rPh>
    <rPh sb="93" eb="94">
      <t>ラン</t>
    </rPh>
    <rPh sb="97" eb="100">
      <t>ショウスウテン</t>
    </rPh>
    <rPh sb="100" eb="102">
      <t>イカ</t>
    </rPh>
    <rPh sb="103" eb="104">
      <t>キ</t>
    </rPh>
    <rPh sb="105" eb="106">
      <t>ス</t>
    </rPh>
    <rPh sb="108" eb="110">
      <t>キンガク</t>
    </rPh>
    <rPh sb="111" eb="113">
      <t>キニュウ</t>
    </rPh>
    <rPh sb="120" eb="122">
      <t>ケイヤク</t>
    </rPh>
    <rPh sb="122" eb="124">
      <t>キボウ</t>
    </rPh>
    <rPh sb="124" eb="126">
      <t>キンガク</t>
    </rPh>
    <rPh sb="126" eb="127">
      <t>ラン</t>
    </rPh>
    <rPh sb="138" eb="140">
      <t>イッチ</t>
    </rPh>
    <rPh sb="147" eb="149">
      <t>ニュウサツ</t>
    </rPh>
    <rPh sb="149" eb="151">
      <t>キンガク</t>
    </rPh>
    <rPh sb="151" eb="153">
      <t>セキサン</t>
    </rPh>
    <rPh sb="153" eb="156">
      <t>ウチワケショ</t>
    </rPh>
    <rPh sb="158" eb="160">
      <t>ニュウサツ</t>
    </rPh>
    <rPh sb="160" eb="161">
      <t>ジ</t>
    </rPh>
    <rPh sb="174" eb="176">
      <t>テイシュツ</t>
    </rPh>
    <phoneticPr fontId="2"/>
  </si>
  <si>
    <t>件名：仙台市太白学校給食センター電力需給</t>
    <rPh sb="0" eb="2">
      <t>ケンメイ</t>
    </rPh>
    <rPh sb="3" eb="6">
      <t>センダイシ</t>
    </rPh>
    <rPh sb="6" eb="8">
      <t>タイハク</t>
    </rPh>
    <rPh sb="8" eb="10">
      <t>ガッコウ</t>
    </rPh>
    <rPh sb="10" eb="12">
      <t>キュウショク</t>
    </rPh>
    <rPh sb="16" eb="18">
      <t>デンリョク</t>
    </rPh>
    <rPh sb="18" eb="20">
      <t>ジュキュウ</t>
    </rPh>
    <phoneticPr fontId="2"/>
  </si>
  <si>
    <t>件名：仙台市太白学校給食センター電力需給</t>
    <rPh sb="0" eb="2">
      <t>ケンメイ</t>
    </rPh>
    <rPh sb="3" eb="6">
      <t>センダイシ</t>
    </rPh>
    <rPh sb="6" eb="8">
      <t>タイハク</t>
    </rPh>
    <rPh sb="8" eb="10">
      <t>ガッコウ</t>
    </rPh>
    <rPh sb="10" eb="12">
      <t>キュウショク</t>
    </rPh>
    <rPh sb="16" eb="20">
      <t>デンリョクジュキュウ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</si>
</sst>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Red]\-#,##0.00\ "/>
    <numFmt numFmtId="177" formatCode="#,##0_ ;[Red]\-#,##0\ "/>
    <numFmt numFmtId="178" formatCode="#,##0.000;[Red]\-#,##0.000"/>
    <numFmt numFmtId="179" formatCode="#,##0.000_ "/>
    <numFmt numFmtId="180" formatCode="#,##0.000_ ;[Red]\-#,##0.000\ "/>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i/>
      <sz val="10"/>
      <color rgb="FFFF0000"/>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center"/>
    </xf>
    <xf numFmtId="0" fontId="3" fillId="0" borderId="0" xfId="0" applyFont="1">
      <alignment vertical="center"/>
    </xf>
    <xf numFmtId="0" fontId="3"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center" wrapText="1"/>
    </xf>
    <xf numFmtId="38" fontId="3" fillId="0" borderId="0" xfId="1" applyFont="1">
      <alignment vertical="center"/>
    </xf>
    <xf numFmtId="0" fontId="3" fillId="0" borderId="0" xfId="0" applyFont="1" applyAlignment="1">
      <alignment horizontal="right" vertical="center"/>
    </xf>
    <xf numFmtId="0" fontId="3" fillId="0" borderId="0" xfId="0" applyFont="1" applyBorder="1">
      <alignment vertical="center"/>
    </xf>
    <xf numFmtId="0" fontId="3" fillId="0" borderId="0" xfId="0" applyFont="1" applyAlignment="1">
      <alignment vertical="center"/>
    </xf>
    <xf numFmtId="177" fontId="3" fillId="0" borderId="0" xfId="0" applyNumberFormat="1" applyFont="1" applyBorder="1" applyAlignment="1">
      <alignment vertical="center" wrapText="1"/>
    </xf>
    <xf numFmtId="0" fontId="3" fillId="0" borderId="5" xfId="0" applyFont="1" applyBorder="1">
      <alignment vertical="center"/>
    </xf>
    <xf numFmtId="0" fontId="3" fillId="0" borderId="5" xfId="0" applyFont="1" applyBorder="1" applyAlignment="1">
      <alignment horizontal="center" vertical="center"/>
    </xf>
    <xf numFmtId="0" fontId="3" fillId="0" borderId="0" xfId="0" applyFont="1" applyAlignment="1">
      <alignment horizontal="left" vertical="center"/>
    </xf>
    <xf numFmtId="178" fontId="4" fillId="0" borderId="1" xfId="1" applyNumberFormat="1" applyFont="1" applyBorder="1">
      <alignment vertical="center"/>
    </xf>
    <xf numFmtId="179" fontId="4" fillId="0" borderId="1" xfId="0" applyNumberFormat="1" applyFont="1" applyBorder="1">
      <alignment vertical="center"/>
    </xf>
    <xf numFmtId="176" fontId="4" fillId="0" borderId="1" xfId="1" applyNumberFormat="1" applyFont="1" applyBorder="1">
      <alignment vertical="center"/>
    </xf>
    <xf numFmtId="180" fontId="4" fillId="0" borderId="1" xfId="1" applyNumberFormat="1" applyFont="1" applyBorder="1">
      <alignment vertical="center"/>
    </xf>
    <xf numFmtId="177" fontId="4" fillId="0" borderId="1" xfId="1" applyNumberFormat="1" applyFont="1" applyBorder="1">
      <alignment vertical="center"/>
    </xf>
    <xf numFmtId="178" fontId="4" fillId="0" borderId="1" xfId="1" applyNumberFormat="1" applyFont="1" applyFill="1" applyBorder="1">
      <alignment vertical="center"/>
    </xf>
    <xf numFmtId="176" fontId="4" fillId="0" borderId="1" xfId="1" applyNumberFormat="1" applyFont="1" applyFill="1" applyBorder="1">
      <alignment vertical="center"/>
    </xf>
    <xf numFmtId="180" fontId="4" fillId="0" borderId="2" xfId="1" applyNumberFormat="1" applyFont="1" applyBorder="1">
      <alignment vertical="center"/>
    </xf>
    <xf numFmtId="177" fontId="4" fillId="0" borderId="2" xfId="1" applyNumberFormat="1" applyFont="1" applyBorder="1">
      <alignment vertical="center"/>
    </xf>
    <xf numFmtId="177" fontId="4" fillId="0" borderId="15" xfId="1" applyNumberFormat="1" applyFont="1" applyFill="1" applyBorder="1">
      <alignment vertical="center"/>
    </xf>
    <xf numFmtId="0" fontId="3" fillId="2" borderId="2" xfId="0" applyFont="1" applyFill="1" applyBorder="1" applyAlignment="1">
      <alignment horizontal="center" vertical="top" wrapText="1"/>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4"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1" xfId="0" applyFont="1" applyFill="1" applyBorder="1" applyAlignment="1">
      <alignment horizontal="right" vertical="center"/>
    </xf>
    <xf numFmtId="38" fontId="3" fillId="3" borderId="1" xfId="1" applyFont="1" applyFill="1" applyBorder="1">
      <alignment vertical="center"/>
    </xf>
    <xf numFmtId="176" fontId="3" fillId="3" borderId="1" xfId="1" applyNumberFormat="1" applyFont="1" applyFill="1" applyBorder="1">
      <alignment vertical="center"/>
    </xf>
    <xf numFmtId="177" fontId="3" fillId="2" borderId="9" xfId="0" applyNumberFormat="1" applyFont="1" applyFill="1" applyBorder="1" applyAlignment="1">
      <alignment horizontal="center" vertical="center" wrapText="1"/>
    </xf>
    <xf numFmtId="38" fontId="3" fillId="3" borderId="16" xfId="1" applyFont="1" applyFill="1" applyBorder="1">
      <alignment vertical="center"/>
    </xf>
    <xf numFmtId="177" fontId="6" fillId="2" borderId="13" xfId="0" applyNumberFormat="1" applyFont="1" applyFill="1" applyBorder="1" applyAlignment="1">
      <alignment horizontal="center" vertical="center" wrapText="1"/>
    </xf>
    <xf numFmtId="177" fontId="4" fillId="0" borderId="9" xfId="1" applyNumberFormat="1" applyFont="1" applyFill="1" applyBorder="1">
      <alignment vertical="center"/>
    </xf>
    <xf numFmtId="177" fontId="4" fillId="0" borderId="17" xfId="1" applyNumberFormat="1" applyFont="1" applyFill="1" applyBorder="1">
      <alignment vertical="center"/>
    </xf>
    <xf numFmtId="0" fontId="3" fillId="0" borderId="6" xfId="0" applyFont="1" applyFill="1" applyBorder="1" applyAlignment="1">
      <alignment horizontal="right" vertical="center"/>
    </xf>
    <xf numFmtId="0" fontId="3" fillId="0" borderId="0" xfId="0" applyFont="1" applyFill="1" applyBorder="1" applyAlignment="1">
      <alignment horizontal="center" vertical="center"/>
    </xf>
    <xf numFmtId="178" fontId="4" fillId="0" borderId="0" xfId="1" applyNumberFormat="1" applyFont="1" applyFill="1" applyBorder="1">
      <alignment vertical="center"/>
    </xf>
    <xf numFmtId="38" fontId="3" fillId="0" borderId="0" xfId="1" applyFont="1" applyFill="1" applyBorder="1">
      <alignment vertical="center"/>
    </xf>
    <xf numFmtId="176" fontId="3" fillId="0" borderId="0" xfId="1" applyNumberFormat="1" applyFont="1" applyFill="1" applyBorder="1">
      <alignment vertical="center"/>
    </xf>
    <xf numFmtId="179" fontId="4" fillId="0" borderId="0" xfId="0" applyNumberFormat="1" applyFont="1" applyFill="1" applyBorder="1">
      <alignment vertical="center"/>
    </xf>
    <xf numFmtId="176" fontId="4" fillId="0" borderId="0" xfId="1" applyNumberFormat="1" applyFont="1" applyFill="1" applyBorder="1">
      <alignment vertical="center"/>
    </xf>
    <xf numFmtId="0" fontId="6" fillId="2" borderId="9"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2" borderId="12" xfId="0" applyFont="1" applyFill="1" applyBorder="1" applyAlignment="1">
      <alignment horizontal="center" vertical="top"/>
    </xf>
    <xf numFmtId="0" fontId="3" fillId="2" borderId="7" xfId="0" applyFont="1" applyFill="1" applyBorder="1" applyAlignment="1">
      <alignment horizontal="center" vertical="top"/>
    </xf>
    <xf numFmtId="0" fontId="3" fillId="0" borderId="0" xfId="0" applyFont="1" applyBorder="1" applyAlignment="1">
      <alignment horizontal="left" vertical="top" wrapText="1"/>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Zeros="0" view="pageBreakPreview" zoomScaleNormal="100" zoomScaleSheetLayoutView="100" workbookViewId="0">
      <selection activeCell="A3" sqref="A3"/>
    </sheetView>
  </sheetViews>
  <sheetFormatPr defaultColWidth="9" defaultRowHeight="12" x14ac:dyDescent="0.15"/>
  <cols>
    <col min="1" max="1" width="6.25" style="10" customWidth="1"/>
    <col min="2" max="2" width="8.125" style="10" customWidth="1"/>
    <col min="3" max="3" width="13.875" style="4" customWidth="1"/>
    <col min="4" max="5" width="8" style="4" bestFit="1" customWidth="1"/>
    <col min="6" max="6" width="13.875" style="4" customWidth="1"/>
    <col min="7" max="10" width="15.375" style="4" customWidth="1"/>
    <col min="11" max="11" width="19.25" style="4" customWidth="1"/>
    <col min="12" max="16384" width="9" style="4"/>
  </cols>
  <sheetData>
    <row r="1" spans="1:15" ht="19.5" customHeight="1" x14ac:dyDescent="0.15">
      <c r="A1" s="52" t="s">
        <v>54</v>
      </c>
      <c r="B1" s="52"/>
      <c r="C1" s="52"/>
      <c r="D1" s="52"/>
      <c r="E1" s="52"/>
      <c r="F1" s="52"/>
      <c r="G1" s="52"/>
      <c r="H1" s="52"/>
      <c r="I1" s="52"/>
      <c r="J1" s="52"/>
    </row>
    <row r="2" spans="1:15" x14ac:dyDescent="0.15">
      <c r="A2" s="16" t="s">
        <v>57</v>
      </c>
      <c r="G2" s="10"/>
      <c r="H2" s="11"/>
      <c r="I2" s="11"/>
      <c r="J2" s="11"/>
    </row>
    <row r="3" spans="1:15" x14ac:dyDescent="0.15">
      <c r="H3" s="11"/>
      <c r="I3" s="11"/>
      <c r="J3" s="11"/>
    </row>
    <row r="4" spans="1:15" x14ac:dyDescent="0.15">
      <c r="B4" s="10" t="s">
        <v>45</v>
      </c>
      <c r="G4" s="10" t="s">
        <v>29</v>
      </c>
      <c r="H4" s="14"/>
      <c r="I4" s="14"/>
      <c r="J4" s="15"/>
    </row>
    <row r="5" spans="1:15" ht="16.5" customHeight="1" x14ac:dyDescent="0.15">
      <c r="A5" s="3"/>
      <c r="B5" s="3"/>
      <c r="C5" s="3"/>
      <c r="D5" s="3"/>
      <c r="E5" s="3"/>
      <c r="F5" s="3"/>
      <c r="G5" s="3"/>
      <c r="H5" s="3"/>
      <c r="I5" s="3"/>
      <c r="J5" s="3"/>
    </row>
    <row r="6" spans="1:15" s="6" customFormat="1" x14ac:dyDescent="0.15">
      <c r="A6" s="53" t="s">
        <v>30</v>
      </c>
      <c r="B6" s="54"/>
      <c r="C6" s="27" t="s">
        <v>18</v>
      </c>
      <c r="D6" s="27" t="s">
        <v>16</v>
      </c>
      <c r="E6" s="27" t="s">
        <v>33</v>
      </c>
      <c r="F6" s="27" t="s">
        <v>22</v>
      </c>
      <c r="G6" s="27" t="s">
        <v>20</v>
      </c>
      <c r="H6" s="27" t="s">
        <v>19</v>
      </c>
      <c r="I6" s="27" t="s">
        <v>23</v>
      </c>
      <c r="J6" s="27" t="s">
        <v>21</v>
      </c>
      <c r="K6" s="5"/>
      <c r="L6" s="5"/>
      <c r="M6" s="5"/>
      <c r="N6" s="5"/>
      <c r="O6" s="5"/>
    </row>
    <row r="7" spans="1:15" ht="16.5" customHeight="1" x14ac:dyDescent="0.15">
      <c r="A7" s="28"/>
      <c r="B7" s="29"/>
      <c r="C7" s="30" t="s">
        <v>15</v>
      </c>
      <c r="D7" s="30" t="s">
        <v>12</v>
      </c>
      <c r="E7" s="30" t="s">
        <v>34</v>
      </c>
      <c r="F7" s="30" t="s">
        <v>14</v>
      </c>
      <c r="G7" s="30" t="s">
        <v>36</v>
      </c>
      <c r="H7" s="30" t="s">
        <v>13</v>
      </c>
      <c r="I7" s="30" t="s">
        <v>14</v>
      </c>
      <c r="J7" s="30" t="s">
        <v>14</v>
      </c>
      <c r="K7" s="51"/>
      <c r="L7" s="51"/>
      <c r="M7" s="51"/>
      <c r="N7" s="51"/>
      <c r="O7" s="51"/>
    </row>
    <row r="8" spans="1:15" ht="16.5" customHeight="1" x14ac:dyDescent="0.15">
      <c r="A8" s="31"/>
      <c r="B8" s="32"/>
      <c r="C8" s="30" t="s">
        <v>24</v>
      </c>
      <c r="D8" s="30" t="s">
        <v>25</v>
      </c>
      <c r="E8" s="30" t="s">
        <v>26</v>
      </c>
      <c r="F8" s="30" t="s">
        <v>35</v>
      </c>
      <c r="G8" s="30" t="s">
        <v>27</v>
      </c>
      <c r="H8" s="30" t="s">
        <v>28</v>
      </c>
      <c r="I8" s="30" t="s">
        <v>37</v>
      </c>
      <c r="J8" s="30" t="s">
        <v>38</v>
      </c>
      <c r="K8" s="8"/>
      <c r="L8" s="51"/>
      <c r="M8" s="51"/>
      <c r="N8" s="51"/>
      <c r="O8" s="51"/>
    </row>
    <row r="9" spans="1:15" ht="20.25" customHeight="1" x14ac:dyDescent="0.15">
      <c r="A9" s="33" t="s">
        <v>39</v>
      </c>
      <c r="B9" s="34" t="s">
        <v>31</v>
      </c>
      <c r="C9" s="17"/>
      <c r="D9" s="36">
        <v>790</v>
      </c>
      <c r="E9" s="37">
        <v>0.86</v>
      </c>
      <c r="F9" s="18">
        <f>ROUNDDOWN(C9*D9*E9,2)</f>
        <v>0</v>
      </c>
      <c r="G9" s="19"/>
      <c r="H9" s="36">
        <v>53087</v>
      </c>
      <c r="I9" s="20">
        <f t="shared" ref="I9:I14" si="0">ROUNDDOWN(H9*G9,2)</f>
        <v>0</v>
      </c>
      <c r="J9" s="21">
        <f t="shared" ref="J9:J14" si="1">INT(F9+I9)</f>
        <v>0</v>
      </c>
      <c r="K9" s="9"/>
      <c r="L9" s="9"/>
      <c r="M9" s="9"/>
      <c r="N9" s="9"/>
      <c r="O9" s="9"/>
    </row>
    <row r="10" spans="1:15" ht="20.25" customHeight="1" x14ac:dyDescent="0.15">
      <c r="A10" s="35" t="s">
        <v>40</v>
      </c>
      <c r="B10" s="34" t="s">
        <v>31</v>
      </c>
      <c r="C10" s="17">
        <f>C9</f>
        <v>0</v>
      </c>
      <c r="D10" s="36">
        <v>790</v>
      </c>
      <c r="E10" s="37">
        <v>0.86</v>
      </c>
      <c r="F10" s="18">
        <f t="shared" ref="F10:F14" si="2">ROUNDDOWN(C10*D10*E10,2)</f>
        <v>0</v>
      </c>
      <c r="G10" s="19">
        <f>G9</f>
        <v>0</v>
      </c>
      <c r="H10" s="39">
        <v>49020</v>
      </c>
      <c r="I10" s="20">
        <f t="shared" si="0"/>
        <v>0</v>
      </c>
      <c r="J10" s="21">
        <f t="shared" si="1"/>
        <v>0</v>
      </c>
      <c r="K10" s="9"/>
      <c r="L10" s="9"/>
      <c r="M10" s="9"/>
      <c r="N10" s="9"/>
      <c r="O10" s="9"/>
    </row>
    <row r="11" spans="1:15" ht="20.25" customHeight="1" x14ac:dyDescent="0.15">
      <c r="A11" s="35" t="s">
        <v>41</v>
      </c>
      <c r="B11" s="34" t="s">
        <v>31</v>
      </c>
      <c r="C11" s="17">
        <f>C9</f>
        <v>0</v>
      </c>
      <c r="D11" s="36">
        <v>790</v>
      </c>
      <c r="E11" s="37">
        <v>0.86</v>
      </c>
      <c r="F11" s="18">
        <f t="shared" si="2"/>
        <v>0</v>
      </c>
      <c r="G11" s="19">
        <f>G9</f>
        <v>0</v>
      </c>
      <c r="H11" s="39">
        <v>48551</v>
      </c>
      <c r="I11" s="20">
        <f t="shared" si="0"/>
        <v>0</v>
      </c>
      <c r="J11" s="21">
        <f t="shared" si="1"/>
        <v>0</v>
      </c>
      <c r="K11" s="9"/>
      <c r="L11" s="9"/>
      <c r="M11" s="9"/>
      <c r="N11" s="9"/>
      <c r="O11" s="9"/>
    </row>
    <row r="12" spans="1:15" ht="20.25" customHeight="1" x14ac:dyDescent="0.15">
      <c r="A12" s="35" t="s">
        <v>42</v>
      </c>
      <c r="B12" s="34" t="s">
        <v>31</v>
      </c>
      <c r="C12" s="22">
        <f>C9</f>
        <v>0</v>
      </c>
      <c r="D12" s="36">
        <v>790</v>
      </c>
      <c r="E12" s="37">
        <v>0.86</v>
      </c>
      <c r="F12" s="18">
        <f t="shared" si="2"/>
        <v>0</v>
      </c>
      <c r="G12" s="23">
        <f>G9</f>
        <v>0</v>
      </c>
      <c r="H12" s="39">
        <v>50168</v>
      </c>
      <c r="I12" s="20">
        <f t="shared" si="0"/>
        <v>0</v>
      </c>
      <c r="J12" s="21">
        <f t="shared" si="1"/>
        <v>0</v>
      </c>
      <c r="K12" s="9"/>
      <c r="L12" s="9"/>
      <c r="M12" s="9"/>
      <c r="N12" s="9"/>
      <c r="O12" s="9"/>
    </row>
    <row r="13" spans="1:15" ht="20.25" customHeight="1" x14ac:dyDescent="0.15">
      <c r="A13" s="35" t="s">
        <v>43</v>
      </c>
      <c r="B13" s="34" t="s">
        <v>31</v>
      </c>
      <c r="C13" s="22">
        <f>C9</f>
        <v>0</v>
      </c>
      <c r="D13" s="36">
        <v>790</v>
      </c>
      <c r="E13" s="37">
        <v>0.86</v>
      </c>
      <c r="F13" s="18">
        <f t="shared" si="2"/>
        <v>0</v>
      </c>
      <c r="G13" s="23">
        <f>G9</f>
        <v>0</v>
      </c>
      <c r="H13" s="39">
        <v>47716</v>
      </c>
      <c r="I13" s="20">
        <f t="shared" si="0"/>
        <v>0</v>
      </c>
      <c r="J13" s="21">
        <f t="shared" si="1"/>
        <v>0</v>
      </c>
      <c r="K13" s="9"/>
      <c r="L13" s="9"/>
      <c r="M13" s="9"/>
      <c r="N13" s="9"/>
      <c r="O13" s="9"/>
    </row>
    <row r="14" spans="1:15" ht="20.25" customHeight="1" thickBot="1" x14ac:dyDescent="0.2">
      <c r="A14" s="35" t="s">
        <v>44</v>
      </c>
      <c r="B14" s="34" t="s">
        <v>31</v>
      </c>
      <c r="C14" s="22">
        <f>C9</f>
        <v>0</v>
      </c>
      <c r="D14" s="36">
        <v>790</v>
      </c>
      <c r="E14" s="37">
        <v>0.86</v>
      </c>
      <c r="F14" s="18">
        <f t="shared" si="2"/>
        <v>0</v>
      </c>
      <c r="G14" s="23">
        <f>G9</f>
        <v>0</v>
      </c>
      <c r="H14" s="39">
        <v>39283</v>
      </c>
      <c r="I14" s="20">
        <f t="shared" si="0"/>
        <v>0</v>
      </c>
      <c r="J14" s="21">
        <f t="shared" si="1"/>
        <v>0</v>
      </c>
      <c r="K14" s="9"/>
      <c r="L14" s="9"/>
      <c r="M14" s="9"/>
      <c r="N14" s="9"/>
      <c r="O14" s="9"/>
    </row>
    <row r="15" spans="1:15" ht="20.25" customHeight="1" thickBot="1" x14ac:dyDescent="0.2">
      <c r="A15" s="1"/>
      <c r="B15" s="2"/>
      <c r="C15" s="2"/>
      <c r="D15" s="2"/>
      <c r="E15" s="2"/>
      <c r="F15" s="2"/>
      <c r="G15" s="13"/>
      <c r="H15" s="2"/>
      <c r="I15" s="38" t="s">
        <v>49</v>
      </c>
      <c r="J15" s="41">
        <f>SUM(J9:J14)</f>
        <v>0</v>
      </c>
    </row>
    <row r="16" spans="1:15" ht="85.5" customHeight="1" x14ac:dyDescent="0.15">
      <c r="A16" s="55" t="s">
        <v>56</v>
      </c>
      <c r="B16" s="55"/>
      <c r="C16" s="55"/>
      <c r="D16" s="55"/>
      <c r="E16" s="55"/>
      <c r="F16" s="55"/>
      <c r="G16" s="55"/>
      <c r="H16" s="55"/>
      <c r="I16" s="55"/>
      <c r="J16" s="55"/>
    </row>
    <row r="17" spans="3:10" x14ac:dyDescent="0.15">
      <c r="C17" s="12"/>
      <c r="D17" s="12"/>
      <c r="E17" s="12"/>
      <c r="F17" s="12"/>
      <c r="G17" s="12"/>
      <c r="H17" s="12"/>
      <c r="I17" s="12"/>
      <c r="J17" s="12"/>
    </row>
  </sheetData>
  <mergeCells count="3">
    <mergeCell ref="A1:J1"/>
    <mergeCell ref="A6:B6"/>
    <mergeCell ref="A16:J16"/>
  </mergeCells>
  <phoneticPr fontId="2"/>
  <pageMargins left="0.86614173228346458" right="0.86614173228346458" top="0.74803149606299213" bottom="0.74803149606299213" header="0.51181102362204722" footer="0.31496062992125984"/>
  <pageSetup paperSize="9" orientation="landscape" r:id="rId1"/>
  <headerFooter>
    <oddHeader>&amp;R別添様式２</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Zeros="0" view="pageBreakPreview" topLeftCell="A10" zoomScaleNormal="100" zoomScaleSheetLayoutView="100" workbookViewId="0">
      <selection activeCell="A3" sqref="A3"/>
    </sheetView>
  </sheetViews>
  <sheetFormatPr defaultColWidth="9" defaultRowHeight="12" x14ac:dyDescent="0.15"/>
  <cols>
    <col min="1" max="1" width="6.25" style="10" customWidth="1"/>
    <col min="2" max="2" width="8.125" style="10" customWidth="1"/>
    <col min="3" max="3" width="13.875" style="4" customWidth="1"/>
    <col min="4" max="5" width="8" style="4" bestFit="1" customWidth="1"/>
    <col min="6" max="6" width="13.875" style="4" customWidth="1"/>
    <col min="7" max="10" width="15.375" style="4" customWidth="1"/>
    <col min="11" max="11" width="19.25" style="4" customWidth="1"/>
    <col min="12" max="16384" width="9" style="4"/>
  </cols>
  <sheetData>
    <row r="1" spans="1:15" ht="19.5" customHeight="1" x14ac:dyDescent="0.15">
      <c r="A1" s="52" t="s">
        <v>55</v>
      </c>
      <c r="B1" s="52"/>
      <c r="C1" s="52"/>
      <c r="D1" s="52"/>
      <c r="E1" s="52"/>
      <c r="F1" s="52"/>
      <c r="G1" s="52"/>
      <c r="H1" s="52"/>
      <c r="I1" s="52"/>
      <c r="J1" s="52"/>
    </row>
    <row r="2" spans="1:15" x14ac:dyDescent="0.15">
      <c r="A2" s="16" t="s">
        <v>58</v>
      </c>
      <c r="G2" s="10"/>
      <c r="H2" s="11"/>
      <c r="I2" s="11"/>
      <c r="J2" s="11"/>
    </row>
    <row r="3" spans="1:15" x14ac:dyDescent="0.15">
      <c r="H3" s="11"/>
      <c r="I3" s="11"/>
      <c r="J3" s="11"/>
    </row>
    <row r="4" spans="1:15" x14ac:dyDescent="0.15">
      <c r="B4" s="56" t="s">
        <v>46</v>
      </c>
      <c r="C4" s="56"/>
      <c r="D4" s="56"/>
      <c r="G4" s="10" t="s">
        <v>29</v>
      </c>
      <c r="H4" s="14"/>
      <c r="I4" s="14"/>
      <c r="J4" s="15"/>
    </row>
    <row r="5" spans="1:15" ht="16.5" customHeight="1" x14ac:dyDescent="0.15">
      <c r="A5" s="3"/>
      <c r="B5" s="3"/>
      <c r="C5" s="3"/>
      <c r="D5" s="3"/>
      <c r="E5" s="3"/>
      <c r="F5" s="3"/>
      <c r="G5" s="3"/>
      <c r="H5" s="3"/>
      <c r="I5" s="3"/>
      <c r="J5" s="3"/>
    </row>
    <row r="6" spans="1:15" s="6" customFormat="1" x14ac:dyDescent="0.15">
      <c r="A6" s="53" t="s">
        <v>30</v>
      </c>
      <c r="B6" s="54"/>
      <c r="C6" s="27" t="s">
        <v>18</v>
      </c>
      <c r="D6" s="27" t="s">
        <v>16</v>
      </c>
      <c r="E6" s="27" t="s">
        <v>33</v>
      </c>
      <c r="F6" s="27" t="s">
        <v>22</v>
      </c>
      <c r="G6" s="27" t="s">
        <v>20</v>
      </c>
      <c r="H6" s="27" t="s">
        <v>19</v>
      </c>
      <c r="I6" s="27" t="s">
        <v>23</v>
      </c>
      <c r="J6" s="27" t="s">
        <v>21</v>
      </c>
      <c r="K6" s="5"/>
      <c r="L6" s="5"/>
      <c r="M6" s="5"/>
      <c r="N6" s="5"/>
      <c r="O6" s="5"/>
    </row>
    <row r="7" spans="1:15" ht="16.5" customHeight="1" x14ac:dyDescent="0.15">
      <c r="A7" s="28"/>
      <c r="B7" s="29"/>
      <c r="C7" s="30" t="s">
        <v>15</v>
      </c>
      <c r="D7" s="30" t="s">
        <v>12</v>
      </c>
      <c r="E7" s="30" t="s">
        <v>34</v>
      </c>
      <c r="F7" s="30" t="s">
        <v>14</v>
      </c>
      <c r="G7" s="30" t="s">
        <v>36</v>
      </c>
      <c r="H7" s="30" t="s">
        <v>13</v>
      </c>
      <c r="I7" s="30" t="s">
        <v>14</v>
      </c>
      <c r="J7" s="30" t="s">
        <v>17</v>
      </c>
      <c r="K7" s="7"/>
      <c r="L7" s="7"/>
      <c r="M7" s="7"/>
      <c r="N7" s="7"/>
      <c r="O7" s="7"/>
    </row>
    <row r="8" spans="1:15" ht="16.5" customHeight="1" x14ac:dyDescent="0.15">
      <c r="A8" s="31"/>
      <c r="B8" s="32"/>
      <c r="C8" s="30" t="s">
        <v>24</v>
      </c>
      <c r="D8" s="30" t="s">
        <v>25</v>
      </c>
      <c r="E8" s="30" t="s">
        <v>26</v>
      </c>
      <c r="F8" s="30" t="s">
        <v>35</v>
      </c>
      <c r="G8" s="30" t="s">
        <v>27</v>
      </c>
      <c r="H8" s="30" t="s">
        <v>28</v>
      </c>
      <c r="I8" s="30" t="s">
        <v>37</v>
      </c>
      <c r="J8" s="30" t="s">
        <v>38</v>
      </c>
      <c r="K8" s="8"/>
      <c r="L8" s="7"/>
      <c r="M8" s="7"/>
      <c r="N8" s="7"/>
      <c r="O8" s="7"/>
    </row>
    <row r="9" spans="1:15" ht="20.25" customHeight="1" x14ac:dyDescent="0.15">
      <c r="A9" s="33" t="s">
        <v>0</v>
      </c>
      <c r="B9" s="34" t="s">
        <v>31</v>
      </c>
      <c r="C9" s="17"/>
      <c r="D9" s="36">
        <v>790</v>
      </c>
      <c r="E9" s="37">
        <v>0.86</v>
      </c>
      <c r="F9" s="18">
        <f>ROUNDDOWN(C9*D9*E9,2)</f>
        <v>0</v>
      </c>
      <c r="G9" s="19"/>
      <c r="H9" s="36">
        <v>41109</v>
      </c>
      <c r="I9" s="20">
        <f t="shared" ref="I9:I20" si="0">ROUNDDOWN(H9*G9,2)</f>
        <v>0</v>
      </c>
      <c r="J9" s="21">
        <f t="shared" ref="J9:J20" si="1">INT(F9+I9)</f>
        <v>0</v>
      </c>
      <c r="K9" s="9"/>
      <c r="L9" s="9"/>
      <c r="M9" s="9"/>
      <c r="N9" s="9"/>
      <c r="O9" s="9"/>
    </row>
    <row r="10" spans="1:15" ht="20.25" customHeight="1" x14ac:dyDescent="0.15">
      <c r="A10" s="35" t="s">
        <v>1</v>
      </c>
      <c r="B10" s="34" t="s">
        <v>31</v>
      </c>
      <c r="C10" s="17">
        <f>C9</f>
        <v>0</v>
      </c>
      <c r="D10" s="36">
        <v>790</v>
      </c>
      <c r="E10" s="37">
        <v>0.86</v>
      </c>
      <c r="F10" s="18">
        <f t="shared" ref="F10:F20" si="2">ROUNDDOWN(C10*D10*E10,2)</f>
        <v>0</v>
      </c>
      <c r="G10" s="19">
        <f>G9</f>
        <v>0</v>
      </c>
      <c r="H10" s="39">
        <v>47893</v>
      </c>
      <c r="I10" s="20">
        <f t="shared" si="0"/>
        <v>0</v>
      </c>
      <c r="J10" s="21">
        <f t="shared" si="1"/>
        <v>0</v>
      </c>
      <c r="K10" s="9"/>
      <c r="L10" s="9"/>
      <c r="M10" s="9"/>
      <c r="N10" s="9"/>
      <c r="O10" s="9"/>
    </row>
    <row r="11" spans="1:15" ht="20.25" customHeight="1" x14ac:dyDescent="0.15">
      <c r="A11" s="35" t="s">
        <v>2</v>
      </c>
      <c r="B11" s="34" t="s">
        <v>31</v>
      </c>
      <c r="C11" s="17">
        <f>C9</f>
        <v>0</v>
      </c>
      <c r="D11" s="36">
        <v>790</v>
      </c>
      <c r="E11" s="37">
        <v>0.86</v>
      </c>
      <c r="F11" s="18">
        <f t="shared" si="2"/>
        <v>0</v>
      </c>
      <c r="G11" s="19">
        <f>G9</f>
        <v>0</v>
      </c>
      <c r="H11" s="39">
        <v>54006</v>
      </c>
      <c r="I11" s="20">
        <f t="shared" si="0"/>
        <v>0</v>
      </c>
      <c r="J11" s="21">
        <f t="shared" si="1"/>
        <v>0</v>
      </c>
      <c r="K11" s="9"/>
      <c r="L11" s="9"/>
      <c r="M11" s="9"/>
      <c r="N11" s="9"/>
      <c r="O11" s="9"/>
    </row>
    <row r="12" spans="1:15" ht="20.25" customHeight="1" x14ac:dyDescent="0.15">
      <c r="A12" s="35" t="s">
        <v>3</v>
      </c>
      <c r="B12" s="34" t="s">
        <v>32</v>
      </c>
      <c r="C12" s="22">
        <f>C9</f>
        <v>0</v>
      </c>
      <c r="D12" s="36">
        <v>790</v>
      </c>
      <c r="E12" s="37">
        <v>0.86</v>
      </c>
      <c r="F12" s="18">
        <f t="shared" si="2"/>
        <v>0</v>
      </c>
      <c r="G12" s="23"/>
      <c r="H12" s="39">
        <v>60297</v>
      </c>
      <c r="I12" s="20">
        <f t="shared" si="0"/>
        <v>0</v>
      </c>
      <c r="J12" s="21">
        <f t="shared" si="1"/>
        <v>0</v>
      </c>
      <c r="K12" s="9"/>
      <c r="L12" s="9"/>
      <c r="M12" s="9"/>
      <c r="N12" s="9"/>
      <c r="O12" s="9"/>
    </row>
    <row r="13" spans="1:15" ht="20.25" customHeight="1" x14ac:dyDescent="0.15">
      <c r="A13" s="35" t="s">
        <v>4</v>
      </c>
      <c r="B13" s="34" t="s">
        <v>32</v>
      </c>
      <c r="C13" s="22">
        <f>C9</f>
        <v>0</v>
      </c>
      <c r="D13" s="36">
        <v>790</v>
      </c>
      <c r="E13" s="37">
        <v>0.86</v>
      </c>
      <c r="F13" s="18">
        <f t="shared" si="2"/>
        <v>0</v>
      </c>
      <c r="G13" s="23">
        <f>G12</f>
        <v>0</v>
      </c>
      <c r="H13" s="39">
        <v>53986</v>
      </c>
      <c r="I13" s="20">
        <f t="shared" si="0"/>
        <v>0</v>
      </c>
      <c r="J13" s="21">
        <f t="shared" si="1"/>
        <v>0</v>
      </c>
      <c r="K13" s="9"/>
      <c r="L13" s="9"/>
      <c r="M13" s="9"/>
      <c r="N13" s="9"/>
      <c r="O13" s="9"/>
    </row>
    <row r="14" spans="1:15" ht="20.25" customHeight="1" x14ac:dyDescent="0.15">
      <c r="A14" s="35" t="s">
        <v>5</v>
      </c>
      <c r="B14" s="34" t="s">
        <v>32</v>
      </c>
      <c r="C14" s="22">
        <f>C9</f>
        <v>0</v>
      </c>
      <c r="D14" s="36">
        <v>790</v>
      </c>
      <c r="E14" s="37">
        <v>0.86</v>
      </c>
      <c r="F14" s="18">
        <f t="shared" si="2"/>
        <v>0</v>
      </c>
      <c r="G14" s="23">
        <f>G12</f>
        <v>0</v>
      </c>
      <c r="H14" s="39">
        <v>62448</v>
      </c>
      <c r="I14" s="20">
        <f t="shared" si="0"/>
        <v>0</v>
      </c>
      <c r="J14" s="21">
        <f t="shared" si="1"/>
        <v>0</v>
      </c>
      <c r="K14" s="9"/>
      <c r="L14" s="9"/>
      <c r="M14" s="9"/>
      <c r="N14" s="9"/>
      <c r="O14" s="9"/>
    </row>
    <row r="15" spans="1:15" ht="20.25" customHeight="1" x14ac:dyDescent="0.15">
      <c r="A15" s="35" t="s">
        <v>6</v>
      </c>
      <c r="B15" s="34" t="s">
        <v>31</v>
      </c>
      <c r="C15" s="17">
        <f>C9</f>
        <v>0</v>
      </c>
      <c r="D15" s="36">
        <v>790</v>
      </c>
      <c r="E15" s="37">
        <v>0.86</v>
      </c>
      <c r="F15" s="18">
        <f t="shared" si="2"/>
        <v>0</v>
      </c>
      <c r="G15" s="19">
        <f>G9</f>
        <v>0</v>
      </c>
      <c r="H15" s="39">
        <v>53087</v>
      </c>
      <c r="I15" s="20">
        <f t="shared" si="0"/>
        <v>0</v>
      </c>
      <c r="J15" s="21">
        <f t="shared" si="1"/>
        <v>0</v>
      </c>
      <c r="K15" s="9"/>
      <c r="L15" s="9"/>
      <c r="M15" s="9"/>
      <c r="N15" s="9"/>
      <c r="O15" s="9"/>
    </row>
    <row r="16" spans="1:15" ht="20.25" customHeight="1" x14ac:dyDescent="0.15">
      <c r="A16" s="35" t="s">
        <v>7</v>
      </c>
      <c r="B16" s="34" t="s">
        <v>31</v>
      </c>
      <c r="C16" s="17">
        <f>C9</f>
        <v>0</v>
      </c>
      <c r="D16" s="36">
        <v>790</v>
      </c>
      <c r="E16" s="37">
        <v>0.86</v>
      </c>
      <c r="F16" s="18">
        <f t="shared" si="2"/>
        <v>0</v>
      </c>
      <c r="G16" s="19">
        <f>G9</f>
        <v>0</v>
      </c>
      <c r="H16" s="39">
        <v>49020</v>
      </c>
      <c r="I16" s="20">
        <f t="shared" si="0"/>
        <v>0</v>
      </c>
      <c r="J16" s="21">
        <f t="shared" si="1"/>
        <v>0</v>
      </c>
      <c r="K16" s="9"/>
      <c r="L16" s="9"/>
      <c r="M16" s="9"/>
      <c r="N16" s="9"/>
      <c r="O16" s="9"/>
    </row>
    <row r="17" spans="1:15" ht="20.25" customHeight="1" x14ac:dyDescent="0.15">
      <c r="A17" s="35" t="s">
        <v>8</v>
      </c>
      <c r="B17" s="34" t="s">
        <v>31</v>
      </c>
      <c r="C17" s="17">
        <f>C9</f>
        <v>0</v>
      </c>
      <c r="D17" s="36">
        <v>790</v>
      </c>
      <c r="E17" s="37">
        <v>0.86</v>
      </c>
      <c r="F17" s="18">
        <f t="shared" si="2"/>
        <v>0</v>
      </c>
      <c r="G17" s="19">
        <f>G9</f>
        <v>0</v>
      </c>
      <c r="H17" s="39">
        <v>48551</v>
      </c>
      <c r="I17" s="20">
        <f t="shared" si="0"/>
        <v>0</v>
      </c>
      <c r="J17" s="21">
        <f t="shared" si="1"/>
        <v>0</v>
      </c>
      <c r="K17" s="9"/>
      <c r="L17" s="9"/>
      <c r="M17" s="9"/>
      <c r="N17" s="9"/>
      <c r="O17" s="9"/>
    </row>
    <row r="18" spans="1:15" ht="20.25" customHeight="1" x14ac:dyDescent="0.15">
      <c r="A18" s="35" t="s">
        <v>9</v>
      </c>
      <c r="B18" s="34" t="s">
        <v>31</v>
      </c>
      <c r="C18" s="17">
        <f>C9</f>
        <v>0</v>
      </c>
      <c r="D18" s="36">
        <v>790</v>
      </c>
      <c r="E18" s="37">
        <v>0.86</v>
      </c>
      <c r="F18" s="18">
        <f t="shared" si="2"/>
        <v>0</v>
      </c>
      <c r="G18" s="19">
        <f>G9</f>
        <v>0</v>
      </c>
      <c r="H18" s="39">
        <v>50168</v>
      </c>
      <c r="I18" s="20">
        <f t="shared" si="0"/>
        <v>0</v>
      </c>
      <c r="J18" s="21">
        <f t="shared" si="1"/>
        <v>0</v>
      </c>
      <c r="K18" s="9"/>
      <c r="L18" s="9"/>
      <c r="M18" s="9"/>
      <c r="N18" s="9"/>
      <c r="O18" s="9"/>
    </row>
    <row r="19" spans="1:15" ht="20.25" customHeight="1" x14ac:dyDescent="0.15">
      <c r="A19" s="35" t="s">
        <v>10</v>
      </c>
      <c r="B19" s="34" t="s">
        <v>31</v>
      </c>
      <c r="C19" s="17">
        <f>C9</f>
        <v>0</v>
      </c>
      <c r="D19" s="36">
        <v>790</v>
      </c>
      <c r="E19" s="37">
        <v>0.86</v>
      </c>
      <c r="F19" s="18">
        <f t="shared" si="2"/>
        <v>0</v>
      </c>
      <c r="G19" s="19">
        <f>G9</f>
        <v>0</v>
      </c>
      <c r="H19" s="39">
        <v>47716</v>
      </c>
      <c r="I19" s="20">
        <f t="shared" si="0"/>
        <v>0</v>
      </c>
      <c r="J19" s="21">
        <f t="shared" si="1"/>
        <v>0</v>
      </c>
      <c r="K19" s="9"/>
      <c r="L19" s="9"/>
      <c r="M19" s="9"/>
      <c r="N19" s="9"/>
      <c r="O19" s="9"/>
    </row>
    <row r="20" spans="1:15" ht="20.25" customHeight="1" thickBot="1" x14ac:dyDescent="0.2">
      <c r="A20" s="35" t="s">
        <v>11</v>
      </c>
      <c r="B20" s="34" t="s">
        <v>31</v>
      </c>
      <c r="C20" s="17">
        <f>C9</f>
        <v>0</v>
      </c>
      <c r="D20" s="36">
        <v>790</v>
      </c>
      <c r="E20" s="37">
        <v>0.86</v>
      </c>
      <c r="F20" s="18">
        <f t="shared" si="2"/>
        <v>0</v>
      </c>
      <c r="G20" s="19">
        <f>G9</f>
        <v>0</v>
      </c>
      <c r="H20" s="39">
        <v>39283</v>
      </c>
      <c r="I20" s="24">
        <f t="shared" si="0"/>
        <v>0</v>
      </c>
      <c r="J20" s="25">
        <f t="shared" si="1"/>
        <v>0</v>
      </c>
      <c r="K20" s="9"/>
      <c r="L20" s="9"/>
      <c r="M20" s="9"/>
      <c r="N20" s="9"/>
      <c r="O20" s="9"/>
    </row>
    <row r="21" spans="1:15" ht="20.25" customHeight="1" thickBot="1" x14ac:dyDescent="0.2">
      <c r="A21" s="43"/>
      <c r="B21" s="44"/>
      <c r="C21" s="45"/>
      <c r="D21" s="46"/>
      <c r="E21" s="47"/>
      <c r="F21" s="48"/>
      <c r="G21" s="49"/>
      <c r="H21" s="46">
        <f>SUM(H9:H20)</f>
        <v>607564</v>
      </c>
      <c r="I21" s="38" t="s">
        <v>51</v>
      </c>
      <c r="J21" s="41">
        <f>SUM(J9:J20)</f>
        <v>0</v>
      </c>
      <c r="K21" s="9"/>
      <c r="L21" s="9"/>
      <c r="M21" s="9"/>
      <c r="N21" s="9"/>
      <c r="O21" s="9"/>
    </row>
    <row r="22" spans="1:15" ht="20.25" customHeight="1" thickBot="1" x14ac:dyDescent="0.2">
      <c r="A22" s="2"/>
      <c r="B22" s="2"/>
      <c r="C22" s="2"/>
      <c r="D22" s="2"/>
      <c r="E22" s="2"/>
      <c r="F22" s="2"/>
      <c r="G22" s="13"/>
      <c r="H22" s="2"/>
      <c r="I22" s="50" t="s">
        <v>52</v>
      </c>
      <c r="J22" s="41">
        <f>SUM(J9:J21)</f>
        <v>0</v>
      </c>
    </row>
    <row r="23" spans="1:15" ht="85.5" customHeight="1" x14ac:dyDescent="0.15">
      <c r="A23" s="55" t="s">
        <v>56</v>
      </c>
      <c r="B23" s="55"/>
      <c r="C23" s="55"/>
      <c r="D23" s="55"/>
      <c r="E23" s="55"/>
      <c r="F23" s="55"/>
      <c r="G23" s="55"/>
      <c r="H23" s="55"/>
      <c r="I23" s="55"/>
      <c r="J23" s="55"/>
    </row>
    <row r="24" spans="1:15" x14ac:dyDescent="0.15">
      <c r="C24" s="12"/>
      <c r="D24" s="12"/>
      <c r="E24" s="12"/>
      <c r="F24" s="12"/>
      <c r="G24" s="12"/>
      <c r="H24" s="12"/>
      <c r="I24" s="12"/>
      <c r="J24" s="12"/>
    </row>
  </sheetData>
  <mergeCells count="4">
    <mergeCell ref="A6:B6"/>
    <mergeCell ref="A23:J23"/>
    <mergeCell ref="A1:J1"/>
    <mergeCell ref="B4:D4"/>
  </mergeCells>
  <phoneticPr fontId="2"/>
  <pageMargins left="0.86614173228346458" right="0.86614173228346458" top="0.74803149606299213" bottom="0.74803149606299213" header="0.51181102362204722" footer="0.31496062992125984"/>
  <pageSetup paperSize="9" orientation="landscape" r:id="rId1"/>
  <headerFooter>
    <oddHeader>&amp;R別添様式２</oddHeader>
    <oddFooter>&amp;C&amp;P/&amp;N</oddFooter>
  </headerFooter>
  <ignoredErrors>
    <ignoredError sqref="C18 C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Zeros="0" tabSelected="1" view="pageBreakPreview" zoomScaleNormal="100" zoomScaleSheetLayoutView="100" workbookViewId="0">
      <selection activeCell="A3" sqref="A3"/>
    </sheetView>
  </sheetViews>
  <sheetFormatPr defaultColWidth="9" defaultRowHeight="12" x14ac:dyDescent="0.15"/>
  <cols>
    <col min="1" max="1" width="6.25" style="10" customWidth="1"/>
    <col min="2" max="2" width="8.125" style="10" customWidth="1"/>
    <col min="3" max="3" width="13.875" style="4" customWidth="1"/>
    <col min="4" max="5" width="8" style="4" bestFit="1" customWidth="1"/>
    <col min="6" max="6" width="13.875" style="4" customWidth="1"/>
    <col min="7" max="10" width="15.375" style="4" customWidth="1"/>
    <col min="11" max="11" width="19.25" style="4" customWidth="1"/>
    <col min="12" max="16384" width="9" style="4"/>
  </cols>
  <sheetData>
    <row r="1" spans="1:15" ht="19.5" customHeight="1" x14ac:dyDescent="0.15">
      <c r="A1" s="52" t="s">
        <v>48</v>
      </c>
      <c r="B1" s="52"/>
      <c r="C1" s="52"/>
      <c r="D1" s="52"/>
      <c r="E1" s="52"/>
      <c r="F1" s="52"/>
      <c r="G1" s="52"/>
      <c r="H1" s="52"/>
      <c r="I1" s="52"/>
      <c r="J1" s="52"/>
    </row>
    <row r="2" spans="1:15" x14ac:dyDescent="0.15">
      <c r="A2" s="16" t="s">
        <v>58</v>
      </c>
      <c r="G2" s="10"/>
      <c r="H2" s="11"/>
      <c r="I2" s="11"/>
      <c r="J2" s="11"/>
    </row>
    <row r="3" spans="1:15" x14ac:dyDescent="0.15">
      <c r="H3" s="11"/>
      <c r="I3" s="11"/>
      <c r="J3" s="11"/>
    </row>
    <row r="4" spans="1:15" x14ac:dyDescent="0.15">
      <c r="B4" s="10" t="s">
        <v>47</v>
      </c>
      <c r="G4" s="10" t="s">
        <v>29</v>
      </c>
      <c r="H4" s="14"/>
      <c r="I4" s="14"/>
      <c r="J4" s="15"/>
    </row>
    <row r="5" spans="1:15" ht="16.5" customHeight="1" x14ac:dyDescent="0.15">
      <c r="A5" s="3"/>
      <c r="B5" s="3"/>
      <c r="C5" s="3"/>
      <c r="D5" s="3"/>
      <c r="E5" s="3"/>
      <c r="F5" s="3"/>
      <c r="G5" s="3"/>
      <c r="H5" s="3"/>
      <c r="I5" s="3"/>
      <c r="J5" s="3"/>
    </row>
    <row r="6" spans="1:15" s="6" customFormat="1" x14ac:dyDescent="0.15">
      <c r="A6" s="53" t="s">
        <v>30</v>
      </c>
      <c r="B6" s="54"/>
      <c r="C6" s="27" t="s">
        <v>18</v>
      </c>
      <c r="D6" s="27" t="s">
        <v>16</v>
      </c>
      <c r="E6" s="27" t="s">
        <v>33</v>
      </c>
      <c r="F6" s="27" t="s">
        <v>22</v>
      </c>
      <c r="G6" s="27" t="s">
        <v>20</v>
      </c>
      <c r="H6" s="27" t="s">
        <v>19</v>
      </c>
      <c r="I6" s="27" t="s">
        <v>23</v>
      </c>
      <c r="J6" s="27" t="s">
        <v>21</v>
      </c>
      <c r="K6" s="5"/>
      <c r="L6" s="5"/>
      <c r="M6" s="5"/>
      <c r="N6" s="5"/>
      <c r="O6" s="5"/>
    </row>
    <row r="7" spans="1:15" ht="16.5" customHeight="1" x14ac:dyDescent="0.15">
      <c r="A7" s="28"/>
      <c r="B7" s="29"/>
      <c r="C7" s="30" t="s">
        <v>15</v>
      </c>
      <c r="D7" s="30" t="s">
        <v>12</v>
      </c>
      <c r="E7" s="30" t="s">
        <v>34</v>
      </c>
      <c r="F7" s="30" t="s">
        <v>14</v>
      </c>
      <c r="G7" s="30" t="s">
        <v>36</v>
      </c>
      <c r="H7" s="30" t="s">
        <v>13</v>
      </c>
      <c r="I7" s="30" t="s">
        <v>14</v>
      </c>
      <c r="J7" s="30" t="s">
        <v>14</v>
      </c>
      <c r="K7" s="7"/>
      <c r="L7" s="7"/>
      <c r="M7" s="7"/>
      <c r="N7" s="7"/>
      <c r="O7" s="7"/>
    </row>
    <row r="8" spans="1:15" ht="16.5" customHeight="1" x14ac:dyDescent="0.15">
      <c r="A8" s="31"/>
      <c r="B8" s="32"/>
      <c r="C8" s="30" t="s">
        <v>24</v>
      </c>
      <c r="D8" s="30" t="s">
        <v>25</v>
      </c>
      <c r="E8" s="30" t="s">
        <v>26</v>
      </c>
      <c r="F8" s="30" t="s">
        <v>35</v>
      </c>
      <c r="G8" s="30" t="s">
        <v>27</v>
      </c>
      <c r="H8" s="30" t="s">
        <v>28</v>
      </c>
      <c r="I8" s="30" t="s">
        <v>37</v>
      </c>
      <c r="J8" s="30" t="s">
        <v>38</v>
      </c>
      <c r="K8" s="8"/>
      <c r="L8" s="7"/>
      <c r="M8" s="7"/>
      <c r="N8" s="7"/>
      <c r="O8" s="7"/>
    </row>
    <row r="9" spans="1:15" ht="20.25" customHeight="1" x14ac:dyDescent="0.15">
      <c r="A9" s="33" t="s">
        <v>0</v>
      </c>
      <c r="B9" s="34" t="s">
        <v>31</v>
      </c>
      <c r="C9" s="17"/>
      <c r="D9" s="36">
        <v>790</v>
      </c>
      <c r="E9" s="37">
        <v>0.86</v>
      </c>
      <c r="F9" s="18">
        <f>ROUNDDOWN(C9*D9*E9,2)</f>
        <v>0</v>
      </c>
      <c r="G9" s="19"/>
      <c r="H9" s="36">
        <v>41109</v>
      </c>
      <c r="I9" s="20">
        <f t="shared" ref="I9:I14" si="0">ROUNDDOWN(H9*G9,2)</f>
        <v>0</v>
      </c>
      <c r="J9" s="21">
        <f t="shared" ref="J9:J14" si="1">INT(F9+I9)</f>
        <v>0</v>
      </c>
      <c r="K9" s="9"/>
      <c r="L9" s="9"/>
      <c r="M9" s="9"/>
      <c r="N9" s="9"/>
      <c r="O9" s="9"/>
    </row>
    <row r="10" spans="1:15" ht="20.25" customHeight="1" x14ac:dyDescent="0.15">
      <c r="A10" s="35" t="s">
        <v>1</v>
      </c>
      <c r="B10" s="34" t="s">
        <v>31</v>
      </c>
      <c r="C10" s="17">
        <f>C9</f>
        <v>0</v>
      </c>
      <c r="D10" s="36">
        <v>790</v>
      </c>
      <c r="E10" s="37">
        <v>0.86</v>
      </c>
      <c r="F10" s="18">
        <f t="shared" ref="F10:F14" si="2">ROUNDDOWN(C10*D10*E10,2)</f>
        <v>0</v>
      </c>
      <c r="G10" s="19">
        <f>G9</f>
        <v>0</v>
      </c>
      <c r="H10" s="39">
        <v>47893</v>
      </c>
      <c r="I10" s="20">
        <f t="shared" si="0"/>
        <v>0</v>
      </c>
      <c r="J10" s="21">
        <f t="shared" si="1"/>
        <v>0</v>
      </c>
      <c r="K10" s="9"/>
      <c r="L10" s="9"/>
      <c r="M10" s="9"/>
      <c r="N10" s="9"/>
      <c r="O10" s="9"/>
    </row>
    <row r="11" spans="1:15" ht="20.25" customHeight="1" x14ac:dyDescent="0.15">
      <c r="A11" s="35" t="s">
        <v>2</v>
      </c>
      <c r="B11" s="34" t="s">
        <v>31</v>
      </c>
      <c r="C11" s="17">
        <f>C9</f>
        <v>0</v>
      </c>
      <c r="D11" s="36">
        <v>790</v>
      </c>
      <c r="E11" s="37">
        <v>0.86</v>
      </c>
      <c r="F11" s="18">
        <f t="shared" si="2"/>
        <v>0</v>
      </c>
      <c r="G11" s="19">
        <f>G9</f>
        <v>0</v>
      </c>
      <c r="H11" s="39">
        <v>54006</v>
      </c>
      <c r="I11" s="20">
        <f t="shared" si="0"/>
        <v>0</v>
      </c>
      <c r="J11" s="21">
        <f t="shared" si="1"/>
        <v>0</v>
      </c>
      <c r="K11" s="9"/>
      <c r="L11" s="9"/>
      <c r="M11" s="9"/>
      <c r="N11" s="9"/>
      <c r="O11" s="9"/>
    </row>
    <row r="12" spans="1:15" ht="20.25" customHeight="1" x14ac:dyDescent="0.15">
      <c r="A12" s="35" t="s">
        <v>3</v>
      </c>
      <c r="B12" s="34" t="s">
        <v>32</v>
      </c>
      <c r="C12" s="22">
        <f>C9</f>
        <v>0</v>
      </c>
      <c r="D12" s="36">
        <v>790</v>
      </c>
      <c r="E12" s="37">
        <v>0.86</v>
      </c>
      <c r="F12" s="18">
        <f t="shared" si="2"/>
        <v>0</v>
      </c>
      <c r="G12" s="23"/>
      <c r="H12" s="39">
        <v>60297</v>
      </c>
      <c r="I12" s="20">
        <f t="shared" si="0"/>
        <v>0</v>
      </c>
      <c r="J12" s="21">
        <f t="shared" si="1"/>
        <v>0</v>
      </c>
      <c r="K12" s="9"/>
      <c r="L12" s="9"/>
      <c r="M12" s="9"/>
      <c r="N12" s="9"/>
      <c r="O12" s="9"/>
    </row>
    <row r="13" spans="1:15" ht="20.25" customHeight="1" x14ac:dyDescent="0.15">
      <c r="A13" s="35" t="s">
        <v>4</v>
      </c>
      <c r="B13" s="34" t="s">
        <v>32</v>
      </c>
      <c r="C13" s="22">
        <f>C9</f>
        <v>0</v>
      </c>
      <c r="D13" s="36">
        <v>790</v>
      </c>
      <c r="E13" s="37">
        <v>0.86</v>
      </c>
      <c r="F13" s="18">
        <f t="shared" si="2"/>
        <v>0</v>
      </c>
      <c r="G13" s="23">
        <f>G12</f>
        <v>0</v>
      </c>
      <c r="H13" s="39">
        <v>53986</v>
      </c>
      <c r="I13" s="20">
        <f t="shared" si="0"/>
        <v>0</v>
      </c>
      <c r="J13" s="21">
        <f t="shared" si="1"/>
        <v>0</v>
      </c>
      <c r="K13" s="9"/>
      <c r="L13" s="9"/>
      <c r="M13" s="9"/>
      <c r="N13" s="9"/>
      <c r="O13" s="9"/>
    </row>
    <row r="14" spans="1:15" ht="20.25" customHeight="1" thickBot="1" x14ac:dyDescent="0.2">
      <c r="A14" s="35" t="s">
        <v>5</v>
      </c>
      <c r="B14" s="34" t="s">
        <v>32</v>
      </c>
      <c r="C14" s="22">
        <f>C9</f>
        <v>0</v>
      </c>
      <c r="D14" s="36">
        <v>790</v>
      </c>
      <c r="E14" s="37">
        <v>0.86</v>
      </c>
      <c r="F14" s="18">
        <f t="shared" si="2"/>
        <v>0</v>
      </c>
      <c r="G14" s="23">
        <f>G12</f>
        <v>0</v>
      </c>
      <c r="H14" s="39">
        <v>62448</v>
      </c>
      <c r="I14" s="20">
        <f t="shared" si="0"/>
        <v>0</v>
      </c>
      <c r="J14" s="21">
        <f t="shared" si="1"/>
        <v>0</v>
      </c>
      <c r="K14" s="9"/>
      <c r="L14" s="9"/>
      <c r="M14" s="9"/>
      <c r="N14" s="9"/>
      <c r="O14" s="9"/>
    </row>
    <row r="15" spans="1:15" ht="20.25" customHeight="1" thickBot="1" x14ac:dyDescent="0.2">
      <c r="A15" s="1"/>
      <c r="B15" s="2"/>
      <c r="C15" s="2"/>
      <c r="D15" s="2"/>
      <c r="E15" s="2"/>
      <c r="F15" s="2"/>
      <c r="G15" s="13"/>
      <c r="H15" s="2"/>
      <c r="I15" s="38" t="s">
        <v>53</v>
      </c>
      <c r="J15" s="26">
        <f>SUM(J9:J14)</f>
        <v>0</v>
      </c>
    </row>
    <row r="16" spans="1:15" ht="38.25" customHeight="1" thickTop="1" thickBot="1" x14ac:dyDescent="0.2">
      <c r="A16" s="2"/>
      <c r="B16" s="2"/>
      <c r="C16" s="2"/>
      <c r="D16" s="2"/>
      <c r="E16" s="2"/>
      <c r="F16" s="2"/>
      <c r="G16" s="13"/>
      <c r="H16" s="2"/>
      <c r="I16" s="40" t="s">
        <v>50</v>
      </c>
      <c r="J16" s="42">
        <f>'R2'!J15+'R3・R4'!J22+'R5'!J15</f>
        <v>0</v>
      </c>
    </row>
    <row r="17" spans="1:10" ht="85.5" customHeight="1" x14ac:dyDescent="0.15">
      <c r="A17" s="55" t="s">
        <v>56</v>
      </c>
      <c r="B17" s="55"/>
      <c r="C17" s="55"/>
      <c r="D17" s="55"/>
      <c r="E17" s="55"/>
      <c r="F17" s="55"/>
      <c r="G17" s="55"/>
      <c r="H17" s="55"/>
      <c r="I17" s="55"/>
      <c r="J17" s="55"/>
    </row>
    <row r="18" spans="1:10" x14ac:dyDescent="0.15">
      <c r="C18" s="12"/>
      <c r="D18" s="12"/>
      <c r="E18" s="12"/>
      <c r="F18" s="12"/>
      <c r="G18" s="12"/>
      <c r="H18" s="12"/>
      <c r="I18" s="12"/>
      <c r="J18" s="12"/>
    </row>
  </sheetData>
  <mergeCells count="3">
    <mergeCell ref="A1:J1"/>
    <mergeCell ref="A6:B6"/>
    <mergeCell ref="A17:J17"/>
  </mergeCells>
  <phoneticPr fontId="2"/>
  <pageMargins left="0.86614173228346458" right="0.86614173228346458" top="0.74803149606299213" bottom="0.74803149606299213" header="0.51181102362204722" footer="0.31496062992125984"/>
  <pageSetup paperSize="9" orientation="landscape" r:id="rId1"/>
  <headerFooter>
    <oddHeader>&amp;R別添様式２</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R2</vt:lpstr>
      <vt:lpstr>R3・R4</vt:lpstr>
      <vt:lpstr>R5</vt:lpstr>
      <vt:lpstr>'R2'!Print_Area</vt:lpstr>
      <vt:lpstr>'R3・R4'!Print_Area</vt:lpstr>
      <vt:lpstr>'R5'!Print_Area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2017-10-23T05:17:45Z</cp:lastPrinted>
  <dcterms:created xsi:type="dcterms:W3CDTF">2014-11-10T05:34:32Z</dcterms:created>
  <dcterms:modified xsi:type="dcterms:W3CDTF">2020-06-02T07:22:22Z</dcterms:modified>
</cp:coreProperties>
</file>