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2年度(年度末公告～2月公告早期含む)\201204（電力）\05-10 下水ポンプ場6施設\依頼課データ\積算内訳書（施設ごと）契約課作成\"/>
    </mc:Choice>
  </mc:AlternateContent>
  <bookViews>
    <workbookView xWindow="600" yWindow="120" windowWidth="18180" windowHeight="7875"/>
  </bookViews>
  <sheets>
    <sheet name="内訳書" sheetId="1" r:id="rId1"/>
  </sheets>
  <definedNames>
    <definedName name="_xlnm.Print_Area" localSheetId="0">内訳書!$A$1:$J$44</definedName>
  </definedNames>
  <calcPr calcId="162913"/>
</workbook>
</file>

<file path=xl/calcChain.xml><?xml version="1.0" encoding="utf-8"?>
<calcChain xmlns="http://schemas.openxmlformats.org/spreadsheetml/2006/main">
  <c r="C41" i="1" l="1"/>
  <c r="C40" i="1"/>
  <c r="C39" i="1"/>
  <c r="C38" i="1"/>
  <c r="C37" i="1"/>
  <c r="C36" i="1" l="1"/>
  <c r="G41" i="1" l="1"/>
  <c r="G40" i="1"/>
  <c r="G39" i="1"/>
  <c r="G38" i="1"/>
  <c r="G37" i="1"/>
  <c r="G36" i="1"/>
  <c r="G23" i="1" l="1"/>
  <c r="I23" i="1" s="1"/>
  <c r="C23" i="1"/>
  <c r="F23" i="1" s="1"/>
  <c r="G22" i="1"/>
  <c r="I22" i="1" s="1"/>
  <c r="C22" i="1"/>
  <c r="F22" i="1" s="1"/>
  <c r="G21" i="1"/>
  <c r="I21" i="1" s="1"/>
  <c r="C21" i="1"/>
  <c r="F21" i="1" s="1"/>
  <c r="G20" i="1"/>
  <c r="I20" i="1" s="1"/>
  <c r="C20" i="1"/>
  <c r="F20" i="1" s="1"/>
  <c r="G19" i="1"/>
  <c r="I19" i="1" s="1"/>
  <c r="C19" i="1"/>
  <c r="F19" i="1" s="1"/>
  <c r="G18" i="1"/>
  <c r="I18" i="1" s="1"/>
  <c r="C18" i="1"/>
  <c r="F18" i="1" s="1"/>
  <c r="G17" i="1"/>
  <c r="I17" i="1" s="1"/>
  <c r="C17" i="1"/>
  <c r="F17" i="1" s="1"/>
  <c r="G16" i="1"/>
  <c r="I16" i="1" s="1"/>
  <c r="C16" i="1"/>
  <c r="F16" i="1" s="1"/>
  <c r="I15" i="1"/>
  <c r="C15" i="1"/>
  <c r="F15" i="1" s="1"/>
  <c r="G14" i="1"/>
  <c r="I14" i="1" s="1"/>
  <c r="C14" i="1"/>
  <c r="F14" i="1" s="1"/>
  <c r="G13" i="1"/>
  <c r="I13" i="1" s="1"/>
  <c r="C13" i="1"/>
  <c r="F13" i="1" s="1"/>
  <c r="I12" i="1"/>
  <c r="F12" i="1"/>
  <c r="J16" i="1" l="1"/>
  <c r="J21" i="1"/>
  <c r="J20" i="1"/>
  <c r="J19" i="1"/>
  <c r="J15" i="1"/>
  <c r="J14" i="1"/>
  <c r="J12" i="1"/>
  <c r="J13" i="1"/>
  <c r="J17" i="1"/>
  <c r="J22" i="1"/>
  <c r="J18" i="1"/>
  <c r="J23" i="1"/>
  <c r="I41" i="1"/>
  <c r="F41" i="1"/>
  <c r="I40" i="1"/>
  <c r="F40" i="1"/>
  <c r="I39" i="1"/>
  <c r="F39" i="1"/>
  <c r="I38" i="1"/>
  <c r="F38" i="1"/>
  <c r="I37" i="1"/>
  <c r="F37" i="1"/>
  <c r="I36" i="1"/>
  <c r="F36" i="1"/>
  <c r="J40" i="1" l="1"/>
  <c r="J24" i="1"/>
  <c r="J25" i="1" s="1"/>
  <c r="J37" i="1"/>
  <c r="J39" i="1"/>
  <c r="J36" i="1"/>
  <c r="J38" i="1"/>
  <c r="J41" i="1"/>
  <c r="J42" i="1" l="1"/>
  <c r="J43" i="1" s="1"/>
  <c r="I3" i="1" s="1"/>
</calcChain>
</file>

<file path=xl/sharedStrings.xml><?xml version="1.0" encoding="utf-8"?>
<sst xmlns="http://schemas.openxmlformats.org/spreadsheetml/2006/main" count="87" uniqueCount="45">
  <si>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</si>
  <si>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</si>
  <si>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</si>
  <si>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</si>
  <si>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</si>
  <si>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</si>
  <si>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</si>
  <si>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</si>
  <si>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</si>
  <si>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</si>
  <si>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</si>
  <si>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</si>
  <si>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</si>
  <si>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</si>
  <si>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</si>
  <si>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</si>
  <si>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</si>
  <si>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</si>
  <si>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</si>
  <si>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</si>
  <si>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</si>
  <si>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</si>
  <si>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</si>
  <si>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</si>
  <si>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</si>
  <si>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</si>
  <si>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</si>
  <si>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</si>
  <si>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</si>
  <si>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</si>
  <si>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</si>
  <si>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</si>
  <si>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</si>
  <si>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</si>
  <si>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</si>
  <si>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契約希望金額</t>
    <rPh sb="0" eb="6">
      <t>ケイヤクキボウキンガク</t>
    </rPh>
    <phoneticPr fontId="2"/>
  </si>
  <si>
    <t>令和３・４年度積算書用</t>
    <rPh sb="0" eb="1">
      <t>レイ</t>
    </rPh>
    <rPh sb="1" eb="2">
      <t>ワ</t>
    </rPh>
    <rPh sb="5" eb="7">
      <t>ネンド</t>
    </rPh>
    <rPh sb="7" eb="9">
      <t>セキサン</t>
    </rPh>
    <rPh sb="9" eb="10">
      <t>ショ</t>
    </rPh>
    <rPh sb="10" eb="11">
      <t>ヨウ</t>
    </rPh>
    <phoneticPr fontId="2"/>
  </si>
  <si>
    <t>令和５年度積算書用</t>
    <rPh sb="0" eb="1">
      <t>レイ</t>
    </rPh>
    <rPh sb="1" eb="2">
      <t>ワ</t>
    </rPh>
    <rPh sb="3" eb="5">
      <t>ネンド</t>
    </rPh>
    <rPh sb="5" eb="7">
      <t>セキサン</t>
    </rPh>
    <rPh sb="7" eb="8">
      <t>ショ</t>
    </rPh>
    <rPh sb="8" eb="9">
      <t>ヨウ</t>
    </rPh>
    <phoneticPr fontId="2"/>
  </si>
  <si>
    <t>12ヶ月合計  　Ⅰ</t>
    <rPh sb="3" eb="4">
      <t>ゲツ</t>
    </rPh>
    <rPh sb="4" eb="6">
      <t>ゴウケイ</t>
    </rPh>
    <phoneticPr fontId="2"/>
  </si>
  <si>
    <t>（24ヶ月合計）
(Ⅰ×２）</t>
    <phoneticPr fontId="2"/>
  </si>
  <si>
    <t>（30ヶ月合計）
((Ⅰ×２)＋Ⅱ）</t>
    <rPh sb="4" eb="5">
      <t>ゲツ</t>
    </rPh>
    <rPh sb="5" eb="7">
      <t>ゴウケイ</t>
    </rPh>
    <phoneticPr fontId="2"/>
  </si>
  <si>
    <t>6ヶ月合計  Ⅱ</t>
    <rPh sb="2" eb="3">
      <t>ゲツ</t>
    </rPh>
    <rPh sb="3" eb="5">
      <t>ゴウケイ</t>
    </rPh>
    <phoneticPr fontId="2"/>
  </si>
  <si>
    <t>　　※入札金額積算内訳書は2ページあるので、すべて提出すること。</t>
    <rPh sb="3" eb="5">
      <t>ニュウサツ</t>
    </rPh>
    <rPh sb="5" eb="7">
      <t>キンガク</t>
    </rPh>
    <rPh sb="7" eb="9">
      <t>セキサン</t>
    </rPh>
    <rPh sb="9" eb="12">
      <t>ウチワケショ</t>
    </rPh>
    <rPh sb="25" eb="27">
      <t>テイシュツ</t>
    </rPh>
    <phoneticPr fontId="2"/>
  </si>
  <si>
    <t>　　　右記契約希望金額欄に30ヶ月分の合計金額を記載すること。</t>
    <rPh sb="3" eb="4">
      <t>ミギ</t>
    </rPh>
    <rPh sb="4" eb="5">
      <t>キ</t>
    </rPh>
    <rPh sb="5" eb="7">
      <t>ケイヤク</t>
    </rPh>
    <rPh sb="7" eb="9">
      <t>キボウ</t>
    </rPh>
    <rPh sb="9" eb="11">
      <t>キンガク</t>
    </rPh>
    <rPh sb="11" eb="12">
      <t>ラン</t>
    </rPh>
    <rPh sb="24" eb="26">
      <t>キサイ</t>
    </rPh>
    <phoneticPr fontId="2"/>
  </si>
  <si>
    <t>件名：仙台市人来田ポンプ場電力需給</t>
    <rPh sb="0" eb="2">
      <t>ケンメイ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</si>
</sst>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_ ;[Red]\-#,##0.00\ "/>
    <numFmt numFmtId="177" formatCode="#,##0_ ;[Red]\-#,##0\ "/>
    <numFmt numFmtId="178" formatCode="#,##0.000;[Red]\-#,##0.000"/>
    <numFmt numFmtId="179" formatCode="#,##0.000_ "/>
    <numFmt numFmtId="180" formatCode="#,##0.000_ ;[Red]\-#,##0.000\ "/>
  </numFmts>
  <fonts count="1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i/>
      <sz val="10"/>
      <name val="ＭＳ Ｐ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63">
    <xf numFmtId="0" fontId="0" fillId="0" borderId="0" xfId="0">
      <alignment vertical="center"/>
    </xf>
    <xf numFmtId="0" fontId="3" fillId="0" borderId="6" xfId="0" applyFont="1" applyBorder="1" applyAlignment="1">
      <alignment vertical="top" wrapText="1"/>
    </xf>
    <xf numFmtId="0" fontId="3" fillId="0" borderId="0" xfId="0" applyFont="1" applyBorder="1" applyAlignment="1">
      <alignment vertical="top" wrapText="1"/>
    </xf>
    <xf numFmtId="0" fontId="3" fillId="0" borderId="5" xfId="0" applyFont="1" applyBorder="1" applyAlignment="1">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0" fontId="3" fillId="0" borderId="0" xfId="0" applyFont="1" applyAlignment="1">
      <alignment horizontal="center" vertical="center" wrapText="1"/>
    </xf>
    <xf numFmtId="38" fontId="3" fillId="0" borderId="0" xfId="1" applyFont="1">
      <alignment vertical="center"/>
    </xf>
    <xf numFmtId="0" fontId="3" fillId="0" borderId="0" xfId="0" applyFont="1" applyAlignment="1">
      <alignment horizontal="right" vertical="center"/>
    </xf>
    <xf numFmtId="0" fontId="3" fillId="0" borderId="0" xfId="0" applyFont="1" applyBorder="1">
      <alignment vertical="center"/>
    </xf>
    <xf numFmtId="0" fontId="3" fillId="0" borderId="0" xfId="0" applyFont="1" applyAlignment="1">
      <alignment vertical="center"/>
    </xf>
    <xf numFmtId="177" fontId="3" fillId="0" borderId="0" xfId="0" applyNumberFormat="1" applyFont="1" applyBorder="1" applyAlignment="1">
      <alignment vertical="center" wrapText="1"/>
    </xf>
    <xf numFmtId="177" fontId="4" fillId="0" borderId="8" xfId="1" applyNumberFormat="1" applyFont="1" applyFill="1" applyBorder="1">
      <alignment vertical="center"/>
    </xf>
    <xf numFmtId="0" fontId="3" fillId="0" borderId="5" xfId="0" applyFont="1" applyBorder="1">
      <alignment vertical="center"/>
    </xf>
    <xf numFmtId="0" fontId="3" fillId="0" borderId="5" xfId="0" applyFont="1" applyBorder="1" applyAlignment="1">
      <alignment horizontal="center" vertical="center"/>
    </xf>
    <xf numFmtId="0" fontId="3" fillId="0" borderId="0" xfId="0" applyFont="1" applyAlignment="1">
      <alignment horizontal="left" vertical="center"/>
    </xf>
    <xf numFmtId="178" fontId="4" fillId="0" borderId="1" xfId="1" applyNumberFormat="1" applyFont="1" applyBorder="1">
      <alignment vertical="center"/>
    </xf>
    <xf numFmtId="179" fontId="4" fillId="0" borderId="1" xfId="0" applyNumberFormat="1" applyFont="1" applyBorder="1">
      <alignment vertical="center"/>
    </xf>
    <xf numFmtId="176" fontId="4" fillId="0" borderId="1" xfId="1" applyNumberFormat="1" applyFont="1" applyBorder="1">
      <alignment vertical="center"/>
    </xf>
    <xf numFmtId="180" fontId="4" fillId="0" borderId="1" xfId="1" applyNumberFormat="1" applyFont="1" applyBorder="1">
      <alignment vertical="center"/>
    </xf>
    <xf numFmtId="177" fontId="4" fillId="0" borderId="1" xfId="1" applyNumberFormat="1" applyFont="1" applyBorder="1">
      <alignment vertical="center"/>
    </xf>
    <xf numFmtId="178" fontId="4" fillId="0" borderId="1" xfId="1" applyNumberFormat="1" applyFont="1" applyFill="1" applyBorder="1">
      <alignment vertical="center"/>
    </xf>
    <xf numFmtId="176" fontId="4" fillId="0" borderId="1" xfId="1" applyNumberFormat="1" applyFont="1" applyFill="1" applyBorder="1">
      <alignment vertical="center"/>
    </xf>
    <xf numFmtId="180" fontId="4" fillId="0" borderId="2" xfId="1" applyNumberFormat="1" applyFont="1" applyBorder="1">
      <alignment vertical="center"/>
    </xf>
    <xf numFmtId="177" fontId="4" fillId="0" borderId="2" xfId="1" applyNumberFormat="1" applyFont="1" applyBorder="1">
      <alignment vertical="center"/>
    </xf>
    <xf numFmtId="177" fontId="4" fillId="0" borderId="14" xfId="1" applyNumberFormat="1" applyFont="1" applyFill="1" applyBorder="1">
      <alignmen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3" borderId="4" xfId="0" applyFont="1" applyFill="1" applyBorder="1" applyAlignment="1">
      <alignment horizontal="right" vertical="center"/>
    </xf>
    <xf numFmtId="0" fontId="3" fillId="3" borderId="5" xfId="0" applyFont="1" applyFill="1" applyBorder="1" applyAlignment="1">
      <alignment horizontal="center" vertical="center"/>
    </xf>
    <xf numFmtId="0" fontId="3" fillId="3" borderId="1" xfId="0" applyFont="1" applyFill="1" applyBorder="1" applyAlignment="1">
      <alignment horizontal="right" vertical="center"/>
    </xf>
    <xf numFmtId="38" fontId="3" fillId="3" borderId="1" xfId="1" applyFont="1" applyFill="1" applyBorder="1">
      <alignment vertical="center"/>
    </xf>
    <xf numFmtId="176" fontId="3" fillId="3" borderId="1" xfId="1" applyNumberFormat="1" applyFont="1" applyFill="1" applyBorder="1">
      <alignment vertical="center"/>
    </xf>
    <xf numFmtId="177" fontId="3" fillId="2" borderId="9" xfId="0" applyNumberFormat="1" applyFont="1" applyFill="1" applyBorder="1" applyAlignment="1">
      <alignment horizontal="center" vertical="center" wrapText="1"/>
    </xf>
    <xf numFmtId="177" fontId="3" fillId="2" borderId="13" xfId="0" applyNumberFormat="1" applyFont="1" applyFill="1" applyBorder="1" applyAlignment="1">
      <alignment horizontal="center" vertical="center" wrapText="1"/>
    </xf>
    <xf numFmtId="38" fontId="3" fillId="3" borderId="15" xfId="1" applyFont="1" applyFill="1" applyBorder="1">
      <alignment vertical="center"/>
    </xf>
    <xf numFmtId="38" fontId="3" fillId="0" borderId="0" xfId="0" applyNumberFormat="1" applyFont="1" applyBorder="1" applyAlignment="1">
      <alignment vertical="top" wrapText="1"/>
    </xf>
    <xf numFmtId="0" fontId="8" fillId="0" borderId="0" xfId="0" applyFont="1" applyAlignment="1">
      <alignment horizontal="center" vertical="top"/>
    </xf>
    <xf numFmtId="0" fontId="8" fillId="0" borderId="0" xfId="0" applyFont="1" applyAlignment="1">
      <alignment vertical="top"/>
    </xf>
    <xf numFmtId="0" fontId="9" fillId="0" borderId="0" xfId="0" applyFont="1" applyAlignment="1">
      <alignment horizontal="left" vertical="top"/>
    </xf>
    <xf numFmtId="0" fontId="8" fillId="0" borderId="0" xfId="0" applyFont="1" applyBorder="1" applyAlignment="1">
      <alignment horizontal="center" vertical="center"/>
    </xf>
    <xf numFmtId="0" fontId="8" fillId="0" borderId="0" xfId="0" applyFont="1" applyFill="1" applyBorder="1" applyAlignment="1">
      <alignment horizontal="center" vertical="center"/>
    </xf>
    <xf numFmtId="0" fontId="5" fillId="0" borderId="0" xfId="0" applyFont="1" applyAlignment="1">
      <alignment horizontal="center" vertical="center"/>
    </xf>
    <xf numFmtId="0" fontId="3" fillId="0" borderId="0" xfId="0" applyFont="1" applyBorder="1" applyAlignment="1">
      <alignment vertical="center"/>
    </xf>
    <xf numFmtId="0" fontId="3" fillId="0" borderId="0" xfId="0" applyFont="1" applyBorder="1" applyAlignment="1">
      <alignment horizontal="right" vertical="center"/>
    </xf>
    <xf numFmtId="178" fontId="10" fillId="0" borderId="1" xfId="1" applyNumberFormat="1" applyFont="1" applyBorder="1">
      <alignment vertical="center"/>
    </xf>
    <xf numFmtId="176" fontId="10" fillId="0" borderId="1" xfId="1" applyNumberFormat="1" applyFont="1" applyBorder="1">
      <alignment vertical="center"/>
    </xf>
    <xf numFmtId="176" fontId="10" fillId="0" borderId="1" xfId="1" applyNumberFormat="1" applyFont="1" applyFill="1" applyBorder="1">
      <alignment vertical="center"/>
    </xf>
    <xf numFmtId="0" fontId="3" fillId="0" borderId="0" xfId="0" applyFont="1" applyBorder="1" applyAlignment="1">
      <alignment horizontal="left" vertical="top" wrapText="1"/>
    </xf>
    <xf numFmtId="0" fontId="5" fillId="0" borderId="0" xfId="0" applyFont="1" applyAlignment="1">
      <alignment horizontal="center" vertical="center"/>
    </xf>
    <xf numFmtId="0" fontId="3" fillId="2" borderId="12" xfId="0" applyFont="1" applyFill="1" applyBorder="1" applyAlignment="1">
      <alignment horizontal="center" vertical="top"/>
    </xf>
    <xf numFmtId="0" fontId="3" fillId="2" borderId="7" xfId="0" applyFont="1" applyFill="1" applyBorder="1" applyAlignment="1">
      <alignment horizontal="center" vertical="top"/>
    </xf>
    <xf numFmtId="0" fontId="9" fillId="0" borderId="0" xfId="0" applyFont="1" applyAlignment="1">
      <alignment horizontal="left"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177" fontId="8" fillId="0" borderId="18" xfId="0" applyNumberFormat="1" applyFont="1" applyBorder="1" applyAlignment="1">
      <alignment horizontal="center" vertical="center"/>
    </xf>
    <xf numFmtId="0" fontId="8" fillId="0" borderId="19" xfId="0" applyFont="1" applyBorder="1"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Zeros="0" tabSelected="1" view="pageBreakPreview" topLeftCell="A5" zoomScaleNormal="100" zoomScaleSheetLayoutView="100" workbookViewId="0">
      <selection activeCell="I8" sqref="I8"/>
    </sheetView>
  </sheetViews>
  <sheetFormatPr defaultColWidth="9" defaultRowHeight="12" x14ac:dyDescent="0.15"/>
  <cols>
    <col min="1" max="1" width="6.25" style="10" customWidth="1"/>
    <col min="2" max="2" width="8.125" style="10" customWidth="1"/>
    <col min="3" max="3" width="13.875" style="4" customWidth="1"/>
    <col min="4" max="5" width="8" style="4" bestFit="1" customWidth="1"/>
    <col min="6" max="6" width="13.875" style="4" customWidth="1"/>
    <col min="7" max="10" width="15.375" style="4" customWidth="1"/>
    <col min="11" max="11" width="19.25" style="4" customWidth="1"/>
    <col min="12" max="16384" width="9" style="4"/>
  </cols>
  <sheetData>
    <row r="1" spans="1:15" ht="18.75" customHeight="1" x14ac:dyDescent="0.15">
      <c r="A1" s="53" t="s">
        <v>28</v>
      </c>
      <c r="B1" s="53"/>
      <c r="C1" s="53"/>
      <c r="D1" s="53"/>
      <c r="E1" s="53"/>
      <c r="F1" s="53"/>
      <c r="G1" s="53"/>
      <c r="H1" s="53"/>
      <c r="I1" s="53"/>
      <c r="J1" s="53"/>
    </row>
    <row r="2" spans="1:15" ht="12.75" customHeight="1" thickBot="1" x14ac:dyDescent="0.2">
      <c r="A2" s="46"/>
      <c r="B2" s="46"/>
      <c r="C2" s="46"/>
      <c r="D2" s="46"/>
      <c r="E2" s="46"/>
      <c r="F2" s="46"/>
      <c r="G2" s="46"/>
      <c r="H2" s="46"/>
      <c r="I2" s="46"/>
      <c r="J2" s="46"/>
    </row>
    <row r="3" spans="1:15" s="42" customFormat="1" ht="13.5" customHeight="1" thickTop="1" x14ac:dyDescent="0.15">
      <c r="A3" s="56" t="s">
        <v>42</v>
      </c>
      <c r="B3" s="56"/>
      <c r="C3" s="56"/>
      <c r="D3" s="56"/>
      <c r="E3" s="56"/>
      <c r="F3" s="56"/>
      <c r="G3" s="41"/>
      <c r="H3" s="57" t="s">
        <v>35</v>
      </c>
      <c r="I3" s="59">
        <f>J43</f>
        <v>0</v>
      </c>
      <c r="J3" s="60"/>
    </row>
    <row r="4" spans="1:15" s="42" customFormat="1" ht="13.5" customHeight="1" thickBot="1" x14ac:dyDescent="0.2">
      <c r="A4" s="56" t="s">
        <v>43</v>
      </c>
      <c r="B4" s="56"/>
      <c r="C4" s="56"/>
      <c r="D4" s="56"/>
      <c r="E4" s="56"/>
      <c r="F4" s="56"/>
      <c r="G4" s="41"/>
      <c r="H4" s="58"/>
      <c r="I4" s="61"/>
      <c r="J4" s="62"/>
    </row>
    <row r="5" spans="1:15" s="42" customFormat="1" ht="22.5" customHeight="1" x14ac:dyDescent="0.15">
      <c r="A5" s="43"/>
      <c r="B5" s="43"/>
      <c r="C5" s="43"/>
      <c r="D5" s="43"/>
      <c r="E5" s="43"/>
      <c r="F5" s="43"/>
      <c r="G5" s="41"/>
      <c r="H5" s="45"/>
      <c r="I5" s="44"/>
      <c r="J5" s="44"/>
    </row>
    <row r="6" spans="1:15" x14ac:dyDescent="0.15">
      <c r="A6" s="17" t="s">
        <v>44</v>
      </c>
      <c r="G6" s="10"/>
      <c r="H6" s="11"/>
      <c r="I6" s="11"/>
      <c r="J6" s="11"/>
    </row>
    <row r="7" spans="1:15" x14ac:dyDescent="0.15">
      <c r="A7" s="12" t="s">
        <v>36</v>
      </c>
      <c r="H7" s="11"/>
      <c r="I7" s="11"/>
      <c r="J7" s="11"/>
    </row>
    <row r="8" spans="1:15" x14ac:dyDescent="0.15">
      <c r="G8" s="10" t="s">
        <v>24</v>
      </c>
      <c r="H8" s="15"/>
      <c r="I8" s="15"/>
      <c r="J8" s="16"/>
    </row>
    <row r="9" spans="1:15" ht="16.5" customHeight="1" x14ac:dyDescent="0.15">
      <c r="A9" s="3"/>
      <c r="B9" s="3"/>
      <c r="C9" s="3"/>
      <c r="D9" s="3"/>
      <c r="E9" s="3"/>
      <c r="F9" s="3"/>
      <c r="G9" s="3"/>
      <c r="H9" s="3"/>
      <c r="I9" s="3"/>
      <c r="J9" s="3"/>
    </row>
    <row r="10" spans="1:15" s="6" customFormat="1" x14ac:dyDescent="0.15">
      <c r="A10" s="54" t="s">
        <v>25</v>
      </c>
      <c r="B10" s="55"/>
      <c r="C10" s="28" t="s">
        <v>13</v>
      </c>
      <c r="D10" s="28" t="s">
        <v>12</v>
      </c>
      <c r="E10" s="28" t="s">
        <v>29</v>
      </c>
      <c r="F10" s="28" t="s">
        <v>17</v>
      </c>
      <c r="G10" s="28" t="s">
        <v>15</v>
      </c>
      <c r="H10" s="28" t="s">
        <v>14</v>
      </c>
      <c r="I10" s="28" t="s">
        <v>18</v>
      </c>
      <c r="J10" s="28" t="s">
        <v>16</v>
      </c>
      <c r="K10" s="5"/>
      <c r="L10" s="5"/>
      <c r="M10" s="5"/>
      <c r="N10" s="5"/>
      <c r="O10" s="5"/>
    </row>
    <row r="11" spans="1:15" ht="16.5" customHeight="1" x14ac:dyDescent="0.15">
      <c r="A11" s="30"/>
      <c r="B11" s="31"/>
      <c r="C11" s="29" t="s">
        <v>19</v>
      </c>
      <c r="D11" s="29" t="s">
        <v>20</v>
      </c>
      <c r="E11" s="29" t="s">
        <v>21</v>
      </c>
      <c r="F11" s="29" t="s">
        <v>30</v>
      </c>
      <c r="G11" s="29" t="s">
        <v>22</v>
      </c>
      <c r="H11" s="29" t="s">
        <v>23</v>
      </c>
      <c r="I11" s="29" t="s">
        <v>31</v>
      </c>
      <c r="J11" s="29" t="s">
        <v>32</v>
      </c>
      <c r="K11" s="8"/>
      <c r="L11" s="7"/>
      <c r="M11" s="7"/>
      <c r="N11" s="7"/>
      <c r="O11" s="7"/>
    </row>
    <row r="12" spans="1:15" ht="20.25" customHeight="1" x14ac:dyDescent="0.15">
      <c r="A12" s="32" t="s">
        <v>0</v>
      </c>
      <c r="B12" s="33" t="s">
        <v>26</v>
      </c>
      <c r="C12" s="49"/>
      <c r="D12" s="35">
        <v>427</v>
      </c>
      <c r="E12" s="36">
        <v>0.85</v>
      </c>
      <c r="F12" s="19">
        <f t="shared" ref="F12:F23" si="0">ROUNDDOWN(C12*D12*E12,2)</f>
        <v>0</v>
      </c>
      <c r="G12" s="50"/>
      <c r="H12" s="35">
        <v>58000</v>
      </c>
      <c r="I12" s="21">
        <f t="shared" ref="I12:I23" si="1">ROUNDDOWN(H12*G12,2)</f>
        <v>0</v>
      </c>
      <c r="J12" s="22">
        <f t="shared" ref="J12:J23" si="2">INT(F12+I12)</f>
        <v>0</v>
      </c>
      <c r="K12" s="9"/>
      <c r="L12" s="9"/>
      <c r="M12" s="9"/>
      <c r="N12" s="9"/>
      <c r="O12" s="9"/>
    </row>
    <row r="13" spans="1:15" ht="20.25" customHeight="1" x14ac:dyDescent="0.15">
      <c r="A13" s="34" t="s">
        <v>1</v>
      </c>
      <c r="B13" s="33" t="s">
        <v>26</v>
      </c>
      <c r="C13" s="18">
        <f>C12</f>
        <v>0</v>
      </c>
      <c r="D13" s="35">
        <v>427</v>
      </c>
      <c r="E13" s="36">
        <v>0.85</v>
      </c>
      <c r="F13" s="19">
        <f t="shared" si="0"/>
        <v>0</v>
      </c>
      <c r="G13" s="20">
        <f>G12</f>
        <v>0</v>
      </c>
      <c r="H13" s="39">
        <v>61000</v>
      </c>
      <c r="I13" s="21">
        <f t="shared" si="1"/>
        <v>0</v>
      </c>
      <c r="J13" s="22">
        <f t="shared" si="2"/>
        <v>0</v>
      </c>
      <c r="K13" s="9"/>
      <c r="L13" s="9"/>
      <c r="M13" s="9"/>
      <c r="N13" s="9"/>
      <c r="O13" s="9"/>
    </row>
    <row r="14" spans="1:15" ht="20.25" customHeight="1" x14ac:dyDescent="0.15">
      <c r="A14" s="34" t="s">
        <v>2</v>
      </c>
      <c r="B14" s="33" t="s">
        <v>26</v>
      </c>
      <c r="C14" s="18">
        <f>C12</f>
        <v>0</v>
      </c>
      <c r="D14" s="35">
        <v>427</v>
      </c>
      <c r="E14" s="36">
        <v>0.85</v>
      </c>
      <c r="F14" s="19">
        <f t="shared" si="0"/>
        <v>0</v>
      </c>
      <c r="G14" s="20">
        <f>G12</f>
        <v>0</v>
      </c>
      <c r="H14" s="39">
        <v>57000</v>
      </c>
      <c r="I14" s="21">
        <f t="shared" si="1"/>
        <v>0</v>
      </c>
      <c r="J14" s="22">
        <f t="shared" si="2"/>
        <v>0</v>
      </c>
      <c r="K14" s="9"/>
      <c r="L14" s="9"/>
      <c r="M14" s="9"/>
      <c r="N14" s="9"/>
      <c r="O14" s="9"/>
    </row>
    <row r="15" spans="1:15" ht="20.25" customHeight="1" x14ac:dyDescent="0.15">
      <c r="A15" s="34" t="s">
        <v>3</v>
      </c>
      <c r="B15" s="33" t="s">
        <v>27</v>
      </c>
      <c r="C15" s="23">
        <f>C12</f>
        <v>0</v>
      </c>
      <c r="D15" s="35">
        <v>427</v>
      </c>
      <c r="E15" s="36">
        <v>0.85</v>
      </c>
      <c r="F15" s="19">
        <f t="shared" si="0"/>
        <v>0</v>
      </c>
      <c r="G15" s="51"/>
      <c r="H15" s="39">
        <v>60000</v>
      </c>
      <c r="I15" s="21">
        <f t="shared" si="1"/>
        <v>0</v>
      </c>
      <c r="J15" s="22">
        <f t="shared" si="2"/>
        <v>0</v>
      </c>
      <c r="K15" s="9"/>
      <c r="L15" s="9"/>
      <c r="M15" s="9"/>
      <c r="N15" s="9"/>
      <c r="O15" s="9"/>
    </row>
    <row r="16" spans="1:15" ht="20.25" customHeight="1" x14ac:dyDescent="0.15">
      <c r="A16" s="34" t="s">
        <v>4</v>
      </c>
      <c r="B16" s="33" t="s">
        <v>27</v>
      </c>
      <c r="C16" s="23">
        <f>C12</f>
        <v>0</v>
      </c>
      <c r="D16" s="35">
        <v>427</v>
      </c>
      <c r="E16" s="36">
        <v>0.85</v>
      </c>
      <c r="F16" s="19">
        <f t="shared" si="0"/>
        <v>0</v>
      </c>
      <c r="G16" s="24">
        <f>G15</f>
        <v>0</v>
      </c>
      <c r="H16" s="39">
        <v>75000</v>
      </c>
      <c r="I16" s="21">
        <f t="shared" si="1"/>
        <v>0</v>
      </c>
      <c r="J16" s="22">
        <f t="shared" si="2"/>
        <v>0</v>
      </c>
      <c r="K16" s="9"/>
      <c r="L16" s="9"/>
      <c r="M16" s="9"/>
      <c r="N16" s="9"/>
      <c r="O16" s="9"/>
    </row>
    <row r="17" spans="1:15" ht="20.25" customHeight="1" x14ac:dyDescent="0.15">
      <c r="A17" s="34" t="s">
        <v>5</v>
      </c>
      <c r="B17" s="33" t="s">
        <v>27</v>
      </c>
      <c r="C17" s="23">
        <f>C12</f>
        <v>0</v>
      </c>
      <c r="D17" s="35">
        <v>427</v>
      </c>
      <c r="E17" s="36">
        <v>0.85</v>
      </c>
      <c r="F17" s="19">
        <f t="shared" si="0"/>
        <v>0</v>
      </c>
      <c r="G17" s="24">
        <f>G15</f>
        <v>0</v>
      </c>
      <c r="H17" s="39">
        <v>58000</v>
      </c>
      <c r="I17" s="21">
        <f t="shared" si="1"/>
        <v>0</v>
      </c>
      <c r="J17" s="22">
        <f t="shared" si="2"/>
        <v>0</v>
      </c>
      <c r="K17" s="9"/>
      <c r="L17" s="9"/>
      <c r="M17" s="9"/>
      <c r="N17" s="9"/>
      <c r="O17" s="9"/>
    </row>
    <row r="18" spans="1:15" ht="20.25" customHeight="1" x14ac:dyDescent="0.15">
      <c r="A18" s="34" t="s">
        <v>6</v>
      </c>
      <c r="B18" s="33" t="s">
        <v>26</v>
      </c>
      <c r="C18" s="18">
        <f>C12</f>
        <v>0</v>
      </c>
      <c r="D18" s="35">
        <v>427</v>
      </c>
      <c r="E18" s="36">
        <v>0.85</v>
      </c>
      <c r="F18" s="19">
        <f t="shared" si="0"/>
        <v>0</v>
      </c>
      <c r="G18" s="20">
        <f>G12</f>
        <v>0</v>
      </c>
      <c r="H18" s="39">
        <v>52000</v>
      </c>
      <c r="I18" s="21">
        <f t="shared" si="1"/>
        <v>0</v>
      </c>
      <c r="J18" s="22">
        <f t="shared" si="2"/>
        <v>0</v>
      </c>
      <c r="K18" s="9"/>
      <c r="L18" s="9"/>
      <c r="M18" s="9"/>
      <c r="N18" s="9"/>
      <c r="O18" s="9"/>
    </row>
    <row r="19" spans="1:15" ht="20.25" customHeight="1" x14ac:dyDescent="0.15">
      <c r="A19" s="34" t="s">
        <v>7</v>
      </c>
      <c r="B19" s="33" t="s">
        <v>26</v>
      </c>
      <c r="C19" s="18">
        <f>C12</f>
        <v>0</v>
      </c>
      <c r="D19" s="35">
        <v>427</v>
      </c>
      <c r="E19" s="36">
        <v>0.85</v>
      </c>
      <c r="F19" s="19">
        <f t="shared" si="0"/>
        <v>0</v>
      </c>
      <c r="G19" s="20">
        <f>G12</f>
        <v>0</v>
      </c>
      <c r="H19" s="39">
        <v>76000</v>
      </c>
      <c r="I19" s="21">
        <f t="shared" si="1"/>
        <v>0</v>
      </c>
      <c r="J19" s="22">
        <f t="shared" si="2"/>
        <v>0</v>
      </c>
      <c r="K19" s="9"/>
      <c r="L19" s="9"/>
      <c r="M19" s="9"/>
      <c r="N19" s="9"/>
      <c r="O19" s="9"/>
    </row>
    <row r="20" spans="1:15" ht="20.25" customHeight="1" x14ac:dyDescent="0.15">
      <c r="A20" s="34" t="s">
        <v>8</v>
      </c>
      <c r="B20" s="33" t="s">
        <v>26</v>
      </c>
      <c r="C20" s="18">
        <f>C12</f>
        <v>0</v>
      </c>
      <c r="D20" s="35">
        <v>427</v>
      </c>
      <c r="E20" s="36">
        <v>0.85</v>
      </c>
      <c r="F20" s="19">
        <f t="shared" si="0"/>
        <v>0</v>
      </c>
      <c r="G20" s="20">
        <f>G12</f>
        <v>0</v>
      </c>
      <c r="H20" s="39">
        <v>53000</v>
      </c>
      <c r="I20" s="21">
        <f t="shared" si="1"/>
        <v>0</v>
      </c>
      <c r="J20" s="22">
        <f t="shared" si="2"/>
        <v>0</v>
      </c>
      <c r="K20" s="9"/>
      <c r="L20" s="9"/>
      <c r="M20" s="9"/>
      <c r="N20" s="9"/>
      <c r="O20" s="9"/>
    </row>
    <row r="21" spans="1:15" ht="20.25" customHeight="1" x14ac:dyDescent="0.15">
      <c r="A21" s="34" t="s">
        <v>9</v>
      </c>
      <c r="B21" s="33" t="s">
        <v>26</v>
      </c>
      <c r="C21" s="18">
        <f>C12</f>
        <v>0</v>
      </c>
      <c r="D21" s="35">
        <v>427</v>
      </c>
      <c r="E21" s="36">
        <v>0.85</v>
      </c>
      <c r="F21" s="19">
        <f t="shared" si="0"/>
        <v>0</v>
      </c>
      <c r="G21" s="20">
        <f>G12</f>
        <v>0</v>
      </c>
      <c r="H21" s="39">
        <v>57000</v>
      </c>
      <c r="I21" s="21">
        <f t="shared" si="1"/>
        <v>0</v>
      </c>
      <c r="J21" s="22">
        <f t="shared" si="2"/>
        <v>0</v>
      </c>
      <c r="K21" s="9"/>
      <c r="L21" s="9"/>
      <c r="M21" s="9"/>
      <c r="N21" s="9"/>
      <c r="O21" s="9"/>
    </row>
    <row r="22" spans="1:15" ht="20.25" customHeight="1" x14ac:dyDescent="0.15">
      <c r="A22" s="34" t="s">
        <v>10</v>
      </c>
      <c r="B22" s="33" t="s">
        <v>26</v>
      </c>
      <c r="C22" s="18">
        <f>C12</f>
        <v>0</v>
      </c>
      <c r="D22" s="35">
        <v>427</v>
      </c>
      <c r="E22" s="36">
        <v>0.85</v>
      </c>
      <c r="F22" s="19">
        <f t="shared" si="0"/>
        <v>0</v>
      </c>
      <c r="G22" s="20">
        <f>G12</f>
        <v>0</v>
      </c>
      <c r="H22" s="39">
        <v>62000</v>
      </c>
      <c r="I22" s="21">
        <f t="shared" si="1"/>
        <v>0</v>
      </c>
      <c r="J22" s="22">
        <f t="shared" si="2"/>
        <v>0</v>
      </c>
      <c r="K22" s="9"/>
      <c r="L22" s="9"/>
      <c r="M22" s="9"/>
      <c r="N22" s="9"/>
      <c r="O22" s="9"/>
    </row>
    <row r="23" spans="1:15" ht="20.25" customHeight="1" thickBot="1" x14ac:dyDescent="0.2">
      <c r="A23" s="34" t="s">
        <v>11</v>
      </c>
      <c r="B23" s="33" t="s">
        <v>26</v>
      </c>
      <c r="C23" s="18">
        <f>C12</f>
        <v>0</v>
      </c>
      <c r="D23" s="35">
        <v>427</v>
      </c>
      <c r="E23" s="36">
        <v>0.85</v>
      </c>
      <c r="F23" s="19">
        <f t="shared" si="0"/>
        <v>0</v>
      </c>
      <c r="G23" s="20">
        <f>G12</f>
        <v>0</v>
      </c>
      <c r="H23" s="39">
        <v>54000</v>
      </c>
      <c r="I23" s="25">
        <f t="shared" si="1"/>
        <v>0</v>
      </c>
      <c r="J23" s="26">
        <f t="shared" si="2"/>
        <v>0</v>
      </c>
      <c r="K23" s="9"/>
      <c r="L23" s="9"/>
      <c r="M23" s="9"/>
      <c r="N23" s="9"/>
      <c r="O23" s="9"/>
    </row>
    <row r="24" spans="1:15" ht="20.25" customHeight="1" thickBot="1" x14ac:dyDescent="0.2">
      <c r="A24" s="1"/>
      <c r="B24" s="2"/>
      <c r="C24" s="2"/>
      <c r="D24" s="2"/>
      <c r="E24" s="2"/>
      <c r="F24" s="2"/>
      <c r="G24" s="13"/>
      <c r="H24" s="40"/>
      <c r="I24" s="37" t="s">
        <v>38</v>
      </c>
      <c r="J24" s="27">
        <f>SUM(J12:J23)</f>
        <v>0</v>
      </c>
    </row>
    <row r="25" spans="1:15" ht="38.25" customHeight="1" thickTop="1" thickBot="1" x14ac:dyDescent="0.2">
      <c r="A25" s="2"/>
      <c r="B25" s="2"/>
      <c r="C25" s="2"/>
      <c r="D25" s="2"/>
      <c r="E25" s="2"/>
      <c r="F25" s="2"/>
      <c r="G25" s="13"/>
      <c r="H25" s="2"/>
      <c r="I25" s="38" t="s">
        <v>39</v>
      </c>
      <c r="J25" s="14">
        <f>J24*2</f>
        <v>0</v>
      </c>
    </row>
    <row r="26" spans="1:15" ht="78.75" hidden="1" customHeight="1" x14ac:dyDescent="0.15">
      <c r="A26" s="52" t="s">
        <v>33</v>
      </c>
      <c r="B26" s="52"/>
      <c r="C26" s="52"/>
      <c r="D26" s="52"/>
      <c r="E26" s="52"/>
      <c r="F26" s="52"/>
      <c r="G26" s="52"/>
      <c r="H26" s="52"/>
      <c r="I26" s="52"/>
      <c r="J26" s="52"/>
    </row>
    <row r="27" spans="1:15" x14ac:dyDescent="0.15">
      <c r="C27" s="12"/>
      <c r="D27" s="12"/>
      <c r="E27" s="12"/>
      <c r="F27" s="12"/>
      <c r="G27" s="12"/>
      <c r="H27" s="12"/>
      <c r="I27" s="12"/>
      <c r="J27" s="12"/>
    </row>
    <row r="29" spans="1:15" ht="18.75" customHeight="1" x14ac:dyDescent="0.15">
      <c r="A29" s="53" t="s">
        <v>28</v>
      </c>
      <c r="B29" s="53"/>
      <c r="C29" s="53"/>
      <c r="D29" s="53"/>
      <c r="E29" s="53"/>
      <c r="F29" s="53"/>
      <c r="G29" s="53"/>
      <c r="H29" s="53"/>
      <c r="I29" s="53"/>
      <c r="J29" s="53"/>
    </row>
    <row r="30" spans="1:15" x14ac:dyDescent="0.15">
      <c r="A30" s="17" t="s">
        <v>44</v>
      </c>
      <c r="G30" s="10"/>
      <c r="H30" s="11"/>
      <c r="I30" s="11"/>
      <c r="J30" s="11"/>
    </row>
    <row r="31" spans="1:15" x14ac:dyDescent="0.15">
      <c r="A31" s="12" t="s">
        <v>37</v>
      </c>
      <c r="H31" s="11"/>
      <c r="I31" s="11"/>
      <c r="J31" s="11"/>
    </row>
    <row r="32" spans="1:15" x14ac:dyDescent="0.15">
      <c r="G32" s="48" t="s">
        <v>24</v>
      </c>
      <c r="H32" s="15"/>
      <c r="I32" s="15"/>
      <c r="J32" s="16"/>
    </row>
    <row r="33" spans="1:15" ht="16.5" customHeight="1" x14ac:dyDescent="0.15">
      <c r="A33" s="47"/>
      <c r="B33" s="47"/>
      <c r="C33" s="47"/>
      <c r="D33" s="47"/>
      <c r="E33" s="47"/>
      <c r="F33" s="47"/>
      <c r="G33" s="47"/>
      <c r="H33" s="47"/>
      <c r="I33" s="47"/>
      <c r="J33" s="47"/>
    </row>
    <row r="34" spans="1:15" x14ac:dyDescent="0.15">
      <c r="A34" s="54" t="s">
        <v>25</v>
      </c>
      <c r="B34" s="55"/>
      <c r="C34" s="28" t="s">
        <v>13</v>
      </c>
      <c r="D34" s="28" t="s">
        <v>12</v>
      </c>
      <c r="E34" s="28" t="s">
        <v>29</v>
      </c>
      <c r="F34" s="28" t="s">
        <v>17</v>
      </c>
      <c r="G34" s="28" t="s">
        <v>15</v>
      </c>
      <c r="H34" s="28" t="s">
        <v>14</v>
      </c>
      <c r="I34" s="28" t="s">
        <v>18</v>
      </c>
      <c r="J34" s="28" t="s">
        <v>16</v>
      </c>
    </row>
    <row r="35" spans="1:15" ht="16.5" customHeight="1" x14ac:dyDescent="0.15">
      <c r="A35" s="30"/>
      <c r="B35" s="31"/>
      <c r="C35" s="29" t="s">
        <v>19</v>
      </c>
      <c r="D35" s="29" t="s">
        <v>20</v>
      </c>
      <c r="E35" s="29" t="s">
        <v>21</v>
      </c>
      <c r="F35" s="29" t="s">
        <v>30</v>
      </c>
      <c r="G35" s="29" t="s">
        <v>22</v>
      </c>
      <c r="H35" s="29" t="s">
        <v>23</v>
      </c>
      <c r="I35" s="29" t="s">
        <v>31</v>
      </c>
      <c r="J35" s="29" t="s">
        <v>32</v>
      </c>
      <c r="K35" s="8"/>
      <c r="L35" s="7"/>
      <c r="M35" s="7"/>
      <c r="N35" s="7"/>
      <c r="O35" s="7"/>
    </row>
    <row r="36" spans="1:15" ht="20.25" customHeight="1" x14ac:dyDescent="0.15">
      <c r="A36" s="32" t="s">
        <v>0</v>
      </c>
      <c r="B36" s="33" t="s">
        <v>26</v>
      </c>
      <c r="C36" s="18">
        <f>C12</f>
        <v>0</v>
      </c>
      <c r="D36" s="35">
        <v>427</v>
      </c>
      <c r="E36" s="36">
        <v>0.85</v>
      </c>
      <c r="F36" s="19">
        <f t="shared" ref="F36:F41" si="3">ROUNDDOWN(C36*D36*E36,2)</f>
        <v>0</v>
      </c>
      <c r="G36" s="20">
        <f>G12</f>
        <v>0</v>
      </c>
      <c r="H36" s="35">
        <v>58000</v>
      </c>
      <c r="I36" s="21">
        <f t="shared" ref="I36:I41" si="4">ROUNDDOWN(H36*G36,2)</f>
        <v>0</v>
      </c>
      <c r="J36" s="22">
        <f t="shared" ref="J36:J41" si="5">INT(F36+I36)</f>
        <v>0</v>
      </c>
      <c r="K36" s="9"/>
      <c r="L36" s="9"/>
      <c r="M36" s="9"/>
      <c r="N36" s="9"/>
      <c r="O36" s="9"/>
    </row>
    <row r="37" spans="1:15" ht="20.25" customHeight="1" x14ac:dyDescent="0.15">
      <c r="A37" s="34" t="s">
        <v>1</v>
      </c>
      <c r="B37" s="33" t="s">
        <v>26</v>
      </c>
      <c r="C37" s="18">
        <f>C12</f>
        <v>0</v>
      </c>
      <c r="D37" s="35">
        <v>427</v>
      </c>
      <c r="E37" s="36">
        <v>0.85</v>
      </c>
      <c r="F37" s="19">
        <f t="shared" si="3"/>
        <v>0</v>
      </c>
      <c r="G37" s="20">
        <f>G12</f>
        <v>0</v>
      </c>
      <c r="H37" s="39">
        <v>61000</v>
      </c>
      <c r="I37" s="21">
        <f t="shared" si="4"/>
        <v>0</v>
      </c>
      <c r="J37" s="22">
        <f t="shared" si="5"/>
        <v>0</v>
      </c>
      <c r="K37" s="9"/>
      <c r="L37" s="9"/>
      <c r="M37" s="9"/>
      <c r="N37" s="9"/>
      <c r="O37" s="9"/>
    </row>
    <row r="38" spans="1:15" ht="20.25" customHeight="1" x14ac:dyDescent="0.15">
      <c r="A38" s="34" t="s">
        <v>2</v>
      </c>
      <c r="B38" s="33" t="s">
        <v>26</v>
      </c>
      <c r="C38" s="18">
        <f>C12</f>
        <v>0</v>
      </c>
      <c r="D38" s="35">
        <v>427</v>
      </c>
      <c r="E38" s="36">
        <v>0.85</v>
      </c>
      <c r="F38" s="19">
        <f t="shared" si="3"/>
        <v>0</v>
      </c>
      <c r="G38" s="20">
        <f>G12</f>
        <v>0</v>
      </c>
      <c r="H38" s="39">
        <v>57000</v>
      </c>
      <c r="I38" s="21">
        <f t="shared" si="4"/>
        <v>0</v>
      </c>
      <c r="J38" s="22">
        <f t="shared" si="5"/>
        <v>0</v>
      </c>
      <c r="K38" s="9"/>
      <c r="L38" s="9"/>
      <c r="M38" s="9"/>
      <c r="N38" s="9"/>
      <c r="O38" s="9"/>
    </row>
    <row r="39" spans="1:15" ht="20.25" customHeight="1" x14ac:dyDescent="0.15">
      <c r="A39" s="34" t="s">
        <v>3</v>
      </c>
      <c r="B39" s="33" t="s">
        <v>27</v>
      </c>
      <c r="C39" s="18">
        <f>C12</f>
        <v>0</v>
      </c>
      <c r="D39" s="35">
        <v>427</v>
      </c>
      <c r="E39" s="36">
        <v>0.85</v>
      </c>
      <c r="F39" s="19">
        <f t="shared" si="3"/>
        <v>0</v>
      </c>
      <c r="G39" s="24">
        <f>G15</f>
        <v>0</v>
      </c>
      <c r="H39" s="39">
        <v>60000</v>
      </c>
      <c r="I39" s="21">
        <f t="shared" si="4"/>
        <v>0</v>
      </c>
      <c r="J39" s="22">
        <f t="shared" si="5"/>
        <v>0</v>
      </c>
      <c r="K39" s="9"/>
      <c r="L39" s="9"/>
      <c r="M39" s="9"/>
      <c r="N39" s="9"/>
      <c r="O39" s="9"/>
    </row>
    <row r="40" spans="1:15" ht="20.25" customHeight="1" x14ac:dyDescent="0.15">
      <c r="A40" s="34" t="s">
        <v>4</v>
      </c>
      <c r="B40" s="33" t="s">
        <v>27</v>
      </c>
      <c r="C40" s="18">
        <f>C12</f>
        <v>0</v>
      </c>
      <c r="D40" s="35">
        <v>427</v>
      </c>
      <c r="E40" s="36">
        <v>0.85</v>
      </c>
      <c r="F40" s="19">
        <f t="shared" si="3"/>
        <v>0</v>
      </c>
      <c r="G40" s="24">
        <f>G15</f>
        <v>0</v>
      </c>
      <c r="H40" s="39">
        <v>75000</v>
      </c>
      <c r="I40" s="21">
        <f t="shared" si="4"/>
        <v>0</v>
      </c>
      <c r="J40" s="22">
        <f t="shared" si="5"/>
        <v>0</v>
      </c>
      <c r="K40" s="9"/>
      <c r="L40" s="9"/>
      <c r="M40" s="9"/>
      <c r="N40" s="9"/>
      <c r="O40" s="9"/>
    </row>
    <row r="41" spans="1:15" ht="20.25" customHeight="1" thickBot="1" x14ac:dyDescent="0.2">
      <c r="A41" s="34" t="s">
        <v>5</v>
      </c>
      <c r="B41" s="33" t="s">
        <v>27</v>
      </c>
      <c r="C41" s="18">
        <f>C12</f>
        <v>0</v>
      </c>
      <c r="D41" s="35">
        <v>427</v>
      </c>
      <c r="E41" s="36">
        <v>0.85</v>
      </c>
      <c r="F41" s="19">
        <f t="shared" si="3"/>
        <v>0</v>
      </c>
      <c r="G41" s="24">
        <f>G15</f>
        <v>0</v>
      </c>
      <c r="H41" s="39">
        <v>58000</v>
      </c>
      <c r="I41" s="21">
        <f t="shared" si="4"/>
        <v>0</v>
      </c>
      <c r="J41" s="22">
        <f t="shared" si="5"/>
        <v>0</v>
      </c>
      <c r="K41" s="9"/>
      <c r="L41" s="9"/>
      <c r="M41" s="9"/>
      <c r="N41" s="9"/>
      <c r="O41" s="9"/>
    </row>
    <row r="42" spans="1:15" ht="20.25" customHeight="1" thickBot="1" x14ac:dyDescent="0.2">
      <c r="A42" s="1"/>
      <c r="B42" s="2"/>
      <c r="C42" s="2"/>
      <c r="D42" s="2"/>
      <c r="E42" s="2"/>
      <c r="F42" s="2"/>
      <c r="G42" s="13"/>
      <c r="H42" s="40"/>
      <c r="I42" s="37" t="s">
        <v>41</v>
      </c>
      <c r="J42" s="27">
        <f>SUM(J36:J41)</f>
        <v>0</v>
      </c>
    </row>
    <row r="43" spans="1:15" ht="38.25" customHeight="1" thickTop="1" thickBot="1" x14ac:dyDescent="0.2">
      <c r="A43" s="2"/>
      <c r="B43" s="2"/>
      <c r="C43" s="2"/>
      <c r="D43" s="2"/>
      <c r="E43" s="2"/>
      <c r="F43" s="2"/>
      <c r="G43" s="13"/>
      <c r="H43" s="2"/>
      <c r="I43" s="38" t="s">
        <v>40</v>
      </c>
      <c r="J43" s="14">
        <f>J25+J42</f>
        <v>0</v>
      </c>
    </row>
    <row r="44" spans="1:15" ht="78.75" customHeight="1" x14ac:dyDescent="0.15">
      <c r="A44" s="52" t="s">
        <v>34</v>
      </c>
      <c r="B44" s="52"/>
      <c r="C44" s="52"/>
      <c r="D44" s="52"/>
      <c r="E44" s="52"/>
      <c r="F44" s="52"/>
      <c r="G44" s="52"/>
      <c r="H44" s="52"/>
      <c r="I44" s="52"/>
      <c r="J44" s="52"/>
    </row>
    <row r="45" spans="1:15" x14ac:dyDescent="0.15">
      <c r="C45" s="12"/>
      <c r="D45" s="12"/>
      <c r="E45" s="12"/>
      <c r="F45" s="12"/>
      <c r="G45" s="12"/>
      <c r="H45" s="12"/>
      <c r="I45" s="12"/>
      <c r="J45" s="12"/>
    </row>
  </sheetData>
  <mergeCells count="10">
    <mergeCell ref="A26:J26"/>
    <mergeCell ref="A44:J44"/>
    <mergeCell ref="A29:J29"/>
    <mergeCell ref="A34:B34"/>
    <mergeCell ref="A1:J1"/>
    <mergeCell ref="A3:F3"/>
    <mergeCell ref="H3:H4"/>
    <mergeCell ref="I3:J4"/>
    <mergeCell ref="A4:F4"/>
    <mergeCell ref="A10:B10"/>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rowBreaks count="1" manualBreakCount="1">
    <brk id="27"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内訳書</vt:lpstr>
      <vt:lpstr>内訳書!Print_Area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2020-11-11T01:31:54Z</cp:lastPrinted>
  <dcterms:created xsi:type="dcterms:W3CDTF">2014-11-10T05:34:32Z</dcterms:created>
  <dcterms:modified xsi:type="dcterms:W3CDTF">2020-11-17T07:53:35Z</dcterms:modified>
</cp:coreProperties>
</file>