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izj03f91kg\02_契約課物品契約係\02 公告及び契約関係データ\R3年度公告(前年度末～2月早着含む)\210607(個人市民税課税資料データ入力、土地家屋現況図、消防・救急車)\06_仙台市葛岡工場電力需給\依頼課データ\"/>
    </mc:Choice>
  </mc:AlternateContent>
  <bookViews>
    <workbookView xWindow="600" yWindow="120" windowWidth="18180" windowHeight="7875"/>
  </bookViews>
  <sheets>
    <sheet name="入札金額積算内訳書" sheetId="1" r:id="rId1"/>
  </sheets>
  <definedNames>
    <definedName name="_xlnm.Print_Area" localSheetId="0">入札金額積算内訳書!$A$1:$K$98</definedName>
  </definedNames>
  <calcPr calcId="162913"/>
</workbook>
</file>

<file path=xl/calcChain.xml><?xml version="1.0" encoding="utf-8"?>
<calcChain xmlns="http://schemas.openxmlformats.org/spreadsheetml/2006/main">
  <c r="J68" i="1" l="1"/>
  <c r="G68" i="1"/>
  <c r="K68" i="1" s="1"/>
  <c r="J67" i="1"/>
  <c r="G67" i="1"/>
  <c r="K67" i="1" s="1"/>
  <c r="J66" i="1"/>
  <c r="G66" i="1"/>
  <c r="K66" i="1" s="1"/>
  <c r="J65" i="1"/>
  <c r="K65" i="1" s="1"/>
  <c r="G65" i="1"/>
  <c r="J64" i="1"/>
  <c r="G64" i="1"/>
  <c r="K64" i="1" s="1"/>
  <c r="J63" i="1"/>
  <c r="G63" i="1"/>
  <c r="K63" i="1" s="1"/>
  <c r="J62" i="1"/>
  <c r="G62" i="1"/>
  <c r="K62" i="1" s="1"/>
  <c r="J61" i="1"/>
  <c r="K61" i="1" s="1"/>
  <c r="G61" i="1"/>
  <c r="J60" i="1"/>
  <c r="K60" i="1" s="1"/>
  <c r="J59" i="1"/>
  <c r="J58" i="1"/>
  <c r="K58" i="1" s="1"/>
  <c r="J57" i="1"/>
  <c r="K57" i="1" s="1"/>
  <c r="K59" i="1" l="1"/>
  <c r="K69" i="1" s="1"/>
  <c r="J92" i="1"/>
  <c r="G92" i="1"/>
  <c r="J91" i="1"/>
  <c r="G91" i="1"/>
  <c r="J90" i="1"/>
  <c r="G90" i="1"/>
  <c r="J89" i="1"/>
  <c r="G89" i="1"/>
  <c r="J88" i="1"/>
  <c r="G88" i="1"/>
  <c r="J87" i="1"/>
  <c r="J86" i="1"/>
  <c r="J85" i="1"/>
  <c r="J84" i="1"/>
  <c r="J83" i="1"/>
  <c r="J82" i="1"/>
  <c r="J81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K34" i="1" l="1"/>
  <c r="K33" i="1"/>
  <c r="K37" i="1"/>
  <c r="K39" i="1"/>
  <c r="K41" i="1"/>
  <c r="K43" i="1"/>
  <c r="K81" i="1"/>
  <c r="K86" i="1"/>
  <c r="K90" i="1"/>
  <c r="K85" i="1"/>
  <c r="K89" i="1"/>
  <c r="K35" i="1"/>
  <c r="K83" i="1"/>
  <c r="K88" i="1"/>
  <c r="K36" i="1"/>
  <c r="K84" i="1"/>
  <c r="K87" i="1"/>
  <c r="K91" i="1"/>
  <c r="K82" i="1"/>
  <c r="K92" i="1"/>
  <c r="K38" i="1"/>
  <c r="K40" i="1"/>
  <c r="K42" i="1"/>
  <c r="K44" i="1"/>
  <c r="K93" i="1" l="1"/>
  <c r="K45" i="1"/>
  <c r="G16" i="1"/>
  <c r="G17" i="1"/>
  <c r="G18" i="1"/>
  <c r="G19" i="1"/>
  <c r="G20" i="1"/>
  <c r="G21" i="1"/>
  <c r="J16" i="1"/>
  <c r="J17" i="1"/>
  <c r="J18" i="1"/>
  <c r="J19" i="1"/>
  <c r="J20" i="1"/>
  <c r="J21" i="1"/>
  <c r="K16" i="1" l="1"/>
  <c r="K18" i="1"/>
  <c r="K19" i="1"/>
  <c r="K20" i="1"/>
  <c r="K21" i="1"/>
  <c r="K17" i="1"/>
  <c r="K22" i="1" l="1"/>
  <c r="K95" i="1" s="1"/>
</calcChain>
</file>

<file path=xl/sharedStrings.xml><?xml version="1.0" encoding="utf-8"?>
<sst xmlns="http://schemas.openxmlformats.org/spreadsheetml/2006/main" count="274" uniqueCount="66">
  <si>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</si>
  <si>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</si>
  <si>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</si>
  <si>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</si>
  <si>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</si>
  <si>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</si>
  <si>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</si>
  <si>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</si>
  <si>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</si>
  <si>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</si>
  <si>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</si>
  <si>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</si>
  <si>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（kW）</t>
    <phoneticPr fontId="2"/>
  </si>
  <si>
    <t>（kWh）</t>
    <phoneticPr fontId="2"/>
  </si>
  <si>
    <t>（円）</t>
    <rPh sb="1" eb="2">
      <t>エン</t>
    </rPh>
    <phoneticPr fontId="2"/>
  </si>
  <si>
    <t>（円/kW）</t>
    <rPh sb="1" eb="2">
      <t>エン</t>
    </rPh>
    <phoneticPr fontId="2"/>
  </si>
  <si>
    <t>契約電力</t>
    <rPh sb="0" eb="2">
      <t>ケイヤク</t>
    </rPh>
    <rPh sb="2" eb="4">
      <t>デンリョク</t>
    </rPh>
    <phoneticPr fontId="2"/>
  </si>
  <si>
    <t>（円）</t>
    <rPh sb="1" eb="2">
      <t>エン</t>
    </rPh>
    <phoneticPr fontId="2"/>
  </si>
  <si>
    <t>基本料金単価</t>
    <rPh sb="0" eb="2">
      <t>キホン</t>
    </rPh>
    <rPh sb="2" eb="4">
      <t>リョウキン</t>
    </rPh>
    <rPh sb="4" eb="6">
      <t>タンカ</t>
    </rPh>
    <phoneticPr fontId="2"/>
  </si>
  <si>
    <t>電気料金合計</t>
    <rPh sb="0" eb="2">
      <t>デンキ</t>
    </rPh>
    <rPh sb="2" eb="4">
      <t>リョウキン</t>
    </rPh>
    <rPh sb="4" eb="6">
      <t>ゴウケイ</t>
    </rPh>
    <phoneticPr fontId="2"/>
  </si>
  <si>
    <t>基本料金</t>
    <rPh sb="0" eb="2">
      <t>キホン</t>
    </rPh>
    <rPh sb="2" eb="4">
      <t>リョウキン</t>
    </rPh>
    <phoneticPr fontId="2"/>
  </si>
  <si>
    <t>不使用</t>
    <rPh sb="0" eb="3">
      <t>フシヨウ</t>
    </rPh>
    <phoneticPr fontId="2"/>
  </si>
  <si>
    <t>使用</t>
    <rPh sb="0" eb="2">
      <t>シヨウ</t>
    </rPh>
    <phoneticPr fontId="2"/>
  </si>
  <si>
    <t>期別</t>
    <rPh sb="0" eb="1">
      <t>キ</t>
    </rPh>
    <rPh sb="1" eb="2">
      <t>ベツ</t>
    </rPh>
    <phoneticPr fontId="2"/>
  </si>
  <si>
    <t>その他季</t>
    <rPh sb="2" eb="3">
      <t>タ</t>
    </rPh>
    <rPh sb="3" eb="4">
      <t>キ</t>
    </rPh>
    <phoneticPr fontId="2"/>
  </si>
  <si>
    <t>夏季</t>
    <rPh sb="0" eb="2">
      <t>カキ</t>
    </rPh>
    <phoneticPr fontId="2"/>
  </si>
  <si>
    <t>使用状況</t>
    <rPh sb="0" eb="2">
      <t>シヨウ</t>
    </rPh>
    <rPh sb="2" eb="4">
      <t>ジョウキョウ</t>
    </rPh>
    <phoneticPr fontId="2"/>
  </si>
  <si>
    <t>係数</t>
    <rPh sb="0" eb="2">
      <t>ケイスウ</t>
    </rPh>
    <phoneticPr fontId="2"/>
  </si>
  <si>
    <t>電力量料金単価※
（円/kW）</t>
    <rPh sb="0" eb="2">
      <t>デンリョク</t>
    </rPh>
    <rPh sb="2" eb="3">
      <t>リョウ</t>
    </rPh>
    <rPh sb="3" eb="5">
      <t>リョウキン</t>
    </rPh>
    <rPh sb="5" eb="7">
      <t>タンカ</t>
    </rPh>
    <rPh sb="10" eb="11">
      <t>エン</t>
    </rPh>
    <phoneticPr fontId="2"/>
  </si>
  <si>
    <t>力率割引</t>
    <rPh sb="0" eb="2">
      <t>リキリツ</t>
    </rPh>
    <rPh sb="2" eb="4">
      <t>ワリビキ</t>
    </rPh>
    <phoneticPr fontId="2"/>
  </si>
  <si>
    <t>係数</t>
    <rPh sb="0" eb="2">
      <t>ケイスウ</t>
    </rPh>
    <phoneticPr fontId="2"/>
  </si>
  <si>
    <t>（円/kWh）</t>
    <phoneticPr fontId="2"/>
  </si>
  <si>
    <t>別添様式２</t>
    <rPh sb="0" eb="2">
      <t>ベッテン</t>
    </rPh>
    <rPh sb="2" eb="4">
      <t>ヨウシキ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</si>
  <si>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</si>
  <si>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Ａ</t>
    <phoneticPr fontId="2"/>
  </si>
  <si>
    <t>Ｂ</t>
    <phoneticPr fontId="2"/>
  </si>
  <si>
    <t>Ｃ</t>
    <phoneticPr fontId="2"/>
  </si>
  <si>
    <t>Ｄ=Ａ×Ｂ×Ｃ</t>
    <phoneticPr fontId="2"/>
  </si>
  <si>
    <t>Ｅ</t>
    <phoneticPr fontId="2"/>
  </si>
  <si>
    <t>Ｆ</t>
    <phoneticPr fontId="2"/>
  </si>
  <si>
    <t>Ｇ=Ｅ×Ｆ</t>
    <phoneticPr fontId="2"/>
  </si>
  <si>
    <t>Ｈ=Ｄ+Ｇ</t>
    <phoneticPr fontId="2"/>
  </si>
  <si>
    <t xml:space="preserve">　　　（自家発補給電力：定期検査または定期補修時以外の電力量料金単価）
</t>
    <phoneticPr fontId="2"/>
  </si>
  <si>
    <t>※定期検査または定期補修時以外の電力量料金単価について、契約希望単価を左欄に記入すること。ただし、上表に記入した定期検査または定期補修時の単価に、左記の係数を乗じた金額（小数第3位以下切捨て）を超えない金額とすること。</t>
    <rPh sb="35" eb="36">
      <t>ヒダリ</t>
    </rPh>
    <rPh sb="73" eb="74">
      <t>ヒダリ</t>
    </rPh>
    <phoneticPr fontId="2"/>
  </si>
  <si>
    <t>件名：仙台市葛岡工場電力需給</t>
    <rPh sb="0" eb="2">
      <t>ケンメイ</t>
    </rPh>
    <rPh sb="3" eb="6">
      <t>センダイシ</t>
    </rPh>
    <rPh sb="6" eb="8">
      <t>クズオカ</t>
    </rPh>
    <rPh sb="8" eb="10">
      <t>コウジョウ</t>
    </rPh>
    <rPh sb="10" eb="12">
      <t>デンリョク</t>
    </rPh>
    <rPh sb="12" eb="14">
      <t>ジュキュウ</t>
    </rPh>
    <phoneticPr fontId="2"/>
  </si>
  <si>
    <t>※「夏季」の単価については、下記留意事項(4)を参照のこと。</t>
    <rPh sb="2" eb="4">
      <t>カキ</t>
    </rPh>
    <rPh sb="6" eb="8">
      <t>タンカ</t>
    </rPh>
    <rPh sb="14" eb="16">
      <t>カキ</t>
    </rPh>
    <rPh sb="16" eb="18">
      <t>リュウイ</t>
    </rPh>
    <rPh sb="18" eb="20">
      <t>ジコウ</t>
    </rPh>
    <rPh sb="24" eb="26">
      <t>サンショウ</t>
    </rPh>
    <phoneticPr fontId="2"/>
  </si>
  <si>
    <t>（留意事項：全期間共通）</t>
    <rPh sb="6" eb="9">
      <t>ゼンキカン</t>
    </rPh>
    <rPh sb="9" eb="11">
      <t>キョウツウ</t>
    </rPh>
    <phoneticPr fontId="2"/>
  </si>
  <si>
    <t>夏季※</t>
    <rPh sb="0" eb="2">
      <t>カキ</t>
    </rPh>
    <phoneticPr fontId="2"/>
  </si>
  <si>
    <t>電力量料金単価</t>
    <rPh sb="0" eb="2">
      <t>デンリョク</t>
    </rPh>
    <rPh sb="2" eb="3">
      <t>リョウ</t>
    </rPh>
    <rPh sb="3" eb="5">
      <t>リョウキン</t>
    </rPh>
    <rPh sb="5" eb="7">
      <t>タンカ</t>
    </rPh>
    <phoneticPr fontId="2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</si>
  <si>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</si>
  <si>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</si>
  <si>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仙台市環境局葛岡工場</t>
    <rPh sb="0" eb="3">
      <t>センダイシ</t>
    </rPh>
    <rPh sb="3" eb="6">
      <t>カンキョウキョク</t>
    </rPh>
    <rPh sb="6" eb="8">
      <t>クズオカ</t>
    </rPh>
    <rPh sb="8" eb="10">
      <t>コウジョウ</t>
    </rPh>
    <phoneticPr fontId="2"/>
  </si>
  <si>
    <t>（令和３年度）自家発補給電力：定期検査または定期補修時</t>
    <rPh sb="1" eb="3">
      <t>レイワ</t>
    </rPh>
    <rPh sb="4" eb="6">
      <t>ネンド</t>
    </rPh>
    <rPh sb="7" eb="10">
      <t>ジカハツ</t>
    </rPh>
    <rPh sb="10" eb="12">
      <t>ホキュウ</t>
    </rPh>
    <rPh sb="12" eb="14">
      <t>デンリョク</t>
    </rPh>
    <phoneticPr fontId="2"/>
  </si>
  <si>
    <t xml:space="preserve">令和３年度合計 </t>
    <rPh sb="0" eb="2">
      <t>レイワ</t>
    </rPh>
    <rPh sb="3" eb="5">
      <t>ネンド</t>
    </rPh>
    <rPh sb="5" eb="7">
      <t>ゴウケイ</t>
    </rPh>
    <phoneticPr fontId="2"/>
  </si>
  <si>
    <t>（令和４年度）自家発補給電力：定期検査または定期補修時</t>
    <rPh sb="1" eb="3">
      <t>レイワ</t>
    </rPh>
    <rPh sb="4" eb="6">
      <t>ネンド</t>
    </rPh>
    <rPh sb="7" eb="10">
      <t>ジカハツ</t>
    </rPh>
    <rPh sb="10" eb="12">
      <t>ホキュウ</t>
    </rPh>
    <rPh sb="12" eb="14">
      <t>デンリョク</t>
    </rPh>
    <phoneticPr fontId="2"/>
  </si>
  <si>
    <t xml:space="preserve">令和４年度合計 </t>
    <rPh sb="0" eb="2">
      <t>レイワ</t>
    </rPh>
    <rPh sb="3" eb="5">
      <t>ネンド</t>
    </rPh>
    <rPh sb="5" eb="7">
      <t>ゴウケイ</t>
    </rPh>
    <phoneticPr fontId="2"/>
  </si>
  <si>
    <t>（令和５年度）自家発補給電力：定期検査または定期補修時</t>
    <rPh sb="1" eb="3">
      <t>レイワ</t>
    </rPh>
    <rPh sb="4" eb="6">
      <t>ネンド</t>
    </rPh>
    <rPh sb="7" eb="10">
      <t>ジカハツ</t>
    </rPh>
    <rPh sb="10" eb="12">
      <t>ホキュウ</t>
    </rPh>
    <rPh sb="12" eb="14">
      <t>デンリョク</t>
    </rPh>
    <phoneticPr fontId="2"/>
  </si>
  <si>
    <t xml:space="preserve">令和５年度合計 </t>
    <rPh sb="0" eb="2">
      <t>レイワ</t>
    </rPh>
    <rPh sb="3" eb="5">
      <t>ネンド</t>
    </rPh>
    <rPh sb="5" eb="7">
      <t>ゴウケイ</t>
    </rPh>
    <phoneticPr fontId="2"/>
  </si>
  <si>
    <t>（令和６年度）自家発補給電力：定期検査または定期補修時</t>
    <rPh sb="1" eb="3">
      <t>レイワ</t>
    </rPh>
    <rPh sb="4" eb="6">
      <t>ネンド</t>
    </rPh>
    <rPh sb="7" eb="10">
      <t>ジカハツ</t>
    </rPh>
    <rPh sb="10" eb="12">
      <t>ホキュウ</t>
    </rPh>
    <rPh sb="12" eb="14">
      <t>デンリョク</t>
    </rPh>
    <phoneticPr fontId="2"/>
  </si>
  <si>
    <t>令和６年度合計</t>
    <rPh sb="0" eb="2">
      <t>レイワ</t>
    </rPh>
    <rPh sb="3" eb="5">
      <t>ネンド</t>
    </rPh>
    <rPh sb="5" eb="7">
      <t>ゴウケイ</t>
    </rPh>
    <phoneticPr fontId="2"/>
  </si>
  <si>
    <t>契約希望金額
（令和3～6年度の合計）</t>
    <rPh sb="0" eb="2">
      <t>ケイヤク</t>
    </rPh>
    <rPh sb="2" eb="4">
      <t>キボウ</t>
    </rPh>
    <rPh sb="4" eb="6">
      <t>キンガク</t>
    </rPh>
    <rPh sb="8" eb="10">
      <t>レイワ</t>
    </rPh>
    <rPh sb="13" eb="15">
      <t>ネンド</t>
    </rPh>
    <rPh sb="16" eb="18">
      <t>ゴウケイ</t>
    </rPh>
    <phoneticPr fontId="2"/>
  </si>
  <si>
    <t>入札金額積算内訳書（１／４）</t>
    <rPh sb="0" eb="2">
      <t>ニュウサツ</t>
    </rPh>
    <rPh sb="2" eb="4">
      <t>キンガク</t>
    </rPh>
    <rPh sb="4" eb="6">
      <t>セキサン</t>
    </rPh>
    <rPh sb="6" eb="8">
      <t>ウチワケ</t>
    </rPh>
    <rPh sb="8" eb="9">
      <t>ショ</t>
    </rPh>
    <phoneticPr fontId="2"/>
  </si>
  <si>
    <t>入札金額積算内訳書（２／４）</t>
    <rPh sb="0" eb="2">
      <t>ニュウサツ</t>
    </rPh>
    <rPh sb="2" eb="4">
      <t>キンガク</t>
    </rPh>
    <rPh sb="4" eb="6">
      <t>セキサン</t>
    </rPh>
    <rPh sb="6" eb="8">
      <t>ウチワケ</t>
    </rPh>
    <rPh sb="8" eb="9">
      <t>ショ</t>
    </rPh>
    <phoneticPr fontId="2"/>
  </si>
  <si>
    <t>入札金額積算内訳書（３／４）</t>
    <rPh sb="0" eb="2">
      <t>ニュウサツ</t>
    </rPh>
    <rPh sb="2" eb="4">
      <t>キンガク</t>
    </rPh>
    <rPh sb="4" eb="6">
      <t>セキサン</t>
    </rPh>
    <rPh sb="6" eb="8">
      <t>ウチワケ</t>
    </rPh>
    <rPh sb="8" eb="9">
      <t>ショ</t>
    </rPh>
    <phoneticPr fontId="2"/>
  </si>
  <si>
    <t>入札金額積算内訳書（４／４）</t>
    <rPh sb="0" eb="2">
      <t>ニュウサツ</t>
    </rPh>
    <rPh sb="2" eb="4">
      <t>キンガク</t>
    </rPh>
    <rPh sb="4" eb="6">
      <t>セキサン</t>
    </rPh>
    <rPh sb="6" eb="8">
      <t>ウチワケ</t>
    </rPh>
    <rPh sb="8" eb="9">
      <t>ショ</t>
    </rPh>
    <phoneticPr fontId="2"/>
  </si>
  <si>
    <r>
      <t xml:space="preserve">(1) 金額は全期間を通じて消費税及び地方消費税（合計税率10％）相当額を含む金額を記入すること。
(2) 基本料金単価（A欄）は、使用月と不使用月ごとに、それぞれ同一料金とすること。
(3) 電力量料金単価（E欄）は、夏季とその他季ごとに、それぞれ同一料金とすること。なお、不使用月も金額を記入すること。
</t>
    </r>
    <r>
      <rPr>
        <b/>
        <sz val="10"/>
        <color theme="1"/>
        <rFont val="ＭＳ Ｐゴシック"/>
        <family val="3"/>
        <charset val="128"/>
        <scheme val="minor"/>
      </rPr>
      <t>(4) 電力量料金単価（E欄）のうち、「夏季」の単価は、「その他季」の単価に係数「1.1918」を乗じた金額（小数第3位以下切捨て）を超えない金額とすること。</t>
    </r>
    <r>
      <rPr>
        <sz val="10"/>
        <color theme="1"/>
        <rFont val="ＭＳ Ｐゴシック"/>
        <family val="3"/>
        <charset val="128"/>
        <scheme val="minor"/>
      </rPr>
      <t xml:space="preserve">
(5) 各月の電気料金合計（H欄）は、小数点以下を切り捨てた金額を記入すること。
(6) 契約希望金額（令和3年度～6年度の合計）欄は、入札書の入札金額と一致すること。
(7) この入札金額積算内訳書は４ページあるので、すべて提出すること。
(8) この入札金額積算内訳書は、入札書と併せて封筒に入れること。</t>
    </r>
    <rPh sb="7" eb="8">
      <t>ゼン</t>
    </rPh>
    <rPh sb="8" eb="10">
      <t>キカン</t>
    </rPh>
    <rPh sb="11" eb="12">
      <t>ツウ</t>
    </rPh>
    <rPh sb="25" eb="27">
      <t>ゴウケイ</t>
    </rPh>
    <rPh sb="27" eb="29">
      <t>ゼイリツ</t>
    </rPh>
    <rPh sb="138" eb="141">
      <t>フシヨウ</t>
    </rPh>
    <rPh sb="141" eb="142">
      <t>ツキ</t>
    </rPh>
    <rPh sb="143" eb="145">
      <t>キンガク</t>
    </rPh>
    <rPh sb="146" eb="148">
      <t>キニュウ</t>
    </rPh>
    <rPh sb="286" eb="288">
      <t>レイワ</t>
    </rPh>
    <rPh sb="289" eb="290">
      <t>ネン</t>
    </rPh>
    <rPh sb="290" eb="291">
      <t>ド</t>
    </rPh>
    <rPh sb="347" eb="34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</si>
</sst>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;[Red]\-#,##0.00\ "/>
    <numFmt numFmtId="177" formatCode="#,##0_ ;[Red]\-#,##0\ "/>
    <numFmt numFmtId="178" formatCode="#,##0_);[Red]\(#,##0\)"/>
    <numFmt numFmtId="179" formatCode="0.00_ "/>
    <numFmt numFmtId="180" formatCode="#,##0.000;[Red]\-#,##0.000"/>
    <numFmt numFmtId="181" formatCode="0.0000_ "/>
    <numFmt numFmtId="182" formatCode="#,##0.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178" fontId="5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0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82" fontId="5" fillId="0" borderId="1" xfId="0" applyNumberFormat="1" applyFont="1" applyFill="1" applyBorder="1">
      <alignment vertical="center"/>
    </xf>
    <xf numFmtId="177" fontId="5" fillId="0" borderId="1" xfId="1" applyNumberFormat="1" applyFont="1" applyFill="1" applyBorder="1">
      <alignment vertical="center"/>
    </xf>
    <xf numFmtId="176" fontId="5" fillId="0" borderId="2" xfId="1" applyNumberFormat="1" applyFont="1" applyFill="1" applyBorder="1">
      <alignment vertical="center"/>
    </xf>
    <xf numFmtId="177" fontId="5" fillId="0" borderId="2" xfId="1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 wrapText="1"/>
    </xf>
    <xf numFmtId="178" fontId="5" fillId="0" borderId="20" xfId="0" applyNumberFormat="1" applyFont="1" applyFill="1" applyBorder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178" fontId="5" fillId="0" borderId="19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178" fontId="5" fillId="0" borderId="5" xfId="0" applyNumberFormat="1" applyFont="1" applyFill="1" applyBorder="1">
      <alignment vertical="center"/>
    </xf>
    <xf numFmtId="178" fontId="5" fillId="0" borderId="10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0" xfId="0" applyFont="1" applyBorder="1" applyAlignment="1"/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81" fontId="4" fillId="3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9" fontId="5" fillId="0" borderId="15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Zeros="0" tabSelected="1" view="pageBreakPreview" topLeftCell="A58" zoomScaleNormal="100" zoomScaleSheetLayoutView="100" workbookViewId="0">
      <selection activeCell="H101" sqref="H101"/>
    </sheetView>
  </sheetViews>
  <sheetFormatPr defaultRowHeight="12" x14ac:dyDescent="0.15"/>
  <cols>
    <col min="1" max="1" width="6.25" style="9" customWidth="1"/>
    <col min="2" max="2" width="8.125" style="9" customWidth="1"/>
    <col min="3" max="3" width="9.875" style="6" customWidth="1"/>
    <col min="4" max="4" width="13.875" style="4" customWidth="1"/>
    <col min="5" max="6" width="8" style="4" bestFit="1" customWidth="1"/>
    <col min="7" max="7" width="13.875" style="4" customWidth="1"/>
    <col min="8" max="11" width="15.375" style="4" customWidth="1"/>
    <col min="12" max="12" width="19.25" style="4" customWidth="1"/>
    <col min="13" max="16384" width="9" style="4"/>
  </cols>
  <sheetData>
    <row r="1" spans="1:11" ht="21" customHeight="1" x14ac:dyDescent="0.15">
      <c r="K1" s="9" t="s">
        <v>32</v>
      </c>
    </row>
    <row r="2" spans="1:11" ht="21" customHeight="1" x14ac:dyDescent="0.15">
      <c r="A2" s="38" t="s">
        <v>61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1" customHeight="1" x14ac:dyDescent="0.15">
      <c r="A3" s="44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21" customHeight="1" x14ac:dyDescent="0.15">
      <c r="A4" s="25"/>
      <c r="B4" s="25"/>
      <c r="C4" s="25"/>
      <c r="D4" s="25"/>
      <c r="E4" s="25"/>
      <c r="F4" s="25"/>
      <c r="G4" s="25"/>
      <c r="H4" s="40" t="s">
        <v>33</v>
      </c>
      <c r="I4" s="69" t="s">
        <v>51</v>
      </c>
      <c r="J4" s="69"/>
      <c r="K4" s="35"/>
    </row>
    <row r="5" spans="1:11" ht="12.7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9.5" customHeight="1" x14ac:dyDescent="0.15">
      <c r="A6" s="41" t="s">
        <v>52</v>
      </c>
      <c r="B6" s="23"/>
      <c r="C6" s="24"/>
      <c r="D6" s="22"/>
      <c r="E6" s="22"/>
      <c r="F6" s="22"/>
      <c r="G6" s="22"/>
      <c r="H6" s="65" t="s">
        <v>45</v>
      </c>
      <c r="I6" s="22"/>
      <c r="J6" s="22"/>
      <c r="K6" s="22"/>
    </row>
    <row r="7" spans="1:11" s="5" customFormat="1" ht="15" customHeight="1" x14ac:dyDescent="0.15">
      <c r="A7" s="73" t="s">
        <v>23</v>
      </c>
      <c r="B7" s="74"/>
      <c r="C7" s="47" t="s">
        <v>26</v>
      </c>
      <c r="D7" s="48" t="s">
        <v>18</v>
      </c>
      <c r="E7" s="48" t="s">
        <v>16</v>
      </c>
      <c r="F7" s="48" t="s">
        <v>29</v>
      </c>
      <c r="G7" s="48" t="s">
        <v>20</v>
      </c>
      <c r="H7" s="48" t="s">
        <v>48</v>
      </c>
      <c r="I7" s="48" t="s">
        <v>49</v>
      </c>
      <c r="J7" s="48" t="s">
        <v>50</v>
      </c>
      <c r="K7" s="48" t="s">
        <v>19</v>
      </c>
    </row>
    <row r="8" spans="1:11" ht="15" customHeight="1" x14ac:dyDescent="0.15">
      <c r="A8" s="49"/>
      <c r="B8" s="50"/>
      <c r="C8" s="51"/>
      <c r="D8" s="51" t="s">
        <v>15</v>
      </c>
      <c r="E8" s="51" t="s">
        <v>12</v>
      </c>
      <c r="F8" s="51" t="s">
        <v>30</v>
      </c>
      <c r="G8" s="51" t="s">
        <v>14</v>
      </c>
      <c r="H8" s="51" t="s">
        <v>31</v>
      </c>
      <c r="I8" s="51" t="s">
        <v>13</v>
      </c>
      <c r="J8" s="51" t="s">
        <v>14</v>
      </c>
      <c r="K8" s="51" t="s">
        <v>17</v>
      </c>
    </row>
    <row r="9" spans="1:11" ht="15" customHeight="1" x14ac:dyDescent="0.15">
      <c r="A9" s="52"/>
      <c r="B9" s="53"/>
      <c r="C9" s="54"/>
      <c r="D9" s="51" t="s">
        <v>34</v>
      </c>
      <c r="E9" s="51" t="s">
        <v>35</v>
      </c>
      <c r="F9" s="51" t="s">
        <v>36</v>
      </c>
      <c r="G9" s="51" t="s">
        <v>37</v>
      </c>
      <c r="H9" s="51" t="s">
        <v>38</v>
      </c>
      <c r="I9" s="51" t="s">
        <v>39</v>
      </c>
      <c r="J9" s="51" t="s">
        <v>40</v>
      </c>
      <c r="K9" s="51" t="s">
        <v>41</v>
      </c>
    </row>
    <row r="10" spans="1:11" ht="19.5" customHeight="1" x14ac:dyDescent="0.15">
      <c r="A10" s="56" t="s">
        <v>0</v>
      </c>
      <c r="B10" s="57" t="s">
        <v>24</v>
      </c>
      <c r="C10" s="58" t="s">
        <v>21</v>
      </c>
      <c r="D10" s="15"/>
      <c r="E10" s="59"/>
      <c r="F10" s="60"/>
      <c r="G10" s="17"/>
      <c r="H10" s="16"/>
      <c r="I10" s="59"/>
      <c r="J10" s="16"/>
      <c r="K10" s="18"/>
    </row>
    <row r="11" spans="1:11" ht="19.5" customHeight="1" x14ac:dyDescent="0.15">
      <c r="A11" s="56" t="s">
        <v>1</v>
      </c>
      <c r="B11" s="57" t="s">
        <v>24</v>
      </c>
      <c r="C11" s="58" t="s">
        <v>21</v>
      </c>
      <c r="D11" s="15"/>
      <c r="E11" s="59"/>
      <c r="F11" s="60"/>
      <c r="G11" s="17"/>
      <c r="H11" s="16"/>
      <c r="I11" s="59"/>
      <c r="J11" s="16"/>
      <c r="K11" s="18"/>
    </row>
    <row r="12" spans="1:11" ht="19.5" customHeight="1" x14ac:dyDescent="0.15">
      <c r="A12" s="56" t="s">
        <v>2</v>
      </c>
      <c r="B12" s="57" t="s">
        <v>24</v>
      </c>
      <c r="C12" s="58" t="s">
        <v>22</v>
      </c>
      <c r="D12" s="15"/>
      <c r="E12" s="59"/>
      <c r="F12" s="60"/>
      <c r="G12" s="17"/>
      <c r="H12" s="16"/>
      <c r="I12" s="59"/>
      <c r="J12" s="16"/>
      <c r="K12" s="18"/>
    </row>
    <row r="13" spans="1:11" ht="19.5" customHeight="1" x14ac:dyDescent="0.15">
      <c r="A13" s="56" t="s">
        <v>3</v>
      </c>
      <c r="B13" s="57" t="s">
        <v>47</v>
      </c>
      <c r="C13" s="58" t="s">
        <v>21</v>
      </c>
      <c r="D13" s="15"/>
      <c r="E13" s="59"/>
      <c r="F13" s="60"/>
      <c r="G13" s="17"/>
      <c r="H13" s="16"/>
      <c r="I13" s="59"/>
      <c r="J13" s="16"/>
      <c r="K13" s="18"/>
    </row>
    <row r="14" spans="1:11" ht="19.5" customHeight="1" x14ac:dyDescent="0.15">
      <c r="A14" s="56" t="s">
        <v>4</v>
      </c>
      <c r="B14" s="57" t="s">
        <v>47</v>
      </c>
      <c r="C14" s="58" t="s">
        <v>21</v>
      </c>
      <c r="D14" s="15"/>
      <c r="E14" s="59"/>
      <c r="F14" s="60"/>
      <c r="G14" s="17"/>
      <c r="H14" s="16"/>
      <c r="I14" s="59"/>
      <c r="J14" s="16"/>
      <c r="K14" s="18"/>
    </row>
    <row r="15" spans="1:11" ht="19.5" customHeight="1" x14ac:dyDescent="0.15">
      <c r="A15" s="56" t="s">
        <v>5</v>
      </c>
      <c r="B15" s="57" t="s">
        <v>47</v>
      </c>
      <c r="C15" s="58" t="s">
        <v>21</v>
      </c>
      <c r="D15" s="15"/>
      <c r="E15" s="59"/>
      <c r="F15" s="60"/>
      <c r="G15" s="17"/>
      <c r="H15" s="16"/>
      <c r="I15" s="59"/>
      <c r="J15" s="16"/>
      <c r="K15" s="18"/>
    </row>
    <row r="16" spans="1:11" ht="19.5" customHeight="1" x14ac:dyDescent="0.15">
      <c r="A16" s="56" t="s">
        <v>6</v>
      </c>
      <c r="B16" s="57" t="s">
        <v>24</v>
      </c>
      <c r="C16" s="58" t="s">
        <v>21</v>
      </c>
      <c r="D16" s="15"/>
      <c r="E16" s="59">
        <v>3300</v>
      </c>
      <c r="F16" s="60">
        <v>1</v>
      </c>
      <c r="G16" s="17">
        <f t="shared" ref="G16:G21" si="0">ROUNDDOWN(E16*D16*F16,2)</f>
        <v>0</v>
      </c>
      <c r="H16" s="16"/>
      <c r="I16" s="59"/>
      <c r="J16" s="16">
        <f t="shared" ref="J16:J21" si="1">ROUNDDOWN(I16*H16,2)</f>
        <v>0</v>
      </c>
      <c r="K16" s="18">
        <f t="shared" ref="K16:K21" si="2">INT(G16+J16)</f>
        <v>0</v>
      </c>
    </row>
    <row r="17" spans="1:12" ht="19.5" customHeight="1" x14ac:dyDescent="0.15">
      <c r="A17" s="56" t="s">
        <v>7</v>
      </c>
      <c r="B17" s="57" t="s">
        <v>24</v>
      </c>
      <c r="C17" s="58" t="s">
        <v>21</v>
      </c>
      <c r="D17" s="15"/>
      <c r="E17" s="59">
        <v>3300</v>
      </c>
      <c r="F17" s="60">
        <v>1</v>
      </c>
      <c r="G17" s="17">
        <f t="shared" si="0"/>
        <v>0</v>
      </c>
      <c r="H17" s="16"/>
      <c r="I17" s="59">
        <v>0</v>
      </c>
      <c r="J17" s="16">
        <f t="shared" si="1"/>
        <v>0</v>
      </c>
      <c r="K17" s="18">
        <f t="shared" si="2"/>
        <v>0</v>
      </c>
    </row>
    <row r="18" spans="1:12" ht="19.5" customHeight="1" x14ac:dyDescent="0.15">
      <c r="A18" s="56" t="s">
        <v>8</v>
      </c>
      <c r="B18" s="57" t="s">
        <v>24</v>
      </c>
      <c r="C18" s="58" t="s">
        <v>21</v>
      </c>
      <c r="D18" s="15"/>
      <c r="E18" s="59">
        <v>3300</v>
      </c>
      <c r="F18" s="60">
        <v>1</v>
      </c>
      <c r="G18" s="17">
        <f t="shared" si="0"/>
        <v>0</v>
      </c>
      <c r="H18" s="16"/>
      <c r="I18" s="59">
        <v>0</v>
      </c>
      <c r="J18" s="16">
        <f t="shared" si="1"/>
        <v>0</v>
      </c>
      <c r="K18" s="18">
        <f t="shared" si="2"/>
        <v>0</v>
      </c>
    </row>
    <row r="19" spans="1:12" ht="19.5" customHeight="1" x14ac:dyDescent="0.15">
      <c r="A19" s="56" t="s">
        <v>9</v>
      </c>
      <c r="B19" s="57" t="s">
        <v>24</v>
      </c>
      <c r="C19" s="58" t="s">
        <v>21</v>
      </c>
      <c r="D19" s="15"/>
      <c r="E19" s="59">
        <v>3300</v>
      </c>
      <c r="F19" s="60">
        <v>1</v>
      </c>
      <c r="G19" s="17">
        <f t="shared" si="0"/>
        <v>0</v>
      </c>
      <c r="H19" s="16"/>
      <c r="I19" s="59">
        <v>0</v>
      </c>
      <c r="J19" s="16">
        <f t="shared" si="1"/>
        <v>0</v>
      </c>
      <c r="K19" s="18">
        <f t="shared" si="2"/>
        <v>0</v>
      </c>
    </row>
    <row r="20" spans="1:12" ht="19.5" customHeight="1" x14ac:dyDescent="0.15">
      <c r="A20" s="56" t="s">
        <v>10</v>
      </c>
      <c r="B20" s="57" t="s">
        <v>24</v>
      </c>
      <c r="C20" s="58" t="s">
        <v>21</v>
      </c>
      <c r="D20" s="15"/>
      <c r="E20" s="59">
        <v>3300</v>
      </c>
      <c r="F20" s="60">
        <v>1</v>
      </c>
      <c r="G20" s="17">
        <f t="shared" si="0"/>
        <v>0</v>
      </c>
      <c r="H20" s="16"/>
      <c r="I20" s="59">
        <v>0</v>
      </c>
      <c r="J20" s="16">
        <f t="shared" si="1"/>
        <v>0</v>
      </c>
      <c r="K20" s="18">
        <f t="shared" si="2"/>
        <v>0</v>
      </c>
    </row>
    <row r="21" spans="1:12" ht="19.5" customHeight="1" thickBot="1" x14ac:dyDescent="0.2">
      <c r="A21" s="56" t="s">
        <v>11</v>
      </c>
      <c r="B21" s="57" t="s">
        <v>24</v>
      </c>
      <c r="C21" s="58" t="s">
        <v>21</v>
      </c>
      <c r="D21" s="15"/>
      <c r="E21" s="59">
        <v>3300</v>
      </c>
      <c r="F21" s="60">
        <v>1</v>
      </c>
      <c r="G21" s="17">
        <f t="shared" si="0"/>
        <v>0</v>
      </c>
      <c r="H21" s="16"/>
      <c r="I21" s="59">
        <v>0</v>
      </c>
      <c r="J21" s="19">
        <f t="shared" si="1"/>
        <v>0</v>
      </c>
      <c r="K21" s="20">
        <f t="shared" si="2"/>
        <v>0</v>
      </c>
      <c r="L21" s="7"/>
    </row>
    <row r="22" spans="1:12" ht="19.5" customHeight="1" thickBot="1" x14ac:dyDescent="0.2">
      <c r="A22" s="66" t="s">
        <v>46</v>
      </c>
      <c r="B22" s="1"/>
      <c r="C22" s="3"/>
      <c r="D22" s="1"/>
      <c r="E22" s="1"/>
      <c r="F22" s="1"/>
      <c r="G22" s="1"/>
      <c r="H22" s="10"/>
      <c r="I22" s="1"/>
      <c r="J22" s="61" t="s">
        <v>53</v>
      </c>
      <c r="K22" s="8">
        <f>SUM(K10:K21)</f>
        <v>0</v>
      </c>
    </row>
    <row r="23" spans="1:12" ht="103.5" customHeight="1" x14ac:dyDescent="0.15">
      <c r="A23" s="79" t="s">
        <v>65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2" ht="21" customHeight="1" x14ac:dyDescent="0.15">
      <c r="K24" s="9" t="s">
        <v>32</v>
      </c>
    </row>
    <row r="25" spans="1:12" ht="21" customHeight="1" x14ac:dyDescent="0.15">
      <c r="A25" s="38" t="s">
        <v>62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2" ht="21" customHeight="1" x14ac:dyDescent="0.15">
      <c r="A26" s="81" t="s">
        <v>44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2" ht="21" customHeight="1" x14ac:dyDescent="0.15">
      <c r="A27" s="25"/>
      <c r="B27" s="25"/>
      <c r="C27" s="25"/>
      <c r="D27" s="25"/>
      <c r="E27" s="25"/>
      <c r="F27" s="25"/>
      <c r="G27" s="25"/>
      <c r="H27" s="40" t="s">
        <v>33</v>
      </c>
      <c r="I27" s="70" t="s">
        <v>51</v>
      </c>
      <c r="J27" s="70"/>
      <c r="K27" s="35"/>
    </row>
    <row r="28" spans="1:12" ht="12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2" ht="19.5" customHeight="1" thickBot="1" x14ac:dyDescent="0.2">
      <c r="A29" s="42" t="s">
        <v>54</v>
      </c>
      <c r="B29" s="1"/>
      <c r="C29" s="3"/>
      <c r="D29" s="1"/>
      <c r="E29" s="1"/>
      <c r="F29" s="1"/>
      <c r="G29" s="1"/>
      <c r="H29" s="32"/>
      <c r="I29" s="1"/>
      <c r="J29" s="28"/>
      <c r="K29" s="29"/>
    </row>
    <row r="30" spans="1:12" ht="15" customHeight="1" x14ac:dyDescent="0.15">
      <c r="A30" s="73" t="s">
        <v>23</v>
      </c>
      <c r="B30" s="74"/>
      <c r="C30" s="47" t="s">
        <v>26</v>
      </c>
      <c r="D30" s="48" t="s">
        <v>18</v>
      </c>
      <c r="E30" s="48" t="s">
        <v>16</v>
      </c>
      <c r="F30" s="48" t="s">
        <v>29</v>
      </c>
      <c r="G30" s="48" t="s">
        <v>20</v>
      </c>
      <c r="H30" s="48" t="s">
        <v>48</v>
      </c>
      <c r="I30" s="48" t="s">
        <v>49</v>
      </c>
      <c r="J30" s="48" t="s">
        <v>50</v>
      </c>
      <c r="K30" s="48" t="s">
        <v>19</v>
      </c>
    </row>
    <row r="31" spans="1:12" ht="15" customHeight="1" x14ac:dyDescent="0.15">
      <c r="A31" s="49"/>
      <c r="B31" s="50"/>
      <c r="C31" s="51"/>
      <c r="D31" s="51" t="s">
        <v>15</v>
      </c>
      <c r="E31" s="51" t="s">
        <v>12</v>
      </c>
      <c r="F31" s="51" t="s">
        <v>27</v>
      </c>
      <c r="G31" s="51" t="s">
        <v>14</v>
      </c>
      <c r="H31" s="51" t="s">
        <v>31</v>
      </c>
      <c r="I31" s="51" t="s">
        <v>13</v>
      </c>
      <c r="J31" s="51" t="s">
        <v>14</v>
      </c>
      <c r="K31" s="51" t="s">
        <v>14</v>
      </c>
    </row>
    <row r="32" spans="1:12" ht="15" customHeight="1" x14ac:dyDescent="0.15">
      <c r="A32" s="52"/>
      <c r="B32" s="53"/>
      <c r="C32" s="54"/>
      <c r="D32" s="51" t="s">
        <v>34</v>
      </c>
      <c r="E32" s="51" t="s">
        <v>35</v>
      </c>
      <c r="F32" s="51" t="s">
        <v>36</v>
      </c>
      <c r="G32" s="51" t="s">
        <v>37</v>
      </c>
      <c r="H32" s="51" t="s">
        <v>38</v>
      </c>
      <c r="I32" s="51" t="s">
        <v>39</v>
      </c>
      <c r="J32" s="51" t="s">
        <v>40</v>
      </c>
      <c r="K32" s="51" t="s">
        <v>41</v>
      </c>
    </row>
    <row r="33" spans="1:11" ht="19.5" customHeight="1" x14ac:dyDescent="0.15">
      <c r="A33" s="56" t="s">
        <v>0</v>
      </c>
      <c r="B33" s="57" t="s">
        <v>24</v>
      </c>
      <c r="C33" s="58" t="s">
        <v>21</v>
      </c>
      <c r="D33" s="15"/>
      <c r="E33" s="59">
        <v>3300</v>
      </c>
      <c r="F33" s="60">
        <v>1</v>
      </c>
      <c r="G33" s="17">
        <f>ROUNDDOWN(E33*D33*F33,2)</f>
        <v>0</v>
      </c>
      <c r="H33" s="16"/>
      <c r="I33" s="59"/>
      <c r="J33" s="16">
        <f t="shared" ref="J33:J44" si="3">ROUNDDOWN(I33*H33,2)</f>
        <v>0</v>
      </c>
      <c r="K33" s="18">
        <f t="shared" ref="K33:K44" si="4">INT(G33+J33)</f>
        <v>0</v>
      </c>
    </row>
    <row r="34" spans="1:11" ht="19.5" customHeight="1" x14ac:dyDescent="0.15">
      <c r="A34" s="56" t="s">
        <v>1</v>
      </c>
      <c r="B34" s="57" t="s">
        <v>24</v>
      </c>
      <c r="C34" s="58" t="s">
        <v>21</v>
      </c>
      <c r="D34" s="15"/>
      <c r="E34" s="59">
        <v>3300</v>
      </c>
      <c r="F34" s="60">
        <v>1</v>
      </c>
      <c r="G34" s="17">
        <f t="shared" ref="G34:G44" si="5">ROUNDDOWN(E34*D34*F34,2)</f>
        <v>0</v>
      </c>
      <c r="H34" s="16"/>
      <c r="I34" s="59"/>
      <c r="J34" s="16">
        <f t="shared" si="3"/>
        <v>0</v>
      </c>
      <c r="K34" s="18">
        <f t="shared" si="4"/>
        <v>0</v>
      </c>
    </row>
    <row r="35" spans="1:11" ht="19.5" customHeight="1" x14ac:dyDescent="0.15">
      <c r="A35" s="56" t="s">
        <v>2</v>
      </c>
      <c r="B35" s="57" t="s">
        <v>24</v>
      </c>
      <c r="C35" s="58" t="s">
        <v>22</v>
      </c>
      <c r="D35" s="15"/>
      <c r="E35" s="59">
        <v>3300</v>
      </c>
      <c r="F35" s="60">
        <v>0.88</v>
      </c>
      <c r="G35" s="17">
        <f t="shared" si="5"/>
        <v>0</v>
      </c>
      <c r="H35" s="16"/>
      <c r="I35" s="59">
        <v>700000</v>
      </c>
      <c r="J35" s="16">
        <f t="shared" si="3"/>
        <v>0</v>
      </c>
      <c r="K35" s="18">
        <f t="shared" si="4"/>
        <v>0</v>
      </c>
    </row>
    <row r="36" spans="1:11" ht="19.5" customHeight="1" x14ac:dyDescent="0.15">
      <c r="A36" s="56" t="s">
        <v>3</v>
      </c>
      <c r="B36" s="57" t="s">
        <v>47</v>
      </c>
      <c r="C36" s="58" t="s">
        <v>21</v>
      </c>
      <c r="D36" s="15"/>
      <c r="E36" s="59">
        <v>3300</v>
      </c>
      <c r="F36" s="60">
        <v>1</v>
      </c>
      <c r="G36" s="17">
        <f t="shared" si="5"/>
        <v>0</v>
      </c>
      <c r="H36" s="16"/>
      <c r="I36" s="59">
        <v>0</v>
      </c>
      <c r="J36" s="16">
        <f t="shared" si="3"/>
        <v>0</v>
      </c>
      <c r="K36" s="18">
        <f t="shared" si="4"/>
        <v>0</v>
      </c>
    </row>
    <row r="37" spans="1:11" ht="19.5" customHeight="1" x14ac:dyDescent="0.15">
      <c r="A37" s="56" t="s">
        <v>4</v>
      </c>
      <c r="B37" s="57" t="s">
        <v>47</v>
      </c>
      <c r="C37" s="58" t="s">
        <v>21</v>
      </c>
      <c r="D37" s="15"/>
      <c r="E37" s="59">
        <v>3300</v>
      </c>
      <c r="F37" s="60">
        <v>1</v>
      </c>
      <c r="G37" s="17">
        <f t="shared" si="5"/>
        <v>0</v>
      </c>
      <c r="H37" s="16"/>
      <c r="I37" s="59">
        <v>0</v>
      </c>
      <c r="J37" s="16">
        <f t="shared" si="3"/>
        <v>0</v>
      </c>
      <c r="K37" s="18">
        <f t="shared" si="4"/>
        <v>0</v>
      </c>
    </row>
    <row r="38" spans="1:11" ht="19.5" customHeight="1" x14ac:dyDescent="0.15">
      <c r="A38" s="56" t="s">
        <v>5</v>
      </c>
      <c r="B38" s="57" t="s">
        <v>47</v>
      </c>
      <c r="C38" s="58" t="s">
        <v>21</v>
      </c>
      <c r="D38" s="15"/>
      <c r="E38" s="59">
        <v>3300</v>
      </c>
      <c r="F38" s="60">
        <v>1</v>
      </c>
      <c r="G38" s="17">
        <f t="shared" si="5"/>
        <v>0</v>
      </c>
      <c r="H38" s="16"/>
      <c r="I38" s="59">
        <v>0</v>
      </c>
      <c r="J38" s="16">
        <f t="shared" si="3"/>
        <v>0</v>
      </c>
      <c r="K38" s="18">
        <f t="shared" si="4"/>
        <v>0</v>
      </c>
    </row>
    <row r="39" spans="1:11" ht="19.5" customHeight="1" x14ac:dyDescent="0.15">
      <c r="A39" s="56" t="s">
        <v>6</v>
      </c>
      <c r="B39" s="57" t="s">
        <v>24</v>
      </c>
      <c r="C39" s="58" t="s">
        <v>21</v>
      </c>
      <c r="D39" s="15"/>
      <c r="E39" s="59">
        <v>3300</v>
      </c>
      <c r="F39" s="60">
        <v>1</v>
      </c>
      <c r="G39" s="17">
        <f t="shared" si="5"/>
        <v>0</v>
      </c>
      <c r="H39" s="16"/>
      <c r="I39" s="59"/>
      <c r="J39" s="16">
        <f t="shared" si="3"/>
        <v>0</v>
      </c>
      <c r="K39" s="18">
        <f t="shared" si="4"/>
        <v>0</v>
      </c>
    </row>
    <row r="40" spans="1:11" ht="19.5" customHeight="1" x14ac:dyDescent="0.15">
      <c r="A40" s="56" t="s">
        <v>7</v>
      </c>
      <c r="B40" s="57" t="s">
        <v>24</v>
      </c>
      <c r="C40" s="58" t="s">
        <v>21</v>
      </c>
      <c r="D40" s="15"/>
      <c r="E40" s="59">
        <v>3300</v>
      </c>
      <c r="F40" s="60">
        <v>1</v>
      </c>
      <c r="G40" s="17">
        <f t="shared" si="5"/>
        <v>0</v>
      </c>
      <c r="H40" s="16"/>
      <c r="I40" s="59">
        <v>0</v>
      </c>
      <c r="J40" s="16">
        <f t="shared" si="3"/>
        <v>0</v>
      </c>
      <c r="K40" s="18">
        <f t="shared" si="4"/>
        <v>0</v>
      </c>
    </row>
    <row r="41" spans="1:11" ht="19.5" customHeight="1" x14ac:dyDescent="0.15">
      <c r="A41" s="56" t="s">
        <v>8</v>
      </c>
      <c r="B41" s="57" t="s">
        <v>24</v>
      </c>
      <c r="C41" s="58" t="s">
        <v>21</v>
      </c>
      <c r="D41" s="15"/>
      <c r="E41" s="59">
        <v>3300</v>
      </c>
      <c r="F41" s="60">
        <v>1</v>
      </c>
      <c r="G41" s="17">
        <f t="shared" si="5"/>
        <v>0</v>
      </c>
      <c r="H41" s="16"/>
      <c r="I41" s="59">
        <v>0</v>
      </c>
      <c r="J41" s="16">
        <f t="shared" si="3"/>
        <v>0</v>
      </c>
      <c r="K41" s="18">
        <f t="shared" si="4"/>
        <v>0</v>
      </c>
    </row>
    <row r="42" spans="1:11" ht="19.5" customHeight="1" x14ac:dyDescent="0.15">
      <c r="A42" s="56" t="s">
        <v>9</v>
      </c>
      <c r="B42" s="57" t="s">
        <v>24</v>
      </c>
      <c r="C42" s="58" t="s">
        <v>21</v>
      </c>
      <c r="D42" s="15"/>
      <c r="E42" s="59">
        <v>3300</v>
      </c>
      <c r="F42" s="60">
        <v>1</v>
      </c>
      <c r="G42" s="17">
        <f t="shared" si="5"/>
        <v>0</v>
      </c>
      <c r="H42" s="16"/>
      <c r="I42" s="59">
        <v>0</v>
      </c>
      <c r="J42" s="16">
        <f t="shared" si="3"/>
        <v>0</v>
      </c>
      <c r="K42" s="18">
        <f t="shared" si="4"/>
        <v>0</v>
      </c>
    </row>
    <row r="43" spans="1:11" ht="19.5" customHeight="1" x14ac:dyDescent="0.15">
      <c r="A43" s="56" t="s">
        <v>10</v>
      </c>
      <c r="B43" s="57" t="s">
        <v>24</v>
      </c>
      <c r="C43" s="58" t="s">
        <v>21</v>
      </c>
      <c r="D43" s="15"/>
      <c r="E43" s="59">
        <v>3300</v>
      </c>
      <c r="F43" s="60">
        <v>1</v>
      </c>
      <c r="G43" s="17">
        <f t="shared" si="5"/>
        <v>0</v>
      </c>
      <c r="H43" s="16"/>
      <c r="I43" s="59">
        <v>0</v>
      </c>
      <c r="J43" s="16">
        <f t="shared" si="3"/>
        <v>0</v>
      </c>
      <c r="K43" s="18">
        <f t="shared" si="4"/>
        <v>0</v>
      </c>
    </row>
    <row r="44" spans="1:11" ht="19.5" customHeight="1" thickBot="1" x14ac:dyDescent="0.2">
      <c r="A44" s="56" t="s">
        <v>11</v>
      </c>
      <c r="B44" s="57" t="s">
        <v>24</v>
      </c>
      <c r="C44" s="58" t="s">
        <v>21</v>
      </c>
      <c r="D44" s="15"/>
      <c r="E44" s="59">
        <v>3300</v>
      </c>
      <c r="F44" s="60">
        <v>1</v>
      </c>
      <c r="G44" s="17">
        <f t="shared" si="5"/>
        <v>0</v>
      </c>
      <c r="H44" s="16"/>
      <c r="I44" s="59">
        <v>0</v>
      </c>
      <c r="J44" s="19">
        <f t="shared" si="3"/>
        <v>0</v>
      </c>
      <c r="K44" s="20">
        <f t="shared" si="4"/>
        <v>0</v>
      </c>
    </row>
    <row r="45" spans="1:11" ht="19.5" customHeight="1" thickBot="1" x14ac:dyDescent="0.2">
      <c r="A45" s="2"/>
      <c r="B45" s="1"/>
      <c r="C45" s="3"/>
      <c r="D45" s="1"/>
      <c r="E45" s="1"/>
      <c r="F45" s="1"/>
      <c r="G45" s="1"/>
      <c r="H45" s="10"/>
      <c r="I45" s="1"/>
      <c r="J45" s="61" t="s">
        <v>55</v>
      </c>
      <c r="K45" s="8">
        <f>SUM(K33:K44)</f>
        <v>0</v>
      </c>
    </row>
    <row r="46" spans="1:11" ht="20.25" customHeight="1" x14ac:dyDescent="0.15">
      <c r="A46" s="2"/>
      <c r="B46" s="1"/>
      <c r="C46" s="3"/>
      <c r="D46" s="1"/>
      <c r="E46" s="1"/>
      <c r="F46" s="1"/>
      <c r="G46" s="1"/>
      <c r="H46" s="10"/>
      <c r="I46" s="1"/>
      <c r="J46" s="26"/>
      <c r="K46" s="27"/>
    </row>
    <row r="47" spans="1:11" ht="20.25" customHeight="1" x14ac:dyDescent="0.15">
      <c r="A47" s="2"/>
      <c r="B47" s="1"/>
      <c r="C47" s="3"/>
      <c r="D47" s="1"/>
      <c r="E47" s="1"/>
      <c r="F47" s="1"/>
      <c r="G47" s="1"/>
      <c r="H47" s="10"/>
      <c r="I47" s="1"/>
      <c r="J47" s="30"/>
      <c r="K47" s="31"/>
    </row>
    <row r="48" spans="1:11" ht="21" customHeight="1" x14ac:dyDescent="0.15">
      <c r="K48" s="9" t="s">
        <v>32</v>
      </c>
    </row>
    <row r="49" spans="1:11" ht="21" customHeight="1" x14ac:dyDescent="0.15">
      <c r="A49" s="38" t="s">
        <v>63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21" customHeight="1" x14ac:dyDescent="0.15">
      <c r="A50" s="81" t="s">
        <v>44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</row>
    <row r="51" spans="1:11" ht="21" customHeight="1" x14ac:dyDescent="0.15">
      <c r="A51" s="25"/>
      <c r="B51" s="25"/>
      <c r="C51" s="25"/>
      <c r="D51" s="25"/>
      <c r="E51" s="25"/>
      <c r="F51" s="25"/>
      <c r="G51" s="25"/>
      <c r="H51" s="40" t="s">
        <v>33</v>
      </c>
      <c r="I51" s="70" t="s">
        <v>51</v>
      </c>
      <c r="J51" s="70"/>
      <c r="K51" s="35"/>
    </row>
    <row r="52" spans="1:11" ht="12.75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1:11" ht="19.5" customHeight="1" thickBot="1" x14ac:dyDescent="0.2">
      <c r="A53" s="42" t="s">
        <v>56</v>
      </c>
      <c r="B53" s="1"/>
      <c r="C53" s="3"/>
      <c r="D53" s="1"/>
      <c r="E53" s="1"/>
      <c r="F53" s="1"/>
      <c r="G53" s="1"/>
      <c r="H53" s="32"/>
      <c r="I53" s="1"/>
      <c r="J53" s="28"/>
      <c r="K53" s="29"/>
    </row>
    <row r="54" spans="1:11" ht="15" customHeight="1" x14ac:dyDescent="0.15">
      <c r="A54" s="73" t="s">
        <v>23</v>
      </c>
      <c r="B54" s="74"/>
      <c r="C54" s="47" t="s">
        <v>26</v>
      </c>
      <c r="D54" s="48" t="s">
        <v>18</v>
      </c>
      <c r="E54" s="48" t="s">
        <v>16</v>
      </c>
      <c r="F54" s="48" t="s">
        <v>29</v>
      </c>
      <c r="G54" s="48" t="s">
        <v>20</v>
      </c>
      <c r="H54" s="48" t="s">
        <v>48</v>
      </c>
      <c r="I54" s="48" t="s">
        <v>49</v>
      </c>
      <c r="J54" s="48" t="s">
        <v>50</v>
      </c>
      <c r="K54" s="48" t="s">
        <v>19</v>
      </c>
    </row>
    <row r="55" spans="1:11" ht="15" customHeight="1" x14ac:dyDescent="0.15">
      <c r="A55" s="49"/>
      <c r="B55" s="50"/>
      <c r="C55" s="51"/>
      <c r="D55" s="51" t="s">
        <v>15</v>
      </c>
      <c r="E55" s="51" t="s">
        <v>12</v>
      </c>
      <c r="F55" s="51" t="s">
        <v>27</v>
      </c>
      <c r="G55" s="51" t="s">
        <v>14</v>
      </c>
      <c r="H55" s="51" t="s">
        <v>31</v>
      </c>
      <c r="I55" s="51" t="s">
        <v>13</v>
      </c>
      <c r="J55" s="51" t="s">
        <v>14</v>
      </c>
      <c r="K55" s="51" t="s">
        <v>14</v>
      </c>
    </row>
    <row r="56" spans="1:11" ht="15" customHeight="1" x14ac:dyDescent="0.15">
      <c r="A56" s="52"/>
      <c r="B56" s="53"/>
      <c r="C56" s="54"/>
      <c r="D56" s="51" t="s">
        <v>34</v>
      </c>
      <c r="E56" s="51" t="s">
        <v>35</v>
      </c>
      <c r="F56" s="51" t="s">
        <v>36</v>
      </c>
      <c r="G56" s="51" t="s">
        <v>37</v>
      </c>
      <c r="H56" s="51" t="s">
        <v>38</v>
      </c>
      <c r="I56" s="51" t="s">
        <v>39</v>
      </c>
      <c r="J56" s="51" t="s">
        <v>40</v>
      </c>
      <c r="K56" s="51" t="s">
        <v>41</v>
      </c>
    </row>
    <row r="57" spans="1:11" ht="19.5" customHeight="1" x14ac:dyDescent="0.15">
      <c r="A57" s="56" t="s">
        <v>0</v>
      </c>
      <c r="B57" s="57" t="s">
        <v>24</v>
      </c>
      <c r="C57" s="58" t="s">
        <v>21</v>
      </c>
      <c r="D57" s="15"/>
      <c r="E57" s="59">
        <v>3300</v>
      </c>
      <c r="F57" s="60">
        <v>1</v>
      </c>
      <c r="G57" s="17"/>
      <c r="H57" s="16"/>
      <c r="I57" s="59"/>
      <c r="J57" s="16">
        <f t="shared" ref="J57:J68" si="6">ROUNDDOWN(I57*H57,2)</f>
        <v>0</v>
      </c>
      <c r="K57" s="18">
        <f t="shared" ref="K57:K68" si="7">INT(G57+J57)</f>
        <v>0</v>
      </c>
    </row>
    <row r="58" spans="1:11" ht="19.5" customHeight="1" x14ac:dyDescent="0.15">
      <c r="A58" s="56" t="s">
        <v>1</v>
      </c>
      <c r="B58" s="57" t="s">
        <v>24</v>
      </c>
      <c r="C58" s="58" t="s">
        <v>21</v>
      </c>
      <c r="D58" s="15"/>
      <c r="E58" s="59">
        <v>3300</v>
      </c>
      <c r="F58" s="60">
        <v>1</v>
      </c>
      <c r="G58" s="17"/>
      <c r="H58" s="16"/>
      <c r="I58" s="59"/>
      <c r="J58" s="16">
        <f t="shared" si="6"/>
        <v>0</v>
      </c>
      <c r="K58" s="18">
        <f t="shared" si="7"/>
        <v>0</v>
      </c>
    </row>
    <row r="59" spans="1:11" ht="19.5" customHeight="1" x14ac:dyDescent="0.15">
      <c r="A59" s="56" t="s">
        <v>2</v>
      </c>
      <c r="B59" s="57" t="s">
        <v>24</v>
      </c>
      <c r="C59" s="58" t="s">
        <v>22</v>
      </c>
      <c r="D59" s="15"/>
      <c r="E59" s="59">
        <v>3300</v>
      </c>
      <c r="F59" s="60">
        <v>0.88</v>
      </c>
      <c r="G59" s="17"/>
      <c r="H59" s="16"/>
      <c r="I59" s="59">
        <v>700000</v>
      </c>
      <c r="J59" s="16">
        <f t="shared" si="6"/>
        <v>0</v>
      </c>
      <c r="K59" s="18">
        <f t="shared" si="7"/>
        <v>0</v>
      </c>
    </row>
    <row r="60" spans="1:11" ht="19.5" customHeight="1" x14ac:dyDescent="0.15">
      <c r="A60" s="56" t="s">
        <v>3</v>
      </c>
      <c r="B60" s="57" t="s">
        <v>47</v>
      </c>
      <c r="C60" s="58" t="s">
        <v>21</v>
      </c>
      <c r="D60" s="15"/>
      <c r="E60" s="59">
        <v>3300</v>
      </c>
      <c r="F60" s="60">
        <v>1</v>
      </c>
      <c r="G60" s="17"/>
      <c r="H60" s="16"/>
      <c r="I60" s="59">
        <v>0</v>
      </c>
      <c r="J60" s="16">
        <f t="shared" si="6"/>
        <v>0</v>
      </c>
      <c r="K60" s="18">
        <f t="shared" si="7"/>
        <v>0</v>
      </c>
    </row>
    <row r="61" spans="1:11" ht="19.5" customHeight="1" x14ac:dyDescent="0.15">
      <c r="A61" s="56" t="s">
        <v>4</v>
      </c>
      <c r="B61" s="57" t="s">
        <v>47</v>
      </c>
      <c r="C61" s="58" t="s">
        <v>21</v>
      </c>
      <c r="D61" s="15"/>
      <c r="E61" s="59">
        <v>3300</v>
      </c>
      <c r="F61" s="60">
        <v>1</v>
      </c>
      <c r="G61" s="17">
        <f t="shared" ref="G61:G68" si="8">ROUNDDOWN(E61*D61*F61,2)</f>
        <v>0</v>
      </c>
      <c r="H61" s="16"/>
      <c r="I61" s="59">
        <v>0</v>
      </c>
      <c r="J61" s="16">
        <f t="shared" si="6"/>
        <v>0</v>
      </c>
      <c r="K61" s="18">
        <f t="shared" si="7"/>
        <v>0</v>
      </c>
    </row>
    <row r="62" spans="1:11" ht="19.5" customHeight="1" x14ac:dyDescent="0.15">
      <c r="A62" s="56" t="s">
        <v>5</v>
      </c>
      <c r="B62" s="57" t="s">
        <v>47</v>
      </c>
      <c r="C62" s="58" t="s">
        <v>21</v>
      </c>
      <c r="D62" s="15"/>
      <c r="E62" s="59">
        <v>3300</v>
      </c>
      <c r="F62" s="60">
        <v>1</v>
      </c>
      <c r="G62" s="17">
        <f t="shared" si="8"/>
        <v>0</v>
      </c>
      <c r="H62" s="16"/>
      <c r="I62" s="59">
        <v>0</v>
      </c>
      <c r="J62" s="16">
        <f t="shared" si="6"/>
        <v>0</v>
      </c>
      <c r="K62" s="18">
        <f t="shared" si="7"/>
        <v>0</v>
      </c>
    </row>
    <row r="63" spans="1:11" ht="19.5" customHeight="1" x14ac:dyDescent="0.15">
      <c r="A63" s="56" t="s">
        <v>6</v>
      </c>
      <c r="B63" s="57" t="s">
        <v>24</v>
      </c>
      <c r="C63" s="58" t="s">
        <v>21</v>
      </c>
      <c r="D63" s="15"/>
      <c r="E63" s="59">
        <v>3300</v>
      </c>
      <c r="F63" s="60">
        <v>1</v>
      </c>
      <c r="G63" s="17">
        <f t="shared" si="8"/>
        <v>0</v>
      </c>
      <c r="H63" s="16"/>
      <c r="I63" s="59"/>
      <c r="J63" s="16">
        <f t="shared" si="6"/>
        <v>0</v>
      </c>
      <c r="K63" s="18">
        <f t="shared" si="7"/>
        <v>0</v>
      </c>
    </row>
    <row r="64" spans="1:11" ht="19.5" customHeight="1" x14ac:dyDescent="0.15">
      <c r="A64" s="56" t="s">
        <v>7</v>
      </c>
      <c r="B64" s="57" t="s">
        <v>24</v>
      </c>
      <c r="C64" s="58" t="s">
        <v>21</v>
      </c>
      <c r="D64" s="15"/>
      <c r="E64" s="59">
        <v>3300</v>
      </c>
      <c r="F64" s="60">
        <v>1</v>
      </c>
      <c r="G64" s="17">
        <f t="shared" si="8"/>
        <v>0</v>
      </c>
      <c r="H64" s="16"/>
      <c r="I64" s="59">
        <v>0</v>
      </c>
      <c r="J64" s="16">
        <f t="shared" si="6"/>
        <v>0</v>
      </c>
      <c r="K64" s="18">
        <f t="shared" si="7"/>
        <v>0</v>
      </c>
    </row>
    <row r="65" spans="1:11" ht="19.5" customHeight="1" x14ac:dyDescent="0.15">
      <c r="A65" s="56" t="s">
        <v>8</v>
      </c>
      <c r="B65" s="57" t="s">
        <v>24</v>
      </c>
      <c r="C65" s="58" t="s">
        <v>21</v>
      </c>
      <c r="D65" s="15"/>
      <c r="E65" s="59">
        <v>3300</v>
      </c>
      <c r="F65" s="60">
        <v>1</v>
      </c>
      <c r="G65" s="17">
        <f t="shared" si="8"/>
        <v>0</v>
      </c>
      <c r="H65" s="16"/>
      <c r="I65" s="59">
        <v>0</v>
      </c>
      <c r="J65" s="16">
        <f t="shared" si="6"/>
        <v>0</v>
      </c>
      <c r="K65" s="18">
        <f t="shared" si="7"/>
        <v>0</v>
      </c>
    </row>
    <row r="66" spans="1:11" ht="19.5" customHeight="1" x14ac:dyDescent="0.15">
      <c r="A66" s="56" t="s">
        <v>9</v>
      </c>
      <c r="B66" s="57" t="s">
        <v>24</v>
      </c>
      <c r="C66" s="58" t="s">
        <v>21</v>
      </c>
      <c r="D66" s="15"/>
      <c r="E66" s="59">
        <v>3300</v>
      </c>
      <c r="F66" s="60">
        <v>1</v>
      </c>
      <c r="G66" s="17">
        <f t="shared" si="8"/>
        <v>0</v>
      </c>
      <c r="H66" s="16"/>
      <c r="I66" s="59">
        <v>0</v>
      </c>
      <c r="J66" s="16">
        <f t="shared" si="6"/>
        <v>0</v>
      </c>
      <c r="K66" s="18">
        <f t="shared" si="7"/>
        <v>0</v>
      </c>
    </row>
    <row r="67" spans="1:11" ht="19.5" customHeight="1" x14ac:dyDescent="0.15">
      <c r="A67" s="56" t="s">
        <v>10</v>
      </c>
      <c r="B67" s="57" t="s">
        <v>24</v>
      </c>
      <c r="C67" s="58" t="s">
        <v>21</v>
      </c>
      <c r="D67" s="15"/>
      <c r="E67" s="59">
        <v>3300</v>
      </c>
      <c r="F67" s="60">
        <v>1</v>
      </c>
      <c r="G67" s="17">
        <f t="shared" si="8"/>
        <v>0</v>
      </c>
      <c r="H67" s="16"/>
      <c r="I67" s="59">
        <v>0</v>
      </c>
      <c r="J67" s="16">
        <f t="shared" si="6"/>
        <v>0</v>
      </c>
      <c r="K67" s="18">
        <f t="shared" si="7"/>
        <v>0</v>
      </c>
    </row>
    <row r="68" spans="1:11" ht="19.5" customHeight="1" thickBot="1" x14ac:dyDescent="0.2">
      <c r="A68" s="56" t="s">
        <v>11</v>
      </c>
      <c r="B68" s="57" t="s">
        <v>24</v>
      </c>
      <c r="C68" s="58" t="s">
        <v>21</v>
      </c>
      <c r="D68" s="15"/>
      <c r="E68" s="59">
        <v>3300</v>
      </c>
      <c r="F68" s="60">
        <v>1</v>
      </c>
      <c r="G68" s="17">
        <f t="shared" si="8"/>
        <v>0</v>
      </c>
      <c r="H68" s="16"/>
      <c r="I68" s="59">
        <v>0</v>
      </c>
      <c r="J68" s="19">
        <f t="shared" si="6"/>
        <v>0</v>
      </c>
      <c r="K68" s="20">
        <f t="shared" si="7"/>
        <v>0</v>
      </c>
    </row>
    <row r="69" spans="1:11" ht="19.5" customHeight="1" thickBot="1" x14ac:dyDescent="0.2">
      <c r="A69" s="2"/>
      <c r="B69" s="1"/>
      <c r="C69" s="3"/>
      <c r="D69" s="1"/>
      <c r="E69" s="1"/>
      <c r="F69" s="1"/>
      <c r="G69" s="1"/>
      <c r="H69" s="10"/>
      <c r="I69" s="1"/>
      <c r="J69" s="61" t="s">
        <v>57</v>
      </c>
      <c r="K69" s="8">
        <f>SUM(K57:K68)</f>
        <v>0</v>
      </c>
    </row>
    <row r="70" spans="1:11" ht="20.25" customHeight="1" x14ac:dyDescent="0.15">
      <c r="A70" s="2"/>
      <c r="B70" s="1"/>
      <c r="C70" s="3"/>
      <c r="D70" s="1"/>
      <c r="E70" s="1"/>
      <c r="F70" s="1"/>
      <c r="G70" s="1"/>
      <c r="H70" s="10"/>
      <c r="I70" s="1"/>
      <c r="J70" s="26"/>
      <c r="K70" s="27"/>
    </row>
    <row r="71" spans="1:11" ht="20.25" customHeight="1" x14ac:dyDescent="0.15">
      <c r="A71" s="2"/>
      <c r="B71" s="1"/>
      <c r="C71" s="3"/>
      <c r="D71" s="1"/>
      <c r="E71" s="1"/>
      <c r="F71" s="1"/>
      <c r="G71" s="1"/>
      <c r="H71" s="10"/>
      <c r="I71" s="1"/>
      <c r="J71" s="30"/>
      <c r="K71" s="31"/>
    </row>
    <row r="72" spans="1:11" ht="20.25" customHeight="1" x14ac:dyDescent="0.15">
      <c r="K72" s="9" t="s">
        <v>32</v>
      </c>
    </row>
    <row r="73" spans="1:11" ht="20.25" customHeight="1" x14ac:dyDescent="0.15">
      <c r="A73" s="38" t="s">
        <v>64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1" ht="20.25" customHeight="1" x14ac:dyDescent="0.15">
      <c r="A74" s="81" t="s">
        <v>44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ht="20.25" customHeight="1" x14ac:dyDescent="0.15">
      <c r="A75" s="25"/>
      <c r="B75" s="25"/>
      <c r="C75" s="25"/>
      <c r="D75" s="25"/>
      <c r="E75" s="25"/>
      <c r="F75" s="25"/>
      <c r="G75" s="25"/>
      <c r="H75" s="40" t="s">
        <v>33</v>
      </c>
      <c r="I75" s="70" t="s">
        <v>51</v>
      </c>
      <c r="J75" s="70"/>
      <c r="K75" s="35"/>
    </row>
    <row r="76" spans="1:11" ht="12.75" customHeight="1" x14ac:dyDescent="0.15">
      <c r="A76" s="2"/>
      <c r="B76" s="1"/>
      <c r="C76" s="3"/>
      <c r="D76" s="1"/>
      <c r="E76" s="1"/>
      <c r="F76" s="1"/>
      <c r="G76" s="1"/>
      <c r="H76" s="10"/>
      <c r="I76" s="1"/>
      <c r="J76" s="30"/>
      <c r="K76" s="31"/>
    </row>
    <row r="77" spans="1:11" ht="19.5" customHeight="1" x14ac:dyDescent="0.15">
      <c r="A77" s="42" t="s">
        <v>58</v>
      </c>
      <c r="B77" s="1"/>
      <c r="C77" s="3"/>
      <c r="D77" s="1"/>
      <c r="E77" s="1"/>
      <c r="F77" s="1"/>
      <c r="G77" s="1"/>
      <c r="H77" s="32"/>
      <c r="I77" s="1"/>
      <c r="J77" s="24"/>
      <c r="K77" s="33"/>
    </row>
    <row r="78" spans="1:11" ht="15" customHeight="1" x14ac:dyDescent="0.15">
      <c r="A78" s="73" t="s">
        <v>23</v>
      </c>
      <c r="B78" s="74"/>
      <c r="C78" s="47" t="s">
        <v>26</v>
      </c>
      <c r="D78" s="48" t="s">
        <v>18</v>
      </c>
      <c r="E78" s="48" t="s">
        <v>16</v>
      </c>
      <c r="F78" s="48" t="s">
        <v>29</v>
      </c>
      <c r="G78" s="48" t="s">
        <v>20</v>
      </c>
      <c r="H78" s="48" t="s">
        <v>48</v>
      </c>
      <c r="I78" s="48" t="s">
        <v>49</v>
      </c>
      <c r="J78" s="55" t="s">
        <v>50</v>
      </c>
      <c r="K78" s="55" t="s">
        <v>19</v>
      </c>
    </row>
    <row r="79" spans="1:11" ht="15" customHeight="1" x14ac:dyDescent="0.15">
      <c r="A79" s="49"/>
      <c r="B79" s="50"/>
      <c r="C79" s="51"/>
      <c r="D79" s="51" t="s">
        <v>15</v>
      </c>
      <c r="E79" s="51" t="s">
        <v>12</v>
      </c>
      <c r="F79" s="51" t="s">
        <v>27</v>
      </c>
      <c r="G79" s="51" t="s">
        <v>14</v>
      </c>
      <c r="H79" s="51" t="s">
        <v>31</v>
      </c>
      <c r="I79" s="51" t="s">
        <v>13</v>
      </c>
      <c r="J79" s="51" t="s">
        <v>14</v>
      </c>
      <c r="K79" s="51" t="s">
        <v>14</v>
      </c>
    </row>
    <row r="80" spans="1:11" ht="15" customHeight="1" x14ac:dyDescent="0.15">
      <c r="A80" s="52"/>
      <c r="B80" s="53"/>
      <c r="C80" s="54"/>
      <c r="D80" s="51" t="s">
        <v>34</v>
      </c>
      <c r="E80" s="51" t="s">
        <v>35</v>
      </c>
      <c r="F80" s="51" t="s">
        <v>36</v>
      </c>
      <c r="G80" s="51" t="s">
        <v>37</v>
      </c>
      <c r="H80" s="51" t="s">
        <v>38</v>
      </c>
      <c r="I80" s="51" t="s">
        <v>39</v>
      </c>
      <c r="J80" s="51" t="s">
        <v>40</v>
      </c>
      <c r="K80" s="51" t="s">
        <v>41</v>
      </c>
    </row>
    <row r="81" spans="1:11" ht="19.5" customHeight="1" x14ac:dyDescent="0.15">
      <c r="A81" s="56" t="s">
        <v>0</v>
      </c>
      <c r="B81" s="57" t="s">
        <v>24</v>
      </c>
      <c r="C81" s="58" t="s">
        <v>21</v>
      </c>
      <c r="D81" s="15"/>
      <c r="E81" s="59">
        <v>3300</v>
      </c>
      <c r="F81" s="60">
        <v>1</v>
      </c>
      <c r="G81" s="17"/>
      <c r="H81" s="16"/>
      <c r="I81" s="59"/>
      <c r="J81" s="16">
        <f t="shared" ref="J81:J92" si="9">ROUNDDOWN(I81*H81,2)</f>
        <v>0</v>
      </c>
      <c r="K81" s="18">
        <f t="shared" ref="K81:K92" si="10">INT(G81+J81)</f>
        <v>0</v>
      </c>
    </row>
    <row r="82" spans="1:11" ht="19.5" customHeight="1" x14ac:dyDescent="0.15">
      <c r="A82" s="56" t="s">
        <v>1</v>
      </c>
      <c r="B82" s="57" t="s">
        <v>24</v>
      </c>
      <c r="C82" s="58" t="s">
        <v>21</v>
      </c>
      <c r="D82" s="15"/>
      <c r="E82" s="59">
        <v>3300</v>
      </c>
      <c r="F82" s="60">
        <v>1</v>
      </c>
      <c r="G82" s="17"/>
      <c r="H82" s="16"/>
      <c r="I82" s="59"/>
      <c r="J82" s="16">
        <f t="shared" si="9"/>
        <v>0</v>
      </c>
      <c r="K82" s="18">
        <f t="shared" si="10"/>
        <v>0</v>
      </c>
    </row>
    <row r="83" spans="1:11" ht="19.5" customHeight="1" x14ac:dyDescent="0.15">
      <c r="A83" s="56" t="s">
        <v>2</v>
      </c>
      <c r="B83" s="57" t="s">
        <v>24</v>
      </c>
      <c r="C83" s="58" t="s">
        <v>22</v>
      </c>
      <c r="D83" s="15"/>
      <c r="E83" s="59">
        <v>3300</v>
      </c>
      <c r="F83" s="60">
        <v>0.88</v>
      </c>
      <c r="G83" s="17"/>
      <c r="H83" s="16"/>
      <c r="I83" s="59">
        <v>700000</v>
      </c>
      <c r="J83" s="16">
        <f t="shared" si="9"/>
        <v>0</v>
      </c>
      <c r="K83" s="18">
        <f t="shared" si="10"/>
        <v>0</v>
      </c>
    </row>
    <row r="84" spans="1:11" ht="19.5" customHeight="1" x14ac:dyDescent="0.15">
      <c r="A84" s="56" t="s">
        <v>3</v>
      </c>
      <c r="B84" s="57" t="s">
        <v>47</v>
      </c>
      <c r="C84" s="58" t="s">
        <v>21</v>
      </c>
      <c r="D84" s="15"/>
      <c r="E84" s="59">
        <v>3300</v>
      </c>
      <c r="F84" s="60">
        <v>1</v>
      </c>
      <c r="G84" s="17"/>
      <c r="H84" s="16"/>
      <c r="I84" s="59">
        <v>0</v>
      </c>
      <c r="J84" s="16">
        <f t="shared" si="9"/>
        <v>0</v>
      </c>
      <c r="K84" s="18">
        <f t="shared" si="10"/>
        <v>0</v>
      </c>
    </row>
    <row r="85" spans="1:11" ht="19.5" customHeight="1" x14ac:dyDescent="0.15">
      <c r="A85" s="56" t="s">
        <v>4</v>
      </c>
      <c r="B85" s="57" t="s">
        <v>47</v>
      </c>
      <c r="C85" s="58" t="s">
        <v>21</v>
      </c>
      <c r="D85" s="15"/>
      <c r="E85" s="59">
        <v>3300</v>
      </c>
      <c r="F85" s="60">
        <v>1</v>
      </c>
      <c r="G85" s="17"/>
      <c r="H85" s="16"/>
      <c r="I85" s="59">
        <v>0</v>
      </c>
      <c r="J85" s="16">
        <f t="shared" si="9"/>
        <v>0</v>
      </c>
      <c r="K85" s="18">
        <f t="shared" si="10"/>
        <v>0</v>
      </c>
    </row>
    <row r="86" spans="1:11" ht="19.5" customHeight="1" x14ac:dyDescent="0.15">
      <c r="A86" s="56" t="s">
        <v>5</v>
      </c>
      <c r="B86" s="57" t="s">
        <v>47</v>
      </c>
      <c r="C86" s="58" t="s">
        <v>21</v>
      </c>
      <c r="D86" s="15"/>
      <c r="E86" s="59">
        <v>3300</v>
      </c>
      <c r="F86" s="60">
        <v>1</v>
      </c>
      <c r="G86" s="17"/>
      <c r="H86" s="16"/>
      <c r="I86" s="59">
        <v>0</v>
      </c>
      <c r="J86" s="16">
        <f t="shared" si="9"/>
        <v>0</v>
      </c>
      <c r="K86" s="18">
        <f t="shared" si="10"/>
        <v>0</v>
      </c>
    </row>
    <row r="87" spans="1:11" ht="19.5" customHeight="1" x14ac:dyDescent="0.15">
      <c r="A87" s="56" t="s">
        <v>6</v>
      </c>
      <c r="B87" s="57"/>
      <c r="C87" s="58"/>
      <c r="D87" s="15"/>
      <c r="E87" s="59"/>
      <c r="F87" s="60"/>
      <c r="G87" s="17"/>
      <c r="H87" s="16"/>
      <c r="I87" s="59"/>
      <c r="J87" s="16">
        <f t="shared" si="9"/>
        <v>0</v>
      </c>
      <c r="K87" s="18">
        <f t="shared" si="10"/>
        <v>0</v>
      </c>
    </row>
    <row r="88" spans="1:11" ht="19.5" customHeight="1" x14ac:dyDescent="0.15">
      <c r="A88" s="56" t="s">
        <v>7</v>
      </c>
      <c r="B88" s="57"/>
      <c r="C88" s="58"/>
      <c r="D88" s="15"/>
      <c r="E88" s="59"/>
      <c r="F88" s="60"/>
      <c r="G88" s="17">
        <f t="shared" ref="G88:G92" si="11">ROUNDDOWN(E88*D88*F88,2)</f>
        <v>0</v>
      </c>
      <c r="H88" s="16"/>
      <c r="I88" s="59">
        <v>0</v>
      </c>
      <c r="J88" s="16">
        <f t="shared" si="9"/>
        <v>0</v>
      </c>
      <c r="K88" s="18">
        <f t="shared" si="10"/>
        <v>0</v>
      </c>
    </row>
    <row r="89" spans="1:11" ht="19.5" customHeight="1" x14ac:dyDescent="0.15">
      <c r="A89" s="56" t="s">
        <v>8</v>
      </c>
      <c r="B89" s="57"/>
      <c r="C89" s="58"/>
      <c r="D89" s="15"/>
      <c r="E89" s="59"/>
      <c r="F89" s="60"/>
      <c r="G89" s="17">
        <f t="shared" si="11"/>
        <v>0</v>
      </c>
      <c r="H89" s="16"/>
      <c r="I89" s="59">
        <v>0</v>
      </c>
      <c r="J89" s="16">
        <f t="shared" si="9"/>
        <v>0</v>
      </c>
      <c r="K89" s="18">
        <f t="shared" si="10"/>
        <v>0</v>
      </c>
    </row>
    <row r="90" spans="1:11" ht="19.5" customHeight="1" x14ac:dyDescent="0.15">
      <c r="A90" s="56" t="s">
        <v>9</v>
      </c>
      <c r="B90" s="57"/>
      <c r="C90" s="58"/>
      <c r="D90" s="15"/>
      <c r="E90" s="59"/>
      <c r="F90" s="60"/>
      <c r="G90" s="17">
        <f t="shared" si="11"/>
        <v>0</v>
      </c>
      <c r="H90" s="16"/>
      <c r="I90" s="59">
        <v>0</v>
      </c>
      <c r="J90" s="16">
        <f t="shared" si="9"/>
        <v>0</v>
      </c>
      <c r="K90" s="18">
        <f t="shared" si="10"/>
        <v>0</v>
      </c>
    </row>
    <row r="91" spans="1:11" ht="19.5" customHeight="1" x14ac:dyDescent="0.15">
      <c r="A91" s="56" t="s">
        <v>10</v>
      </c>
      <c r="B91" s="57"/>
      <c r="C91" s="58"/>
      <c r="D91" s="15"/>
      <c r="E91" s="59"/>
      <c r="F91" s="60"/>
      <c r="G91" s="17">
        <f t="shared" si="11"/>
        <v>0</v>
      </c>
      <c r="H91" s="16"/>
      <c r="I91" s="59">
        <v>0</v>
      </c>
      <c r="J91" s="16">
        <f t="shared" si="9"/>
        <v>0</v>
      </c>
      <c r="K91" s="18">
        <f t="shared" si="10"/>
        <v>0</v>
      </c>
    </row>
    <row r="92" spans="1:11" ht="19.5" customHeight="1" thickBot="1" x14ac:dyDescent="0.2">
      <c r="A92" s="56" t="s">
        <v>11</v>
      </c>
      <c r="B92" s="57"/>
      <c r="C92" s="58"/>
      <c r="D92" s="15"/>
      <c r="E92" s="59"/>
      <c r="F92" s="60"/>
      <c r="G92" s="17">
        <f t="shared" si="11"/>
        <v>0</v>
      </c>
      <c r="H92" s="16"/>
      <c r="I92" s="59">
        <v>0</v>
      </c>
      <c r="J92" s="19">
        <f t="shared" si="9"/>
        <v>0</v>
      </c>
      <c r="K92" s="20">
        <f t="shared" si="10"/>
        <v>0</v>
      </c>
    </row>
    <row r="93" spans="1:11" ht="19.5" customHeight="1" thickBot="1" x14ac:dyDescent="0.2">
      <c r="A93" s="2"/>
      <c r="B93" s="1"/>
      <c r="C93" s="3"/>
      <c r="D93" s="1"/>
      <c r="E93" s="1"/>
      <c r="F93" s="1"/>
      <c r="G93" s="1"/>
      <c r="H93" s="10"/>
      <c r="I93" s="1"/>
      <c r="J93" s="61" t="s">
        <v>59</v>
      </c>
      <c r="K93" s="8">
        <f>SUM(K81:K92)</f>
        <v>0</v>
      </c>
    </row>
    <row r="94" spans="1:11" ht="9" customHeight="1" thickBot="1" x14ac:dyDescent="0.2">
      <c r="A94" s="1"/>
      <c r="B94" s="1"/>
      <c r="C94" s="3"/>
      <c r="D94" s="1"/>
      <c r="E94" s="1"/>
      <c r="F94" s="1"/>
      <c r="G94" s="1"/>
      <c r="H94" s="10"/>
      <c r="I94" s="1"/>
      <c r="J94" s="26"/>
      <c r="K94" s="27"/>
    </row>
    <row r="95" spans="1:11" ht="37.5" customHeight="1" thickBot="1" x14ac:dyDescent="0.2">
      <c r="A95" s="46" t="s">
        <v>42</v>
      </c>
      <c r="B95" s="2"/>
      <c r="C95" s="2"/>
      <c r="D95" s="2"/>
      <c r="E95" s="2"/>
      <c r="F95" s="2"/>
      <c r="G95" s="2"/>
      <c r="H95" s="2"/>
      <c r="I95" s="45"/>
      <c r="J95" s="61" t="s">
        <v>60</v>
      </c>
      <c r="K95" s="34">
        <f>SUM(K22,K45,K93,K69)</f>
        <v>0</v>
      </c>
    </row>
    <row r="96" spans="1:11" ht="29.25" customHeight="1" thickBot="1" x14ac:dyDescent="0.2">
      <c r="A96" s="2"/>
      <c r="B96" s="62"/>
      <c r="C96" s="75" t="s">
        <v>28</v>
      </c>
      <c r="D96" s="76"/>
      <c r="E96" s="62" t="s">
        <v>27</v>
      </c>
      <c r="F96" s="82" t="s">
        <v>43</v>
      </c>
      <c r="G96" s="83"/>
      <c r="H96" s="84"/>
      <c r="I96" s="2"/>
      <c r="J96" s="11"/>
      <c r="K96" s="12"/>
    </row>
    <row r="97" spans="1:11" ht="24.75" customHeight="1" x14ac:dyDescent="0.15">
      <c r="A97" s="14"/>
      <c r="B97" s="63" t="s">
        <v>25</v>
      </c>
      <c r="C97" s="77"/>
      <c r="D97" s="78"/>
      <c r="E97" s="64">
        <v>1.1918</v>
      </c>
      <c r="F97" s="85"/>
      <c r="G97" s="80"/>
      <c r="H97" s="86"/>
      <c r="I97" s="13"/>
      <c r="J97" s="13"/>
      <c r="K97" s="13"/>
    </row>
    <row r="98" spans="1:11" ht="25.5" customHeight="1" thickBot="1" x14ac:dyDescent="0.2">
      <c r="A98" s="14"/>
      <c r="B98" s="63" t="s">
        <v>24</v>
      </c>
      <c r="C98" s="71"/>
      <c r="D98" s="72"/>
      <c r="E98" s="64">
        <v>1.1876</v>
      </c>
      <c r="F98" s="87"/>
      <c r="G98" s="88"/>
      <c r="H98" s="89"/>
      <c r="I98" s="13"/>
      <c r="J98" s="13"/>
      <c r="K98" s="13"/>
    </row>
    <row r="99" spans="1:11" ht="9" customHeight="1" x14ac:dyDescent="0.15">
      <c r="D99" s="13"/>
      <c r="E99" s="13"/>
      <c r="F99" s="13"/>
      <c r="G99" s="13"/>
      <c r="H99" s="13"/>
      <c r="I99" s="13"/>
      <c r="J99" s="13"/>
      <c r="K99" s="13"/>
    </row>
    <row r="100" spans="1:11" ht="28.5" customHeight="1" x14ac:dyDescent="0.15">
      <c r="F100" s="13"/>
      <c r="G100" s="13"/>
      <c r="H100" s="13"/>
      <c r="I100" s="13"/>
      <c r="J100" s="13"/>
      <c r="K100" s="13"/>
    </row>
    <row r="101" spans="1:11" ht="19.5" customHeight="1" x14ac:dyDescent="0.15">
      <c r="F101" s="13"/>
      <c r="G101" s="13"/>
      <c r="H101" s="13"/>
      <c r="I101" s="13"/>
      <c r="J101" s="13"/>
      <c r="K101" s="13"/>
    </row>
    <row r="102" spans="1:11" ht="19.5" customHeight="1" x14ac:dyDescent="0.15">
      <c r="F102" s="13"/>
      <c r="G102" s="13"/>
      <c r="H102" s="13"/>
      <c r="I102" s="13"/>
      <c r="J102" s="13"/>
      <c r="K102" s="13"/>
    </row>
    <row r="103" spans="1:11" x14ac:dyDescent="0.15">
      <c r="F103" s="13"/>
      <c r="G103" s="13"/>
      <c r="H103" s="13"/>
      <c r="I103" s="13"/>
      <c r="J103" s="13"/>
      <c r="K103" s="13"/>
    </row>
  </sheetData>
  <mergeCells count="16">
    <mergeCell ref="I4:J4"/>
    <mergeCell ref="I27:J27"/>
    <mergeCell ref="I75:J75"/>
    <mergeCell ref="C98:D98"/>
    <mergeCell ref="A7:B7"/>
    <mergeCell ref="C96:D96"/>
    <mergeCell ref="C97:D97"/>
    <mergeCell ref="A30:B30"/>
    <mergeCell ref="A78:B78"/>
    <mergeCell ref="A23:K23"/>
    <mergeCell ref="A26:K26"/>
    <mergeCell ref="A74:K74"/>
    <mergeCell ref="F96:H98"/>
    <mergeCell ref="A50:K50"/>
    <mergeCell ref="I51:J51"/>
    <mergeCell ref="A54:B54"/>
  </mergeCells>
  <phoneticPr fontId="2"/>
  <pageMargins left="0.86614173228346458" right="0.86614173228346458" top="0.74803149606299213" bottom="0.74803149606299213" header="0.59055118110236227" footer="0.31496062992125984"/>
  <pageSetup paperSize="9" scale="99" orientation="landscape" r:id="rId1"/>
  <headerFooter>
    <oddFooter>&amp;C&amp;P/&amp;N</oddFooter>
  </headerFooter>
  <rowBreaks count="3" manualBreakCount="3">
    <brk id="23" max="16383" man="1"/>
    <brk id="47" max="10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入札金額積算内訳書</vt:lpstr>
      <vt:lpstr>入札金額積算内訳書!Print_Area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2021-05-14T07:00:37Z</cp:lastPrinted>
  <dcterms:created xsi:type="dcterms:W3CDTF">2014-11-10T05:34:32Z</dcterms:created>
  <dcterms:modified xsi:type="dcterms:W3CDTF">2021-05-14T07:00:51Z</dcterms:modified>
</cp:coreProperties>
</file>