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6年度公告(前年度末～2月早着)\240605_電力\13_泉区役所本庁舎・東庁舎（500↓）\入札説明書\"/>
    </mc:Choice>
  </mc:AlternateContent>
  <bookViews>
    <workbookView xWindow="600" yWindow="120" windowWidth="18180" windowHeight="7875" tabRatio="615"/>
  </bookViews>
  <sheets>
    <sheet name="本庁舎・東庁舎" sheetId="1" r:id="rId1"/>
  </sheets>
  <definedNames>
    <definedName name="_xlnm.Print_Area" localSheetId="0">本庁舎・東庁舎!$A$1:$J$75</definedName>
  </definedNames>
  <calcPr calcId="162913"/>
</workbook>
</file>

<file path=xl/calcChain.xml><?xml version="1.0" encoding="utf-8"?>
<calcChain xmlns="http://schemas.openxmlformats.org/spreadsheetml/2006/main">
  <c r="I3" i="1" l="1"/>
  <c r="J74" i="1" l="1"/>
  <c r="J37" i="1"/>
  <c r="J67" i="1"/>
  <c r="I72" i="1"/>
  <c r="F72" i="1"/>
  <c r="I71" i="1"/>
  <c r="F71" i="1"/>
  <c r="I70" i="1"/>
  <c r="F70" i="1"/>
  <c r="J70" i="1" s="1"/>
  <c r="I69" i="1"/>
  <c r="J69" i="1" s="1"/>
  <c r="F69" i="1"/>
  <c r="I68" i="1"/>
  <c r="F68" i="1"/>
  <c r="I67" i="1"/>
  <c r="F67" i="1"/>
  <c r="I55" i="1"/>
  <c r="F55" i="1"/>
  <c r="J55" i="1" s="1"/>
  <c r="I54" i="1"/>
  <c r="F54" i="1"/>
  <c r="J54" i="1" s="1"/>
  <c r="I53" i="1"/>
  <c r="F53" i="1"/>
  <c r="I52" i="1"/>
  <c r="J52" i="1" s="1"/>
  <c r="F52" i="1"/>
  <c r="I51" i="1"/>
  <c r="F51" i="1"/>
  <c r="J51" i="1" s="1"/>
  <c r="I50" i="1"/>
  <c r="F50" i="1"/>
  <c r="I41" i="1"/>
  <c r="J72" i="1" l="1"/>
  <c r="J71" i="1"/>
  <c r="J68" i="1"/>
  <c r="J73" i="1"/>
  <c r="J53" i="1"/>
  <c r="J50" i="1"/>
  <c r="J56" i="1"/>
  <c r="I12" i="1"/>
  <c r="F30" i="1" l="1"/>
  <c r="F34" i="1"/>
  <c r="F35" i="1"/>
  <c r="F33" i="1"/>
  <c r="F32" i="1"/>
  <c r="F31" i="1"/>
  <c r="I35" i="1" l="1"/>
  <c r="I34" i="1"/>
  <c r="I33" i="1"/>
  <c r="I32" i="1"/>
  <c r="I31" i="1"/>
  <c r="I30" i="1"/>
  <c r="J34" i="1" l="1"/>
  <c r="J31" i="1"/>
  <c r="J33" i="1"/>
  <c r="J30" i="1"/>
  <c r="J32" i="1"/>
  <c r="J35" i="1"/>
  <c r="J36" i="1" l="1"/>
  <c r="F12" i="1" l="1"/>
  <c r="F13" i="1"/>
  <c r="F14" i="1"/>
  <c r="F15" i="1"/>
  <c r="F16" i="1"/>
  <c r="F17" i="1"/>
  <c r="I13" i="1"/>
  <c r="I14" i="1"/>
  <c r="I15" i="1"/>
  <c r="I16" i="1"/>
  <c r="I17" i="1"/>
  <c r="J13" i="1" l="1"/>
  <c r="J14" i="1"/>
  <c r="J17" i="1"/>
  <c r="J15" i="1"/>
  <c r="J16" i="1"/>
  <c r="J12" i="1"/>
  <c r="J18" i="1" l="1"/>
</calcChain>
</file>

<file path=xl/sharedStrings.xml><?xml version="1.0" encoding="utf-8"?>
<sst xmlns="http://schemas.openxmlformats.org/spreadsheetml/2006/main" count="144" uniqueCount="45">
  <si>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</si>
  <si>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</si>
  <si>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</si>
  <si>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</si>
  <si>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</si>
  <si>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</si>
  <si>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</si>
  <si>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</si>
  <si>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</si>
  <si>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</si>
  <si>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</si>
  <si>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</si>
  <si>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</si>
  <si>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</si>
  <si>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</si>
  <si>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</si>
  <si>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</si>
  <si>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</si>
  <si>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</si>
  <si>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</si>
  <si>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</si>
  <si>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</si>
  <si>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</si>
  <si>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</si>
  <si>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</si>
  <si>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</si>
  <si>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</si>
  <si>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</si>
  <si>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</si>
  <si>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</si>
  <si>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</si>
  <si>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</si>
  <si>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</si>
  <si>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</si>
  <si>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</si>
  <si>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6ヶ月合計  Ⅱ</t>
    <rPh sb="2" eb="3">
      <t>ゲツ</t>
    </rPh>
    <rPh sb="3" eb="5">
      <t>ゴウケイ</t>
    </rPh>
    <phoneticPr fontId="2"/>
  </si>
  <si>
    <t>契約希望金額</t>
    <rPh sb="0" eb="6">
      <t>ケイヤクキボウキンガク</t>
    </rPh>
    <phoneticPr fontId="2"/>
  </si>
  <si>
    <t>　　　右記契約希望金額欄に各ページ合計金額の総計を記載すること。</t>
    <rPh sb="3" eb="4">
      <t>ミギ</t>
    </rPh>
    <rPh sb="4" eb="5">
      <t>キ</t>
    </rPh>
    <rPh sb="5" eb="7">
      <t>ケイヤク</t>
    </rPh>
    <rPh sb="7" eb="9">
      <t>キボウ</t>
    </rPh>
    <rPh sb="9" eb="11">
      <t>キンガク</t>
    </rPh>
    <rPh sb="11" eb="12">
      <t>ラン</t>
    </rPh>
    <rPh sb="13" eb="14">
      <t>カク</t>
    </rPh>
    <rPh sb="17" eb="19">
      <t>ゴウケイ</t>
    </rPh>
    <rPh sb="19" eb="21">
      <t>キンガク</t>
    </rPh>
    <rPh sb="22" eb="24">
      <t>ソウケイ</t>
    </rPh>
    <rPh sb="25" eb="27">
      <t>キサイ</t>
    </rPh>
    <phoneticPr fontId="2"/>
  </si>
  <si>
    <t>6ヶ月合計  Ⅰ</t>
    <rPh sb="2" eb="3">
      <t>ゲツ</t>
    </rPh>
    <rPh sb="3" eb="5">
      <t>ゴウケイ</t>
    </rPh>
    <phoneticPr fontId="2"/>
  </si>
  <si>
    <t>（12ヶ月合計）
(Ⅰ＋Ⅱ）</t>
    <rPh sb="4" eb="5">
      <t>ゲツ</t>
    </rPh>
    <rPh sb="5" eb="7">
      <t>ゴウケイ</t>
    </rPh>
    <phoneticPr fontId="2"/>
  </si>
  <si>
    <t>令和６年度積算書用</t>
    <rPh sb="0" eb="1">
      <t>レイ</t>
    </rPh>
    <rPh sb="1" eb="2">
      <t>ワ</t>
    </rPh>
    <rPh sb="3" eb="5">
      <t>ネンド</t>
    </rPh>
    <rPh sb="5" eb="7">
      <t>セキサン</t>
    </rPh>
    <rPh sb="7" eb="8">
      <t>ショ</t>
    </rPh>
    <rPh sb="8" eb="9">
      <t>ヨウ</t>
    </rPh>
    <phoneticPr fontId="2"/>
  </si>
  <si>
    <t>　　※入札金額積算内訳書は４ページあるので、すべて提出すること。</t>
    <rPh sb="3" eb="5">
      <t>ニュウサツ</t>
    </rPh>
    <rPh sb="5" eb="7">
      <t>キンガク</t>
    </rPh>
    <rPh sb="7" eb="9">
      <t>セキサン</t>
    </rPh>
    <rPh sb="9" eb="12">
      <t>ウチワケショ</t>
    </rPh>
    <rPh sb="25" eb="27">
      <t>テイシュツ</t>
    </rPh>
    <phoneticPr fontId="2"/>
  </si>
  <si>
    <t>施設名：泉区役所本庁舎</t>
    <rPh sb="0" eb="2">
      <t>シセツ</t>
    </rPh>
    <rPh sb="2" eb="3">
      <t>メイ</t>
    </rPh>
    <rPh sb="4" eb="5">
      <t>イズミ</t>
    </rPh>
    <rPh sb="5" eb="8">
      <t>クヤクショ</t>
    </rPh>
    <rPh sb="8" eb="9">
      <t>ホン</t>
    </rPh>
    <rPh sb="9" eb="11">
      <t>チョウシャ</t>
    </rPh>
    <phoneticPr fontId="2"/>
  </si>
  <si>
    <t>令和７年度積算書用</t>
    <rPh sb="0" eb="1">
      <t>レイ</t>
    </rPh>
    <rPh sb="1" eb="2">
      <t>ワ</t>
    </rPh>
    <rPh sb="3" eb="5">
      <t>ネンド</t>
    </rPh>
    <rPh sb="5" eb="7">
      <t>セキサン</t>
    </rPh>
    <rPh sb="7" eb="8">
      <t>ショ</t>
    </rPh>
    <rPh sb="8" eb="9">
      <t>ヨウ</t>
    </rPh>
    <phoneticPr fontId="2"/>
  </si>
  <si>
    <t>施設名：泉区役所東庁舎</t>
    <rPh sb="0" eb="2">
      <t>シセツ</t>
    </rPh>
    <rPh sb="2" eb="3">
      <t>メイ</t>
    </rPh>
    <rPh sb="4" eb="8">
      <t>イズミクヤクショ</t>
    </rPh>
    <rPh sb="8" eb="11">
      <t>ヒガシチョウシャ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</si>
</sst>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2499465926084170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6">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5"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40" fontId="3" fillId="3" borderId="1" xfId="1" applyNumberFormat="1" applyFont="1" applyFill="1" applyBorder="1">
      <alignment vertical="center"/>
    </xf>
    <xf numFmtId="177" fontId="3" fillId="2" borderId="22" xfId="0" applyNumberFormat="1" applyFont="1" applyFill="1" applyBorder="1" applyAlignment="1">
      <alignment horizontal="center" vertical="center" wrapText="1"/>
    </xf>
    <xf numFmtId="177" fontId="4" fillId="0" borderId="0" xfId="1" applyNumberFormat="1" applyFont="1" applyFill="1" applyBorder="1">
      <alignment vertical="center"/>
    </xf>
    <xf numFmtId="177" fontId="4" fillId="0" borderId="9" xfId="1" applyNumberFormat="1" applyFont="1" applyFill="1" applyBorder="1">
      <alignment vertical="center"/>
    </xf>
    <xf numFmtId="0" fontId="5" fillId="0" borderId="0" xfId="0" applyFont="1" applyAlignment="1">
      <alignment horizontal="center" vertical="center"/>
    </xf>
    <xf numFmtId="177" fontId="3" fillId="4" borderId="22" xfId="0" applyNumberFormat="1" applyFont="1" applyFill="1" applyBorder="1" applyAlignment="1">
      <alignment horizontal="center" vertical="center" wrapText="1"/>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3" fillId="0" borderId="0" xfId="0" applyFont="1" applyBorder="1" applyAlignment="1">
      <alignment horizontal="left" vertical="top" wrapText="1"/>
    </xf>
    <xf numFmtId="0" fontId="5" fillId="0" borderId="0" xfId="0" applyFont="1" applyAlignment="1">
      <alignment horizontal="center" vertical="center"/>
    </xf>
    <xf numFmtId="0" fontId="9" fillId="0" borderId="0" xfId="0" applyFont="1" applyAlignment="1">
      <alignment horizontal="left" vertical="center"/>
    </xf>
    <xf numFmtId="0" fontId="8" fillId="0" borderId="0" xfId="0" applyFont="1" applyFill="1" applyBorder="1" applyAlignment="1">
      <alignment horizontal="center" vertical="center"/>
    </xf>
    <xf numFmtId="177" fontId="8" fillId="0" borderId="0" xfId="0" applyNumberFormat="1" applyFont="1" applyBorder="1" applyAlignment="1">
      <alignment horizontal="center" vertical="center"/>
    </xf>
    <xf numFmtId="0" fontId="8" fillId="0" borderId="0" xfId="0" applyFont="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Zeros="0" tabSelected="1" view="pageBreakPreview" zoomScale="120" zoomScaleNormal="100" zoomScaleSheetLayoutView="120" workbookViewId="0">
      <selection activeCell="A61" sqref="A61"/>
    </sheetView>
  </sheetViews>
  <sheetFormatPr defaultColWidth="9" defaultRowHeight="12" x14ac:dyDescent="0.15"/>
  <cols>
    <col min="1" max="1" width="6.25" style="10" customWidth="1"/>
    <col min="2" max="2" width="8.125" style="10" customWidth="1"/>
    <col min="3" max="3" width="13.875" style="4" customWidth="1"/>
    <col min="4" max="4" width="8" style="4" bestFit="1" customWidth="1"/>
    <col min="5" max="5" width="8.875" style="4" bestFit="1" customWidth="1"/>
    <col min="6" max="6" width="13.875" style="4" customWidth="1"/>
    <col min="7" max="10" width="15.375" style="4" customWidth="1"/>
    <col min="11" max="11" width="19.25" style="4" customWidth="1"/>
    <col min="12" max="16384" width="9" style="4"/>
  </cols>
  <sheetData>
    <row r="1" spans="1:15" ht="18.75" customHeight="1" x14ac:dyDescent="0.15">
      <c r="A1" s="55" t="s">
        <v>28</v>
      </c>
      <c r="B1" s="55"/>
      <c r="C1" s="55"/>
      <c r="D1" s="55"/>
      <c r="E1" s="55"/>
      <c r="F1" s="55"/>
      <c r="G1" s="55"/>
      <c r="H1" s="55"/>
      <c r="I1" s="55"/>
      <c r="J1" s="55"/>
    </row>
    <row r="2" spans="1:15" ht="12.75" customHeight="1" thickBot="1" x14ac:dyDescent="0.2">
      <c r="A2" s="40"/>
      <c r="B2" s="40"/>
      <c r="C2" s="40"/>
      <c r="D2" s="40"/>
      <c r="E2" s="40"/>
      <c r="F2" s="40"/>
      <c r="G2" s="40"/>
      <c r="H2" s="40"/>
      <c r="I2" s="40"/>
      <c r="J2" s="40"/>
    </row>
    <row r="3" spans="1:15" s="42" customFormat="1" ht="13.5" customHeight="1" thickTop="1" x14ac:dyDescent="0.15">
      <c r="A3" s="56" t="s">
        <v>41</v>
      </c>
      <c r="B3" s="56"/>
      <c r="C3" s="56"/>
      <c r="D3" s="56"/>
      <c r="E3" s="56"/>
      <c r="F3" s="56"/>
      <c r="G3" s="41"/>
      <c r="H3" s="60" t="s">
        <v>36</v>
      </c>
      <c r="I3" s="62">
        <f>J37+J74</f>
        <v>0</v>
      </c>
      <c r="J3" s="63"/>
    </row>
    <row r="4" spans="1:15" s="42" customFormat="1" ht="13.5" customHeight="1" thickBot="1" x14ac:dyDescent="0.2">
      <c r="A4" s="56" t="s">
        <v>37</v>
      </c>
      <c r="B4" s="56"/>
      <c r="C4" s="56"/>
      <c r="D4" s="56"/>
      <c r="E4" s="56"/>
      <c r="F4" s="56"/>
      <c r="G4" s="41"/>
      <c r="H4" s="61"/>
      <c r="I4" s="64"/>
      <c r="J4" s="65"/>
    </row>
    <row r="5" spans="1:15" s="42" customFormat="1" ht="22.5" customHeight="1" x14ac:dyDescent="0.15">
      <c r="A5" s="43"/>
      <c r="B5" s="43"/>
      <c r="C5" s="43"/>
      <c r="D5" s="43"/>
      <c r="E5" s="43"/>
      <c r="F5" s="43"/>
      <c r="G5" s="41"/>
      <c r="H5" s="45"/>
      <c r="I5" s="44"/>
      <c r="J5" s="44"/>
    </row>
    <row r="6" spans="1:15" x14ac:dyDescent="0.15">
      <c r="A6" s="17" t="s">
        <v>42</v>
      </c>
      <c r="G6" s="10"/>
      <c r="H6" s="11"/>
      <c r="I6" s="11"/>
      <c r="J6" s="11"/>
    </row>
    <row r="7" spans="1:15" x14ac:dyDescent="0.15">
      <c r="A7" s="12" t="s">
        <v>40</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52" t="s">
        <v>25</v>
      </c>
      <c r="B10" s="53"/>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4" t="s">
        <v>6</v>
      </c>
      <c r="B12" s="33" t="s">
        <v>26</v>
      </c>
      <c r="C12" s="23"/>
      <c r="D12" s="35">
        <v>250</v>
      </c>
      <c r="E12" s="46">
        <v>0.85</v>
      </c>
      <c r="F12" s="19">
        <f t="shared" ref="F12:F17" si="0">ROUNDDOWN(C12*D12*E12,2)</f>
        <v>0</v>
      </c>
      <c r="G12" s="20"/>
      <c r="H12" s="38">
        <v>44000</v>
      </c>
      <c r="I12" s="21">
        <f>ROUNDDOWN(H12*G12,2)</f>
        <v>0</v>
      </c>
      <c r="J12" s="22">
        <f t="shared" ref="J12:J17" si="1">INT(F12+I12)</f>
        <v>0</v>
      </c>
      <c r="K12" s="9"/>
      <c r="L12" s="9"/>
      <c r="M12" s="9"/>
      <c r="N12" s="9"/>
      <c r="O12" s="9"/>
    </row>
    <row r="13" spans="1:15" ht="20.25" customHeight="1" x14ac:dyDescent="0.15">
      <c r="A13" s="34" t="s">
        <v>7</v>
      </c>
      <c r="B13" s="33" t="s">
        <v>26</v>
      </c>
      <c r="C13" s="18"/>
      <c r="D13" s="35">
        <v>250</v>
      </c>
      <c r="E13" s="46">
        <v>0.85</v>
      </c>
      <c r="F13" s="19">
        <f t="shared" si="0"/>
        <v>0</v>
      </c>
      <c r="G13" s="20"/>
      <c r="H13" s="38">
        <v>43000</v>
      </c>
      <c r="I13" s="21">
        <f t="shared" ref="I13:I17" si="2">ROUNDDOWN(H13*G13,2)</f>
        <v>0</v>
      </c>
      <c r="J13" s="22">
        <f t="shared" si="1"/>
        <v>0</v>
      </c>
      <c r="K13" s="9"/>
      <c r="L13" s="9"/>
      <c r="M13" s="9"/>
      <c r="N13" s="9"/>
      <c r="O13" s="9"/>
    </row>
    <row r="14" spans="1:15" ht="20.25" customHeight="1" x14ac:dyDescent="0.15">
      <c r="A14" s="34" t="s">
        <v>8</v>
      </c>
      <c r="B14" s="33" t="s">
        <v>26</v>
      </c>
      <c r="C14" s="18"/>
      <c r="D14" s="35">
        <v>250</v>
      </c>
      <c r="E14" s="46">
        <v>0.85</v>
      </c>
      <c r="F14" s="19">
        <f t="shared" si="0"/>
        <v>0</v>
      </c>
      <c r="G14" s="20"/>
      <c r="H14" s="38">
        <v>47000</v>
      </c>
      <c r="I14" s="21">
        <f t="shared" si="2"/>
        <v>0</v>
      </c>
      <c r="J14" s="22">
        <f t="shared" si="1"/>
        <v>0</v>
      </c>
      <c r="K14" s="9"/>
      <c r="L14" s="9"/>
      <c r="M14" s="9"/>
      <c r="N14" s="9"/>
      <c r="O14" s="9"/>
    </row>
    <row r="15" spans="1:15" ht="20.25" customHeight="1" x14ac:dyDescent="0.15">
      <c r="A15" s="34" t="s">
        <v>9</v>
      </c>
      <c r="B15" s="33" t="s">
        <v>26</v>
      </c>
      <c r="C15" s="18"/>
      <c r="D15" s="35">
        <v>250</v>
      </c>
      <c r="E15" s="46">
        <v>0.85</v>
      </c>
      <c r="F15" s="19">
        <f t="shared" si="0"/>
        <v>0</v>
      </c>
      <c r="G15" s="20"/>
      <c r="H15" s="38">
        <v>48000</v>
      </c>
      <c r="I15" s="21">
        <f t="shared" si="2"/>
        <v>0</v>
      </c>
      <c r="J15" s="22">
        <f t="shared" si="1"/>
        <v>0</v>
      </c>
      <c r="K15" s="9"/>
      <c r="L15" s="9"/>
      <c r="M15" s="9"/>
      <c r="N15" s="9"/>
      <c r="O15" s="9"/>
    </row>
    <row r="16" spans="1:15" ht="20.25" customHeight="1" x14ac:dyDescent="0.15">
      <c r="A16" s="34" t="s">
        <v>10</v>
      </c>
      <c r="B16" s="33" t="s">
        <v>26</v>
      </c>
      <c r="C16" s="18"/>
      <c r="D16" s="35">
        <v>250</v>
      </c>
      <c r="E16" s="46">
        <v>0.85</v>
      </c>
      <c r="F16" s="19">
        <f t="shared" si="0"/>
        <v>0</v>
      </c>
      <c r="G16" s="20"/>
      <c r="H16" s="38">
        <v>44000</v>
      </c>
      <c r="I16" s="21">
        <f t="shared" si="2"/>
        <v>0</v>
      </c>
      <c r="J16" s="22">
        <f t="shared" si="1"/>
        <v>0</v>
      </c>
      <c r="K16" s="9"/>
      <c r="L16" s="9"/>
      <c r="M16" s="9"/>
      <c r="N16" s="9"/>
      <c r="O16" s="9"/>
    </row>
    <row r="17" spans="1:15" ht="20.25" customHeight="1" thickBot="1" x14ac:dyDescent="0.2">
      <c r="A17" s="34" t="s">
        <v>11</v>
      </c>
      <c r="B17" s="33" t="s">
        <v>26</v>
      </c>
      <c r="C17" s="18"/>
      <c r="D17" s="35">
        <v>250</v>
      </c>
      <c r="E17" s="46">
        <v>0.85</v>
      </c>
      <c r="F17" s="19">
        <f t="shared" si="0"/>
        <v>0</v>
      </c>
      <c r="G17" s="20"/>
      <c r="H17" s="38">
        <v>49000</v>
      </c>
      <c r="I17" s="25">
        <f t="shared" si="2"/>
        <v>0</v>
      </c>
      <c r="J17" s="26">
        <f t="shared" si="1"/>
        <v>0</v>
      </c>
      <c r="K17" s="9"/>
      <c r="L17" s="9"/>
      <c r="M17" s="9"/>
      <c r="N17" s="9"/>
      <c r="O17" s="9"/>
    </row>
    <row r="18" spans="1:15" ht="20.25" customHeight="1" thickBot="1" x14ac:dyDescent="0.2">
      <c r="A18" s="1"/>
      <c r="B18" s="2"/>
      <c r="C18" s="2"/>
      <c r="D18" s="2"/>
      <c r="E18" s="2"/>
      <c r="F18" s="2"/>
      <c r="G18" s="13"/>
      <c r="H18" s="39"/>
      <c r="I18" s="36" t="s">
        <v>38</v>
      </c>
      <c r="J18" s="49">
        <f>SUM(J12:J17)</f>
        <v>0</v>
      </c>
    </row>
    <row r="19" spans="1:15" ht="37.5" customHeight="1" x14ac:dyDescent="0.15">
      <c r="A19" s="2"/>
      <c r="B19" s="2"/>
      <c r="C19" s="2"/>
      <c r="D19" s="2"/>
      <c r="E19" s="2"/>
      <c r="F19" s="2"/>
      <c r="G19" s="13"/>
      <c r="H19" s="2"/>
      <c r="I19" s="47"/>
      <c r="J19" s="48"/>
    </row>
    <row r="20" spans="1:15" ht="78.75" hidden="1" customHeight="1" x14ac:dyDescent="0.15">
      <c r="A20" s="54" t="s">
        <v>33</v>
      </c>
      <c r="B20" s="54"/>
      <c r="C20" s="54"/>
      <c r="D20" s="54"/>
      <c r="E20" s="54"/>
      <c r="F20" s="54"/>
      <c r="G20" s="54"/>
      <c r="H20" s="54"/>
      <c r="I20" s="54"/>
      <c r="J20" s="54"/>
    </row>
    <row r="21" spans="1:15" x14ac:dyDescent="0.15">
      <c r="C21" s="12"/>
      <c r="D21" s="12"/>
      <c r="E21" s="12"/>
      <c r="F21" s="12"/>
      <c r="G21" s="12"/>
      <c r="H21" s="12"/>
      <c r="I21" s="12"/>
      <c r="J21" s="12"/>
    </row>
    <row r="23" spans="1:15" ht="18.75" customHeight="1" x14ac:dyDescent="0.15">
      <c r="A23" s="55" t="s">
        <v>28</v>
      </c>
      <c r="B23" s="55"/>
      <c r="C23" s="55"/>
      <c r="D23" s="55"/>
      <c r="E23" s="55"/>
      <c r="F23" s="55"/>
      <c r="G23" s="55"/>
      <c r="H23" s="55"/>
      <c r="I23" s="55"/>
      <c r="J23" s="55"/>
    </row>
    <row r="24" spans="1:15" x14ac:dyDescent="0.15">
      <c r="A24" s="17" t="s">
        <v>42</v>
      </c>
      <c r="G24" s="10"/>
      <c r="H24" s="11"/>
      <c r="I24" s="11"/>
      <c r="J24" s="11"/>
    </row>
    <row r="25" spans="1:15" x14ac:dyDescent="0.15">
      <c r="A25" s="12" t="s">
        <v>43</v>
      </c>
      <c r="H25" s="11"/>
      <c r="I25" s="11"/>
      <c r="J25" s="11"/>
    </row>
    <row r="26" spans="1:15" x14ac:dyDescent="0.15">
      <c r="G26" s="10" t="s">
        <v>24</v>
      </c>
      <c r="H26" s="15"/>
      <c r="I26" s="15"/>
      <c r="J26" s="16"/>
    </row>
    <row r="27" spans="1:15" ht="16.5" customHeight="1" x14ac:dyDescent="0.15">
      <c r="A27" s="3"/>
      <c r="B27" s="3"/>
      <c r="C27" s="3"/>
      <c r="D27" s="3"/>
      <c r="E27" s="3"/>
      <c r="F27" s="3"/>
      <c r="G27" s="3"/>
      <c r="H27" s="3"/>
      <c r="I27" s="3"/>
      <c r="J27" s="3"/>
    </row>
    <row r="28" spans="1:15" s="6" customFormat="1" x14ac:dyDescent="0.15">
      <c r="A28" s="52" t="s">
        <v>25</v>
      </c>
      <c r="B28" s="53"/>
      <c r="C28" s="28" t="s">
        <v>13</v>
      </c>
      <c r="D28" s="28" t="s">
        <v>12</v>
      </c>
      <c r="E28" s="28" t="s">
        <v>29</v>
      </c>
      <c r="F28" s="28" t="s">
        <v>17</v>
      </c>
      <c r="G28" s="28" t="s">
        <v>15</v>
      </c>
      <c r="H28" s="28" t="s">
        <v>14</v>
      </c>
      <c r="I28" s="28" t="s">
        <v>18</v>
      </c>
      <c r="J28" s="28" t="s">
        <v>16</v>
      </c>
      <c r="K28" s="5"/>
      <c r="L28" s="5"/>
      <c r="M28" s="5"/>
      <c r="N28" s="5"/>
      <c r="O28" s="5"/>
    </row>
    <row r="29" spans="1:15" ht="16.5" customHeight="1" x14ac:dyDescent="0.15">
      <c r="A29" s="30"/>
      <c r="B29" s="31"/>
      <c r="C29" s="29" t="s">
        <v>19</v>
      </c>
      <c r="D29" s="29" t="s">
        <v>20</v>
      </c>
      <c r="E29" s="29" t="s">
        <v>21</v>
      </c>
      <c r="F29" s="29" t="s">
        <v>30</v>
      </c>
      <c r="G29" s="29" t="s">
        <v>22</v>
      </c>
      <c r="H29" s="29" t="s">
        <v>23</v>
      </c>
      <c r="I29" s="29" t="s">
        <v>31</v>
      </c>
      <c r="J29" s="29" t="s">
        <v>32</v>
      </c>
      <c r="K29" s="8"/>
      <c r="L29" s="7"/>
      <c r="M29" s="7"/>
      <c r="N29" s="7"/>
      <c r="O29" s="7"/>
    </row>
    <row r="30" spans="1:15" ht="20.25" customHeight="1" x14ac:dyDescent="0.15">
      <c r="A30" s="32" t="s">
        <v>0</v>
      </c>
      <c r="B30" s="33" t="s">
        <v>26</v>
      </c>
      <c r="C30" s="18"/>
      <c r="D30" s="35">
        <v>250</v>
      </c>
      <c r="E30" s="46">
        <v>0.85</v>
      </c>
      <c r="F30" s="19">
        <f>ROUNDDOWN(C30*D30*E30,2)</f>
        <v>0</v>
      </c>
      <c r="G30" s="20"/>
      <c r="H30" s="35">
        <v>43000</v>
      </c>
      <c r="I30" s="21">
        <f t="shared" ref="I30:I35" si="3">ROUNDDOWN(H30*G30,2)</f>
        <v>0</v>
      </c>
      <c r="J30" s="22">
        <f t="shared" ref="J30:J35" si="4">INT(F30+I30)</f>
        <v>0</v>
      </c>
      <c r="K30" s="9"/>
      <c r="L30" s="9"/>
      <c r="M30" s="9"/>
      <c r="N30" s="9"/>
      <c r="O30" s="9"/>
    </row>
    <row r="31" spans="1:15" ht="20.25" customHeight="1" x14ac:dyDescent="0.15">
      <c r="A31" s="34" t="s">
        <v>1</v>
      </c>
      <c r="B31" s="33" t="s">
        <v>26</v>
      </c>
      <c r="C31" s="18"/>
      <c r="D31" s="35">
        <v>250</v>
      </c>
      <c r="E31" s="46">
        <v>0.85</v>
      </c>
      <c r="F31" s="19">
        <f t="shared" ref="F31:F35" si="5">ROUNDDOWN(C31*D31*E31,2)</f>
        <v>0</v>
      </c>
      <c r="G31" s="20"/>
      <c r="H31" s="38">
        <v>37000</v>
      </c>
      <c r="I31" s="21">
        <f t="shared" si="3"/>
        <v>0</v>
      </c>
      <c r="J31" s="22">
        <f t="shared" si="4"/>
        <v>0</v>
      </c>
      <c r="K31" s="9"/>
      <c r="L31" s="9"/>
      <c r="M31" s="9"/>
      <c r="N31" s="9"/>
      <c r="O31" s="9"/>
    </row>
    <row r="32" spans="1:15" ht="20.25" customHeight="1" x14ac:dyDescent="0.15">
      <c r="A32" s="34" t="s">
        <v>2</v>
      </c>
      <c r="B32" s="33" t="s">
        <v>26</v>
      </c>
      <c r="C32" s="18"/>
      <c r="D32" s="35">
        <v>250</v>
      </c>
      <c r="E32" s="46">
        <v>0.85</v>
      </c>
      <c r="F32" s="19">
        <f t="shared" si="5"/>
        <v>0</v>
      </c>
      <c r="G32" s="20"/>
      <c r="H32" s="38">
        <v>45000</v>
      </c>
      <c r="I32" s="21">
        <f t="shared" si="3"/>
        <v>0</v>
      </c>
      <c r="J32" s="22">
        <f t="shared" si="4"/>
        <v>0</v>
      </c>
      <c r="K32" s="9"/>
      <c r="L32" s="9"/>
      <c r="M32" s="9"/>
      <c r="N32" s="9"/>
      <c r="O32" s="9"/>
    </row>
    <row r="33" spans="1:15" ht="20.25" customHeight="1" x14ac:dyDescent="0.15">
      <c r="A33" s="34" t="s">
        <v>3</v>
      </c>
      <c r="B33" s="33" t="s">
        <v>27</v>
      </c>
      <c r="C33" s="23"/>
      <c r="D33" s="35">
        <v>250</v>
      </c>
      <c r="E33" s="46">
        <v>0.85</v>
      </c>
      <c r="F33" s="19">
        <f t="shared" si="5"/>
        <v>0</v>
      </c>
      <c r="G33" s="24"/>
      <c r="H33" s="38">
        <v>53000</v>
      </c>
      <c r="I33" s="21">
        <f t="shared" si="3"/>
        <v>0</v>
      </c>
      <c r="J33" s="22">
        <f t="shared" si="4"/>
        <v>0</v>
      </c>
      <c r="K33" s="9"/>
      <c r="L33" s="9"/>
      <c r="M33" s="9"/>
      <c r="N33" s="9"/>
      <c r="O33" s="9"/>
    </row>
    <row r="34" spans="1:15" ht="20.25" customHeight="1" x14ac:dyDescent="0.15">
      <c r="A34" s="34" t="s">
        <v>4</v>
      </c>
      <c r="B34" s="33" t="s">
        <v>27</v>
      </c>
      <c r="C34" s="23"/>
      <c r="D34" s="35">
        <v>250</v>
      </c>
      <c r="E34" s="46">
        <v>0.85</v>
      </c>
      <c r="F34" s="19">
        <f t="shared" si="5"/>
        <v>0</v>
      </c>
      <c r="G34" s="24"/>
      <c r="H34" s="38">
        <v>55000</v>
      </c>
      <c r="I34" s="21">
        <f t="shared" si="3"/>
        <v>0</v>
      </c>
      <c r="J34" s="22">
        <f t="shared" si="4"/>
        <v>0</v>
      </c>
      <c r="K34" s="9"/>
      <c r="L34" s="9"/>
      <c r="M34" s="9"/>
      <c r="N34" s="9"/>
      <c r="O34" s="9"/>
    </row>
    <row r="35" spans="1:15" ht="20.25" customHeight="1" thickBot="1" x14ac:dyDescent="0.2">
      <c r="A35" s="34" t="s">
        <v>5</v>
      </c>
      <c r="B35" s="33" t="s">
        <v>27</v>
      </c>
      <c r="C35" s="23"/>
      <c r="D35" s="35">
        <v>250</v>
      </c>
      <c r="E35" s="46">
        <v>0.85</v>
      </c>
      <c r="F35" s="19">
        <f t="shared" si="5"/>
        <v>0</v>
      </c>
      <c r="G35" s="24"/>
      <c r="H35" s="38">
        <v>48000</v>
      </c>
      <c r="I35" s="21">
        <f t="shared" si="3"/>
        <v>0</v>
      </c>
      <c r="J35" s="22">
        <f t="shared" si="4"/>
        <v>0</v>
      </c>
      <c r="K35" s="9"/>
      <c r="L35" s="9"/>
      <c r="M35" s="9"/>
      <c r="N35" s="9"/>
      <c r="O35" s="9"/>
    </row>
    <row r="36" spans="1:15" ht="20.25" customHeight="1" thickBot="1" x14ac:dyDescent="0.2">
      <c r="A36" s="1"/>
      <c r="B36" s="2"/>
      <c r="C36" s="2"/>
      <c r="D36" s="2"/>
      <c r="E36" s="2"/>
      <c r="F36" s="2"/>
      <c r="G36" s="13"/>
      <c r="H36" s="39"/>
      <c r="I36" s="36" t="s">
        <v>35</v>
      </c>
      <c r="J36" s="27">
        <f>SUM(J30:J35)</f>
        <v>0</v>
      </c>
    </row>
    <row r="37" spans="1:15" ht="38.25" customHeight="1" thickTop="1" thickBot="1" x14ac:dyDescent="0.2">
      <c r="A37" s="2"/>
      <c r="B37" s="2"/>
      <c r="C37" s="2"/>
      <c r="D37" s="2"/>
      <c r="E37" s="2"/>
      <c r="F37" s="2"/>
      <c r="G37" s="13"/>
      <c r="H37" s="2"/>
      <c r="I37" s="37" t="s">
        <v>39</v>
      </c>
      <c r="J37" s="14">
        <f>J18+J36</f>
        <v>0</v>
      </c>
    </row>
    <row r="38" spans="1:15" ht="78.75" customHeight="1" x14ac:dyDescent="0.15">
      <c r="A38" s="54" t="s">
        <v>34</v>
      </c>
      <c r="B38" s="54"/>
      <c r="C38" s="54"/>
      <c r="D38" s="54"/>
      <c r="E38" s="54"/>
      <c r="F38" s="54"/>
      <c r="G38" s="54"/>
      <c r="H38" s="54"/>
      <c r="I38" s="54"/>
      <c r="J38" s="54"/>
    </row>
    <row r="39" spans="1:15" ht="19.5" customHeight="1" x14ac:dyDescent="0.15">
      <c r="A39" s="55" t="s">
        <v>28</v>
      </c>
      <c r="B39" s="55"/>
      <c r="C39" s="55"/>
      <c r="D39" s="55"/>
      <c r="E39" s="55"/>
      <c r="F39" s="55"/>
      <c r="G39" s="55"/>
      <c r="H39" s="55"/>
      <c r="I39" s="55"/>
      <c r="J39" s="55"/>
    </row>
    <row r="40" spans="1:15" ht="13.5" customHeight="1" x14ac:dyDescent="0.15">
      <c r="A40" s="50"/>
      <c r="B40" s="50"/>
      <c r="C40" s="50"/>
      <c r="D40" s="50"/>
      <c r="E40" s="50"/>
      <c r="F40" s="50"/>
      <c r="G40" s="50"/>
      <c r="H40" s="50"/>
      <c r="I40" s="50"/>
      <c r="J40" s="50"/>
    </row>
    <row r="41" spans="1:15" ht="13.5" customHeight="1" x14ac:dyDescent="0.15">
      <c r="A41" s="56"/>
      <c r="B41" s="56"/>
      <c r="C41" s="56"/>
      <c r="D41" s="56"/>
      <c r="E41" s="56"/>
      <c r="F41" s="56"/>
      <c r="G41" s="41"/>
      <c r="H41" s="57"/>
      <c r="I41" s="58">
        <f>J75</f>
        <v>0</v>
      </c>
      <c r="J41" s="59"/>
    </row>
    <row r="42" spans="1:15" ht="13.5" customHeight="1" x14ac:dyDescent="0.15">
      <c r="A42" s="56"/>
      <c r="B42" s="56"/>
      <c r="C42" s="56"/>
      <c r="D42" s="56"/>
      <c r="E42" s="56"/>
      <c r="F42" s="56"/>
      <c r="G42" s="41"/>
      <c r="H42" s="57"/>
      <c r="I42" s="59"/>
      <c r="J42" s="59"/>
    </row>
    <row r="43" spans="1:15" ht="22.5" customHeight="1" x14ac:dyDescent="0.15">
      <c r="A43" s="43"/>
      <c r="B43" s="43"/>
      <c r="C43" s="43"/>
      <c r="D43" s="43"/>
      <c r="E43" s="43"/>
      <c r="F43" s="43"/>
      <c r="G43" s="41"/>
      <c r="H43" s="45"/>
      <c r="I43" s="44"/>
      <c r="J43" s="44"/>
    </row>
    <row r="44" spans="1:15" x14ac:dyDescent="0.15">
      <c r="A44" s="17" t="s">
        <v>44</v>
      </c>
      <c r="G44" s="10"/>
      <c r="H44" s="11"/>
      <c r="I44" s="11"/>
      <c r="J44" s="11"/>
    </row>
    <row r="45" spans="1:15" x14ac:dyDescent="0.15">
      <c r="A45" s="12" t="s">
        <v>40</v>
      </c>
      <c r="H45" s="11"/>
      <c r="I45" s="11"/>
      <c r="J45" s="11"/>
    </row>
    <row r="46" spans="1:15" x14ac:dyDescent="0.15">
      <c r="G46" s="10" t="s">
        <v>24</v>
      </c>
      <c r="H46" s="15"/>
      <c r="I46" s="15"/>
      <c r="J46" s="16"/>
    </row>
    <row r="47" spans="1:15" ht="17.25" customHeight="1" x14ac:dyDescent="0.15">
      <c r="A47" s="3"/>
      <c r="B47" s="3"/>
      <c r="C47" s="3"/>
      <c r="D47" s="3"/>
      <c r="E47" s="3"/>
      <c r="F47" s="3"/>
      <c r="G47" s="3"/>
      <c r="H47" s="3"/>
      <c r="I47" s="3"/>
      <c r="J47" s="3"/>
    </row>
    <row r="48" spans="1:15" ht="12.75" customHeight="1" x14ac:dyDescent="0.15">
      <c r="A48" s="52" t="s">
        <v>25</v>
      </c>
      <c r="B48" s="53"/>
      <c r="C48" s="28" t="s">
        <v>13</v>
      </c>
      <c r="D48" s="28" t="s">
        <v>12</v>
      </c>
      <c r="E48" s="28" t="s">
        <v>29</v>
      </c>
      <c r="F48" s="28" t="s">
        <v>17</v>
      </c>
      <c r="G48" s="28" t="s">
        <v>15</v>
      </c>
      <c r="H48" s="28" t="s">
        <v>14</v>
      </c>
      <c r="I48" s="28" t="s">
        <v>18</v>
      </c>
      <c r="J48" s="28" t="s">
        <v>16</v>
      </c>
    </row>
    <row r="49" spans="1:10" ht="17.25" customHeight="1" x14ac:dyDescent="0.15">
      <c r="A49" s="30"/>
      <c r="B49" s="31"/>
      <c r="C49" s="29" t="s">
        <v>19</v>
      </c>
      <c r="D49" s="29" t="s">
        <v>20</v>
      </c>
      <c r="E49" s="29" t="s">
        <v>21</v>
      </c>
      <c r="F49" s="29" t="s">
        <v>30</v>
      </c>
      <c r="G49" s="29" t="s">
        <v>22</v>
      </c>
      <c r="H49" s="29" t="s">
        <v>23</v>
      </c>
      <c r="I49" s="29" t="s">
        <v>31</v>
      </c>
      <c r="J49" s="29" t="s">
        <v>32</v>
      </c>
    </row>
    <row r="50" spans="1:10" ht="21" customHeight="1" x14ac:dyDescent="0.15">
      <c r="A50" s="34" t="s">
        <v>6</v>
      </c>
      <c r="B50" s="33" t="s">
        <v>26</v>
      </c>
      <c r="C50" s="23"/>
      <c r="D50" s="35">
        <v>150</v>
      </c>
      <c r="E50" s="46">
        <v>0.85</v>
      </c>
      <c r="F50" s="19">
        <f t="shared" ref="F50:F55" si="6">ROUNDDOWN(C50*D50*E50,2)</f>
        <v>0</v>
      </c>
      <c r="G50" s="20"/>
      <c r="H50" s="38">
        <v>25000</v>
      </c>
      <c r="I50" s="21">
        <f>ROUNDDOWN(H50*G50,2)</f>
        <v>0</v>
      </c>
      <c r="J50" s="22">
        <f t="shared" ref="J50:J55" si="7">INT(F50+I50)</f>
        <v>0</v>
      </c>
    </row>
    <row r="51" spans="1:10" ht="21" customHeight="1" x14ac:dyDescent="0.15">
      <c r="A51" s="34" t="s">
        <v>7</v>
      </c>
      <c r="B51" s="33" t="s">
        <v>26</v>
      </c>
      <c r="C51" s="18"/>
      <c r="D51" s="35">
        <v>150</v>
      </c>
      <c r="E51" s="46">
        <v>0.85</v>
      </c>
      <c r="F51" s="19">
        <f t="shared" si="6"/>
        <v>0</v>
      </c>
      <c r="G51" s="20"/>
      <c r="H51" s="38">
        <v>23000</v>
      </c>
      <c r="I51" s="21">
        <f t="shared" ref="I51:I55" si="8">ROUNDDOWN(H51*G51,2)</f>
        <v>0</v>
      </c>
      <c r="J51" s="22">
        <f t="shared" si="7"/>
        <v>0</v>
      </c>
    </row>
    <row r="52" spans="1:10" ht="21" customHeight="1" x14ac:dyDescent="0.15">
      <c r="A52" s="34" t="s">
        <v>8</v>
      </c>
      <c r="B52" s="33" t="s">
        <v>26</v>
      </c>
      <c r="C52" s="18"/>
      <c r="D52" s="35">
        <v>150</v>
      </c>
      <c r="E52" s="46">
        <v>0.85</v>
      </c>
      <c r="F52" s="19">
        <f t="shared" si="6"/>
        <v>0</v>
      </c>
      <c r="G52" s="20"/>
      <c r="H52" s="38">
        <v>29000</v>
      </c>
      <c r="I52" s="21">
        <f t="shared" si="8"/>
        <v>0</v>
      </c>
      <c r="J52" s="22">
        <f t="shared" si="7"/>
        <v>0</v>
      </c>
    </row>
    <row r="53" spans="1:10" ht="21" customHeight="1" x14ac:dyDescent="0.15">
      <c r="A53" s="34" t="s">
        <v>9</v>
      </c>
      <c r="B53" s="33" t="s">
        <v>26</v>
      </c>
      <c r="C53" s="18"/>
      <c r="D53" s="35">
        <v>150</v>
      </c>
      <c r="E53" s="46">
        <v>0.85</v>
      </c>
      <c r="F53" s="19">
        <f t="shared" si="6"/>
        <v>0</v>
      </c>
      <c r="G53" s="20"/>
      <c r="H53" s="38">
        <v>30000</v>
      </c>
      <c r="I53" s="21">
        <f t="shared" si="8"/>
        <v>0</v>
      </c>
      <c r="J53" s="22">
        <f t="shared" si="7"/>
        <v>0</v>
      </c>
    </row>
    <row r="54" spans="1:10" ht="21" customHeight="1" x14ac:dyDescent="0.15">
      <c r="A54" s="34" t="s">
        <v>10</v>
      </c>
      <c r="B54" s="33" t="s">
        <v>26</v>
      </c>
      <c r="C54" s="18"/>
      <c r="D54" s="35">
        <v>150</v>
      </c>
      <c r="E54" s="46">
        <v>0.85</v>
      </c>
      <c r="F54" s="19">
        <f t="shared" si="6"/>
        <v>0</v>
      </c>
      <c r="G54" s="20"/>
      <c r="H54" s="38">
        <v>31000</v>
      </c>
      <c r="I54" s="21">
        <f t="shared" si="8"/>
        <v>0</v>
      </c>
      <c r="J54" s="22">
        <f t="shared" si="7"/>
        <v>0</v>
      </c>
    </row>
    <row r="55" spans="1:10" ht="21" customHeight="1" thickBot="1" x14ac:dyDescent="0.2">
      <c r="A55" s="34" t="s">
        <v>11</v>
      </c>
      <c r="B55" s="33" t="s">
        <v>26</v>
      </c>
      <c r="C55" s="18"/>
      <c r="D55" s="35">
        <v>150</v>
      </c>
      <c r="E55" s="46">
        <v>0.85</v>
      </c>
      <c r="F55" s="19">
        <f t="shared" si="6"/>
        <v>0</v>
      </c>
      <c r="G55" s="20"/>
      <c r="H55" s="38">
        <v>33000</v>
      </c>
      <c r="I55" s="25">
        <f t="shared" si="8"/>
        <v>0</v>
      </c>
      <c r="J55" s="26">
        <f t="shared" si="7"/>
        <v>0</v>
      </c>
    </row>
    <row r="56" spans="1:10" ht="21" customHeight="1" thickBot="1" x14ac:dyDescent="0.2">
      <c r="A56" s="1"/>
      <c r="B56" s="2"/>
      <c r="C56" s="2"/>
      <c r="D56" s="2"/>
      <c r="E56" s="2"/>
      <c r="F56" s="2"/>
      <c r="G56" s="13"/>
      <c r="H56" s="39"/>
      <c r="I56" s="36" t="s">
        <v>38</v>
      </c>
      <c r="J56" s="49">
        <f>SUM(J50:J55)</f>
        <v>0</v>
      </c>
    </row>
    <row r="57" spans="1:10" ht="38.25" customHeight="1" x14ac:dyDescent="0.15">
      <c r="A57" s="2"/>
      <c r="B57" s="2"/>
      <c r="C57" s="2"/>
      <c r="D57" s="2"/>
      <c r="E57" s="2"/>
      <c r="F57" s="2"/>
      <c r="G57" s="13"/>
      <c r="H57" s="2"/>
      <c r="I57" s="51"/>
      <c r="J57" s="48"/>
    </row>
    <row r="58" spans="1:10" x14ac:dyDescent="0.15">
      <c r="A58" s="54"/>
      <c r="B58" s="54"/>
      <c r="C58" s="54"/>
      <c r="D58" s="54"/>
      <c r="E58" s="54"/>
      <c r="F58" s="54"/>
      <c r="G58" s="54"/>
      <c r="H58" s="54"/>
      <c r="I58" s="54"/>
      <c r="J58" s="54"/>
    </row>
    <row r="59" spans="1:10" ht="12" customHeight="1" x14ac:dyDescent="0.15"/>
    <row r="60" spans="1:10" ht="19.5" customHeight="1" x14ac:dyDescent="0.15">
      <c r="A60" s="55" t="s">
        <v>28</v>
      </c>
      <c r="B60" s="55"/>
      <c r="C60" s="55"/>
      <c r="D60" s="55"/>
      <c r="E60" s="55"/>
      <c r="F60" s="55"/>
      <c r="G60" s="55"/>
      <c r="H60" s="55"/>
      <c r="I60" s="55"/>
      <c r="J60" s="55"/>
    </row>
    <row r="61" spans="1:10" x14ac:dyDescent="0.15">
      <c r="A61" s="17" t="s">
        <v>44</v>
      </c>
      <c r="G61" s="10"/>
      <c r="H61" s="11"/>
      <c r="I61" s="11"/>
      <c r="J61" s="11"/>
    </row>
    <row r="62" spans="1:10" x14ac:dyDescent="0.15">
      <c r="A62" s="12" t="s">
        <v>43</v>
      </c>
      <c r="H62" s="11"/>
      <c r="I62" s="11"/>
      <c r="J62" s="11"/>
    </row>
    <row r="63" spans="1:10" x14ac:dyDescent="0.15">
      <c r="G63" s="10" t="s">
        <v>24</v>
      </c>
      <c r="H63" s="15"/>
      <c r="I63" s="15"/>
      <c r="J63" s="16"/>
    </row>
    <row r="64" spans="1:10" ht="16.5" customHeight="1" x14ac:dyDescent="0.15">
      <c r="A64" s="3"/>
      <c r="B64" s="3"/>
      <c r="C64" s="3"/>
      <c r="D64" s="3"/>
      <c r="E64" s="3"/>
      <c r="F64" s="3"/>
      <c r="G64" s="3"/>
      <c r="H64" s="3"/>
      <c r="I64" s="3"/>
      <c r="J64" s="3"/>
    </row>
    <row r="65" spans="1:10" x14ac:dyDescent="0.15">
      <c r="A65" s="52" t="s">
        <v>25</v>
      </c>
      <c r="B65" s="53"/>
      <c r="C65" s="28" t="s">
        <v>13</v>
      </c>
      <c r="D65" s="28" t="s">
        <v>12</v>
      </c>
      <c r="E65" s="28" t="s">
        <v>29</v>
      </c>
      <c r="F65" s="28" t="s">
        <v>17</v>
      </c>
      <c r="G65" s="28" t="s">
        <v>15</v>
      </c>
      <c r="H65" s="28" t="s">
        <v>14</v>
      </c>
      <c r="I65" s="28" t="s">
        <v>18</v>
      </c>
      <c r="J65" s="28" t="s">
        <v>16</v>
      </c>
    </row>
    <row r="66" spans="1:10" ht="16.5" customHeight="1" x14ac:dyDescent="0.15">
      <c r="A66" s="30"/>
      <c r="B66" s="31"/>
      <c r="C66" s="29" t="s">
        <v>19</v>
      </c>
      <c r="D66" s="29" t="s">
        <v>20</v>
      </c>
      <c r="E66" s="29" t="s">
        <v>21</v>
      </c>
      <c r="F66" s="29" t="s">
        <v>30</v>
      </c>
      <c r="G66" s="29" t="s">
        <v>22</v>
      </c>
      <c r="H66" s="29" t="s">
        <v>23</v>
      </c>
      <c r="I66" s="29" t="s">
        <v>31</v>
      </c>
      <c r="J66" s="29" t="s">
        <v>32</v>
      </c>
    </row>
    <row r="67" spans="1:10" ht="21" customHeight="1" x14ac:dyDescent="0.15">
      <c r="A67" s="32" t="s">
        <v>0</v>
      </c>
      <c r="B67" s="33" t="s">
        <v>26</v>
      </c>
      <c r="C67" s="18"/>
      <c r="D67" s="35">
        <v>150</v>
      </c>
      <c r="E67" s="46">
        <v>0.85</v>
      </c>
      <c r="F67" s="19">
        <f>ROUNDDOWN(C67*D67*E67,2)</f>
        <v>0</v>
      </c>
      <c r="G67" s="20"/>
      <c r="H67" s="35">
        <v>26000</v>
      </c>
      <c r="I67" s="21">
        <f t="shared" ref="I67:I72" si="9">ROUNDDOWN(H67*G67,2)</f>
        <v>0</v>
      </c>
      <c r="J67" s="22">
        <f>INT(F67+I67)</f>
        <v>0</v>
      </c>
    </row>
    <row r="68" spans="1:10" ht="21" customHeight="1" x14ac:dyDescent="0.15">
      <c r="A68" s="34" t="s">
        <v>1</v>
      </c>
      <c r="B68" s="33" t="s">
        <v>26</v>
      </c>
      <c r="C68" s="18"/>
      <c r="D68" s="35">
        <v>150</v>
      </c>
      <c r="E68" s="46">
        <v>0.85</v>
      </c>
      <c r="F68" s="19">
        <f t="shared" ref="F68:F72" si="10">ROUNDDOWN(C68*D68*E68,2)</f>
        <v>0</v>
      </c>
      <c r="G68" s="20"/>
      <c r="H68" s="38">
        <v>21000</v>
      </c>
      <c r="I68" s="21">
        <f t="shared" si="9"/>
        <v>0</v>
      </c>
      <c r="J68" s="22">
        <f t="shared" ref="J68:J72" si="11">INT(F68+I68)</f>
        <v>0</v>
      </c>
    </row>
    <row r="69" spans="1:10" ht="21" customHeight="1" x14ac:dyDescent="0.15">
      <c r="A69" s="34" t="s">
        <v>2</v>
      </c>
      <c r="B69" s="33" t="s">
        <v>26</v>
      </c>
      <c r="C69" s="18"/>
      <c r="D69" s="35">
        <v>150</v>
      </c>
      <c r="E69" s="46">
        <v>0.85</v>
      </c>
      <c r="F69" s="19">
        <f t="shared" si="10"/>
        <v>0</v>
      </c>
      <c r="G69" s="20"/>
      <c r="H69" s="38">
        <v>30000</v>
      </c>
      <c r="I69" s="21">
        <f t="shared" si="9"/>
        <v>0</v>
      </c>
      <c r="J69" s="22">
        <f t="shared" si="11"/>
        <v>0</v>
      </c>
    </row>
    <row r="70" spans="1:10" ht="21" customHeight="1" x14ac:dyDescent="0.15">
      <c r="A70" s="34" t="s">
        <v>3</v>
      </c>
      <c r="B70" s="33" t="s">
        <v>27</v>
      </c>
      <c r="C70" s="23"/>
      <c r="D70" s="35">
        <v>150</v>
      </c>
      <c r="E70" s="46">
        <v>0.85</v>
      </c>
      <c r="F70" s="19">
        <f t="shared" si="10"/>
        <v>0</v>
      </c>
      <c r="G70" s="24"/>
      <c r="H70" s="38">
        <v>37000</v>
      </c>
      <c r="I70" s="21">
        <f t="shared" si="9"/>
        <v>0</v>
      </c>
      <c r="J70" s="22">
        <f t="shared" si="11"/>
        <v>0</v>
      </c>
    </row>
    <row r="71" spans="1:10" ht="21" customHeight="1" x14ac:dyDescent="0.15">
      <c r="A71" s="34" t="s">
        <v>4</v>
      </c>
      <c r="B71" s="33" t="s">
        <v>27</v>
      </c>
      <c r="C71" s="23"/>
      <c r="D71" s="35">
        <v>150</v>
      </c>
      <c r="E71" s="46">
        <v>0.85</v>
      </c>
      <c r="F71" s="19">
        <f t="shared" si="10"/>
        <v>0</v>
      </c>
      <c r="G71" s="24"/>
      <c r="H71" s="38">
        <v>34000</v>
      </c>
      <c r="I71" s="21">
        <f t="shared" si="9"/>
        <v>0</v>
      </c>
      <c r="J71" s="22">
        <f t="shared" si="11"/>
        <v>0</v>
      </c>
    </row>
    <row r="72" spans="1:10" ht="21" customHeight="1" thickBot="1" x14ac:dyDescent="0.2">
      <c r="A72" s="34" t="s">
        <v>5</v>
      </c>
      <c r="B72" s="33" t="s">
        <v>27</v>
      </c>
      <c r="C72" s="23"/>
      <c r="D72" s="35">
        <v>150</v>
      </c>
      <c r="E72" s="46">
        <v>0.85</v>
      </c>
      <c r="F72" s="19">
        <f t="shared" si="10"/>
        <v>0</v>
      </c>
      <c r="G72" s="24"/>
      <c r="H72" s="38">
        <v>30000</v>
      </c>
      <c r="I72" s="21">
        <f t="shared" si="9"/>
        <v>0</v>
      </c>
      <c r="J72" s="22">
        <f t="shared" si="11"/>
        <v>0</v>
      </c>
    </row>
    <row r="73" spans="1:10" ht="20.25" customHeight="1" thickBot="1" x14ac:dyDescent="0.2">
      <c r="A73" s="1"/>
      <c r="B73" s="2"/>
      <c r="C73" s="2"/>
      <c r="D73" s="2"/>
      <c r="E73" s="2"/>
      <c r="F73" s="2"/>
      <c r="G73" s="13"/>
      <c r="H73" s="39"/>
      <c r="I73" s="36" t="s">
        <v>35</v>
      </c>
      <c r="J73" s="27">
        <f>SUM(J67:J72)</f>
        <v>0</v>
      </c>
    </row>
    <row r="74" spans="1:10" ht="38.25" customHeight="1" thickTop="1" thickBot="1" x14ac:dyDescent="0.2">
      <c r="A74" s="2"/>
      <c r="B74" s="2"/>
      <c r="C74" s="2"/>
      <c r="D74" s="2"/>
      <c r="E74" s="2"/>
      <c r="F74" s="2"/>
      <c r="G74" s="13"/>
      <c r="H74" s="2"/>
      <c r="I74" s="37" t="s">
        <v>39</v>
      </c>
      <c r="J74" s="14">
        <f>J56+J73</f>
        <v>0</v>
      </c>
    </row>
    <row r="75" spans="1:10" ht="78.75" customHeight="1" x14ac:dyDescent="0.15">
      <c r="A75" s="54" t="s">
        <v>34</v>
      </c>
      <c r="B75" s="54"/>
      <c r="C75" s="54"/>
      <c r="D75" s="54"/>
      <c r="E75" s="54"/>
      <c r="F75" s="54"/>
      <c r="G75" s="54"/>
      <c r="H75" s="54"/>
      <c r="I75" s="54"/>
      <c r="J75" s="54"/>
    </row>
  </sheetData>
  <mergeCells count="20">
    <mergeCell ref="A38:J38"/>
    <mergeCell ref="A10:B10"/>
    <mergeCell ref="A20:J20"/>
    <mergeCell ref="A1:J1"/>
    <mergeCell ref="A23:J23"/>
    <mergeCell ref="A28:B28"/>
    <mergeCell ref="A3:F3"/>
    <mergeCell ref="A4:F4"/>
    <mergeCell ref="H3:H4"/>
    <mergeCell ref="I3:J4"/>
    <mergeCell ref="A39:J39"/>
    <mergeCell ref="A41:F41"/>
    <mergeCell ref="H41:H42"/>
    <mergeCell ref="I41:J42"/>
    <mergeCell ref="A42:F42"/>
    <mergeCell ref="A48:B48"/>
    <mergeCell ref="A58:J58"/>
    <mergeCell ref="A60:J60"/>
    <mergeCell ref="A65:B65"/>
    <mergeCell ref="A75:J75"/>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3" manualBreakCount="3">
    <brk id="21" max="9" man="1"/>
    <brk id="38" max="9" man="1"/>
    <brk id="5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本庁舎・東庁舎</vt:lpstr>
      <vt:lpstr>本庁舎・東庁舎!Print_Area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2024-05-30T04:07:14Z</cp:lastPrinted>
  <dcterms:created xsi:type="dcterms:W3CDTF">2014-11-10T05:34:32Z</dcterms:created>
  <dcterms:modified xsi:type="dcterms:W3CDTF">2024-05-30T04:07:23Z</dcterms:modified>
</cp:coreProperties>
</file>