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6_博物館（500↑）\入札説明書\"/>
    </mc:Choice>
  </mc:AlternateContent>
  <bookViews>
    <workbookView xWindow="600" yWindow="120" windowWidth="18180" windowHeight="7875"/>
  </bookViews>
  <sheets>
    <sheet name="ウイークエンド改" sheetId="12" r:id="rId1"/>
  </sheets>
  <definedNames>
    <definedName name="_xlnm.Print_Area" localSheetId="0">ウイークエンド改!$A$1:$N$35</definedName>
  </definedNames>
  <calcPr calcId="162913"/>
</workbook>
</file>

<file path=xl/calcChain.xml><?xml version="1.0" encoding="utf-8"?>
<calcChain xmlns="http://schemas.openxmlformats.org/spreadsheetml/2006/main">
  <c r="L32" i="12" l="1"/>
  <c r="I32" i="12"/>
  <c r="F32" i="12"/>
  <c r="L31" i="12"/>
  <c r="I31" i="12"/>
  <c r="F31" i="12"/>
  <c r="L30" i="12"/>
  <c r="I30" i="12"/>
  <c r="F30" i="12"/>
  <c r="L29" i="12"/>
  <c r="I29" i="12"/>
  <c r="F29" i="12"/>
  <c r="L28" i="12"/>
  <c r="I28" i="12"/>
  <c r="F28" i="12"/>
  <c r="L27" i="12"/>
  <c r="I27" i="12"/>
  <c r="F27" i="12"/>
  <c r="L15" i="12"/>
  <c r="I15" i="12"/>
  <c r="F15" i="12"/>
  <c r="L14" i="12"/>
  <c r="I14" i="12"/>
  <c r="F14" i="12"/>
  <c r="L13" i="12"/>
  <c r="I13" i="12"/>
  <c r="F13" i="12"/>
  <c r="L12" i="12"/>
  <c r="I12" i="12"/>
  <c r="F12" i="12"/>
  <c r="L11" i="12"/>
  <c r="I11" i="12"/>
  <c r="F11" i="12"/>
  <c r="L10" i="12"/>
  <c r="I10" i="12"/>
  <c r="F10" i="12"/>
  <c r="M32" i="12" l="1"/>
  <c r="M29" i="12"/>
  <c r="M31" i="12"/>
  <c r="M27" i="12"/>
  <c r="M28" i="12"/>
  <c r="M30" i="12"/>
  <c r="M15" i="12"/>
  <c r="M14" i="12"/>
  <c r="M12" i="12"/>
  <c r="M11" i="12"/>
  <c r="M10" i="12"/>
  <c r="M13" i="12"/>
  <c r="M33" i="12" l="1"/>
  <c r="M16" i="12"/>
  <c r="M34" i="12" s="1"/>
</calcChain>
</file>

<file path=xl/sharedStrings.xml><?xml version="1.0" encoding="utf-8"?>
<sst xmlns="http://schemas.openxmlformats.org/spreadsheetml/2006/main" count="109" uniqueCount="54">
  <si>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</si>
  <si>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</si>
  <si>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</si>
  <si>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</si>
  <si>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</si>
  <si>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</si>
  <si>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</si>
  <si>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</si>
  <si>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</si>
  <si>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</si>
  <si>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</si>
  <si>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</si>
  <si>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</si>
  <si>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</si>
  <si>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</si>
  <si>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</si>
  <si>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</si>
  <si>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</si>
  <si>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</si>
  <si>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</si>
  <si>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</si>
  <si>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</si>
  <si>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</si>
  <si>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期別</t>
    <rPh sb="0" eb="1">
      <t>キ</t>
    </rPh>
    <rPh sb="1" eb="2">
      <t>ベツ</t>
    </rPh>
    <phoneticPr fontId="2"/>
  </si>
  <si>
    <t>その他季</t>
    <rPh sb="2" eb="3">
      <t>タ</t>
    </rPh>
    <rPh sb="3" eb="4">
      <t>キ</t>
    </rPh>
    <phoneticPr fontId="2"/>
  </si>
  <si>
    <t>夏季</t>
    <rPh sb="0" eb="2">
      <t>カキ</t>
    </rPh>
    <phoneticPr fontId="2"/>
  </si>
  <si>
    <t>基本料金
単価</t>
    <rPh sb="0" eb="2">
      <t>キホン</t>
    </rPh>
    <rPh sb="2" eb="4">
      <t>リョウキン</t>
    </rPh>
    <rPh sb="5" eb="7">
      <t>タンカ</t>
    </rPh>
    <phoneticPr fontId="2"/>
  </si>
  <si>
    <t>電力量料金
単価</t>
    <rPh sb="0" eb="2">
      <t>デンリョク</t>
    </rPh>
    <rPh sb="2" eb="3">
      <t>リョウ</t>
    </rPh>
    <rPh sb="3" eb="5">
      <t>リョウキン</t>
    </rPh>
    <rPh sb="6" eb="8">
      <t>タンカ</t>
    </rPh>
    <phoneticPr fontId="2"/>
  </si>
  <si>
    <t>平日</t>
    <rPh sb="0" eb="2">
      <t>ヘイジツ</t>
    </rPh>
    <phoneticPr fontId="2"/>
  </si>
  <si>
    <t>休日</t>
    <rPh sb="0" eb="2">
      <t>キュウジツ</t>
    </rPh>
    <phoneticPr fontId="2"/>
  </si>
  <si>
    <t>契約
電力</t>
    <rPh sb="0" eb="2">
      <t>ケイヤク</t>
    </rPh>
    <rPh sb="3" eb="5">
      <t>デンリョク</t>
    </rPh>
    <phoneticPr fontId="2"/>
  </si>
  <si>
    <t>予定使用
電力量</t>
    <rPh sb="0" eb="2">
      <t>ヨテイ</t>
    </rPh>
    <rPh sb="2" eb="4">
      <t>シヨウ</t>
    </rPh>
    <rPh sb="5" eb="7">
      <t>デンリョク</t>
    </rPh>
    <rPh sb="7" eb="8">
      <t>リョウ</t>
    </rPh>
    <phoneticPr fontId="2"/>
  </si>
  <si>
    <t>電力量料金
単価</t>
    <rPh sb="0" eb="2">
      <t>デンリョク</t>
    </rPh>
    <rPh sb="2" eb="3">
      <t>リョウ</t>
    </rPh>
    <rPh sb="3" eb="5">
      <t>リョウキン</t>
    </rPh>
    <phoneticPr fontId="2"/>
  </si>
  <si>
    <t>H</t>
    <phoneticPr fontId="2"/>
  </si>
  <si>
    <t>I</t>
    <phoneticPr fontId="2"/>
  </si>
  <si>
    <t>商号又は名称</t>
    <rPh sb="0" eb="2">
      <t>ショウゴウ</t>
    </rPh>
    <rPh sb="2" eb="3">
      <t>マタ</t>
    </rPh>
    <rPh sb="4" eb="6">
      <t>メイショウ</t>
    </rPh>
    <phoneticPr fontId="2"/>
  </si>
  <si>
    <t>力率
割引
係数</t>
    <rPh sb="0" eb="2">
      <t>リキリツ</t>
    </rPh>
    <rPh sb="3" eb="5">
      <t>ワリビキ</t>
    </rPh>
    <rPh sb="6" eb="8">
      <t>ケイスウ</t>
    </rPh>
    <phoneticPr fontId="2"/>
  </si>
  <si>
    <t>D=A×B×C</t>
    <phoneticPr fontId="2"/>
  </si>
  <si>
    <t>G=E×F</t>
    <phoneticPr fontId="2"/>
  </si>
  <si>
    <t>（円/kWh）</t>
    <phoneticPr fontId="2"/>
  </si>
  <si>
    <t>J=H×I</t>
    <phoneticPr fontId="2"/>
  </si>
  <si>
    <t>K=D＋G+J</t>
    <phoneticPr fontId="2"/>
  </si>
  <si>
    <t>（留意事項）</t>
    <rPh sb="1" eb="3">
      <t>リュウイ</t>
    </rPh>
    <rPh sb="3" eb="5">
      <t>ジコウ</t>
    </rPh>
    <phoneticPr fontId="2"/>
  </si>
  <si>
    <t xml:space="preserve">電気料金合計
</t>
    <rPh sb="0" eb="2">
      <t>デンキ</t>
    </rPh>
    <rPh sb="2" eb="4">
      <t>リョウキン</t>
    </rPh>
    <rPh sb="4" eb="6">
      <t>ゴウケイ</t>
    </rPh>
    <phoneticPr fontId="2"/>
  </si>
  <si>
    <t>電気料金合計
（</t>
    <rPh sb="0" eb="2">
      <t>デンキ</t>
    </rPh>
    <rPh sb="2" eb="4">
      <t>リョウキン</t>
    </rPh>
    <rPh sb="4" eb="6">
      <t>ゴウケイ</t>
    </rPh>
    <phoneticPr fontId="2"/>
  </si>
  <si>
    <t>件名：仙台市博物館電力需給</t>
    <rPh sb="0" eb="2">
      <t>ケンメイ</t>
    </rPh>
    <rPh sb="3" eb="6">
      <t>センダイシ</t>
    </rPh>
    <rPh sb="6" eb="9">
      <t>ハクブツカン</t>
    </rPh>
    <rPh sb="9" eb="11">
      <t>デンリョク</t>
    </rPh>
    <rPh sb="11" eb="13">
      <t>ジュキュウ</t>
    </rPh>
    <phoneticPr fontId="2"/>
  </si>
  <si>
    <t>入札金額積算内訳書2/2</t>
    <rPh sb="0" eb="2">
      <t>ニュウサツ</t>
    </rPh>
    <rPh sb="2" eb="4">
      <t>キンガク</t>
    </rPh>
    <rPh sb="4" eb="6">
      <t>セキサン</t>
    </rPh>
    <rPh sb="6" eb="9">
      <t>ウチワケショ</t>
    </rPh>
    <phoneticPr fontId="2"/>
  </si>
  <si>
    <t>入札金額積算内訳書1/2</t>
    <rPh sb="0" eb="2">
      <t>ニュウサツ</t>
    </rPh>
    <rPh sb="2" eb="4">
      <t>キンガク</t>
    </rPh>
    <rPh sb="4" eb="6">
      <t>セキサン</t>
    </rPh>
    <rPh sb="6" eb="9">
      <t>ウチワケショ</t>
    </rPh>
    <phoneticPr fontId="2"/>
  </si>
  <si>
    <t>6か月合計</t>
    <rPh sb="2" eb="3">
      <t>ゲツ</t>
    </rPh>
    <rPh sb="3" eb="5">
      <t>ゴウケイ</t>
    </rPh>
    <phoneticPr fontId="2"/>
  </si>
  <si>
    <t>・金額はすべて消費税及び地方消費税相当額を含む金額を記入すること。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・各月の電気料金合計（H欄）は、小数点以下を切り捨てた金額を記入すること。</t>
    <rPh sb="35" eb="37">
      <t>ヘイジツ</t>
    </rPh>
    <rPh sb="78" eb="80">
      <t>キュウジツ</t>
    </rPh>
    <rPh sb="121" eb="123">
      <t>カクツキ</t>
    </rPh>
    <rPh sb="124" eb="126">
      <t>デンキ</t>
    </rPh>
    <rPh sb="126" eb="128">
      <t>リョウキン</t>
    </rPh>
    <rPh sb="128" eb="130">
      <t>ゴウケイ</t>
    </rPh>
    <rPh sb="132" eb="133">
      <t>ラン</t>
    </rPh>
    <rPh sb="136" eb="139">
      <t>ショウスウテン</t>
    </rPh>
    <rPh sb="139" eb="141">
      <t>イカ</t>
    </rPh>
    <rPh sb="142" eb="143">
      <t>キ</t>
    </rPh>
    <rPh sb="144" eb="145">
      <t>ス</t>
    </rPh>
    <rPh sb="147" eb="149">
      <t>キンガク</t>
    </rPh>
    <rPh sb="150" eb="152">
      <t>キニュウ</t>
    </rPh>
    <phoneticPr fontId="2"/>
  </si>
  <si>
    <r>
      <t>令和</t>
    </r>
    <r>
      <rPr>
        <b/>
        <u/>
        <sz val="10"/>
        <color rgb="FFFF0000"/>
        <rFont val="ＭＳ Ｐゴシック"/>
        <family val="3"/>
        <charset val="128"/>
        <scheme val="minor"/>
      </rPr>
      <t>6</t>
    </r>
    <r>
      <rPr>
        <u/>
        <sz val="10"/>
        <color theme="1"/>
        <rFont val="ＭＳ Ｐゴシック"/>
        <family val="3"/>
        <charset val="128"/>
        <scheme val="minor"/>
      </rPr>
      <t>年度</t>
    </r>
    <rPh sb="0" eb="2">
      <t>レイワ</t>
    </rPh>
    <rPh sb="3" eb="5">
      <t>ネンド</t>
    </rPh>
    <phoneticPr fontId="2"/>
  </si>
  <si>
    <r>
      <t>令和</t>
    </r>
    <r>
      <rPr>
        <b/>
        <u/>
        <sz val="10"/>
        <color rgb="FFFF0000"/>
        <rFont val="ＭＳ Ｐゴシック"/>
        <family val="3"/>
        <charset val="128"/>
        <scheme val="minor"/>
      </rPr>
      <t>7</t>
    </r>
    <r>
      <rPr>
        <u/>
        <sz val="10"/>
        <color theme="1"/>
        <rFont val="ＭＳ Ｐゴシック"/>
        <family val="3"/>
        <charset val="128"/>
        <scheme val="minor"/>
      </rPr>
      <t>年度</t>
    </r>
    <rPh sb="0" eb="2">
      <t>レイワ</t>
    </rPh>
    <rPh sb="3" eb="5">
      <t>ネンド</t>
    </rPh>
    <phoneticPr fontId="2"/>
  </si>
  <si>
    <t>12ヶ月合計 
（契約希望金額）</t>
    <rPh sb="3" eb="4">
      <t>ゲツ</t>
    </rPh>
    <rPh sb="4" eb="6">
      <t>ゴウケイ</t>
    </rPh>
    <rPh sb="9" eb="11">
      <t>ケイヤク</t>
    </rPh>
    <rPh sb="11" eb="13">
      <t>キボウ</t>
    </rPh>
    <rPh sb="13" eb="15">
      <t>キンガク</t>
    </rPh>
    <phoneticPr fontId="2"/>
  </si>
  <si>
    <t>6ヶ月合計</t>
    <rPh sb="2" eb="3">
      <t>ゲツ</t>
    </rPh>
    <rPh sb="3" eb="5">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</si>
</sst>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_ ;[Red]\-#,##0\ "/>
    <numFmt numFmtId="178" formatCode="#,##0.000;[Red]\-#,##0.000"/>
    <numFmt numFmtId="179" formatCode="#,##0.00_ "/>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u/>
      <sz val="10"/>
      <color theme="1"/>
      <name val="ＭＳ Ｐゴシック"/>
      <family val="3"/>
      <charset val="128"/>
      <scheme val="minor"/>
    </font>
    <font>
      <b/>
      <u/>
      <sz val="10"/>
      <color rgb="FFFF000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3" fillId="0" borderId="0" xfId="0" applyFont="1" applyBorder="1" applyAlignment="1">
      <alignment vertical="top" wrapText="1"/>
    </xf>
    <xf numFmtId="0" fontId="3" fillId="0" borderId="0" xfId="0" applyFont="1">
      <alignment vertical="center"/>
    </xf>
    <xf numFmtId="0" fontId="3" fillId="0" borderId="0" xfId="0" applyFont="1" applyAlignment="1">
      <alignment vertical="top"/>
    </xf>
    <xf numFmtId="0" fontId="3" fillId="0" borderId="0" xfId="0" applyFont="1" applyAlignment="1">
      <alignment horizontal="right" vertical="center"/>
    </xf>
    <xf numFmtId="0" fontId="3" fillId="0" borderId="0" xfId="0" applyFont="1" applyBorder="1">
      <alignment vertical="center"/>
    </xf>
    <xf numFmtId="177" fontId="3" fillId="0" borderId="0" xfId="0" applyNumberFormat="1" applyFont="1" applyBorder="1" applyAlignment="1">
      <alignment vertical="center" wrapText="1"/>
    </xf>
    <xf numFmtId="177" fontId="3" fillId="0" borderId="0" xfId="0" applyNumberFormat="1" applyFont="1" applyBorder="1" applyAlignment="1">
      <alignment horizontal="center" vertical="center" wrapText="1"/>
    </xf>
    <xf numFmtId="177" fontId="4" fillId="0" borderId="7" xfId="0" applyNumberFormat="1" applyFont="1" applyBorder="1" applyAlignment="1">
      <alignment horizontal="center" vertical="center" wrapText="1"/>
    </xf>
    <xf numFmtId="0" fontId="3" fillId="0" borderId="0" xfId="0" applyFont="1" applyAlignment="1">
      <alignment horizontal="left" vertical="center"/>
    </xf>
    <xf numFmtId="0" fontId="3" fillId="0" borderId="12" xfId="0" applyFont="1" applyBorder="1">
      <alignmen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0" fontId="3" fillId="0" borderId="0" xfId="0" applyFont="1" applyBorder="1" applyAlignment="1">
      <alignment horizontal="left" vertical="center"/>
    </xf>
    <xf numFmtId="0" fontId="3" fillId="3" borderId="1" xfId="0" applyFont="1" applyFill="1" applyBorder="1" applyAlignment="1">
      <alignment horizontal="right" vertical="center"/>
    </xf>
    <xf numFmtId="0" fontId="3" fillId="3" borderId="10" xfId="0" applyFont="1" applyFill="1" applyBorder="1" applyAlignment="1">
      <alignment horizontal="center" vertical="center"/>
    </xf>
    <xf numFmtId="177" fontId="5" fillId="3" borderId="1" xfId="1" applyNumberFormat="1" applyFont="1" applyFill="1" applyBorder="1">
      <alignment vertical="center"/>
    </xf>
    <xf numFmtId="0" fontId="3" fillId="2" borderId="3" xfId="0" applyFont="1" applyFill="1" applyBorder="1" applyAlignment="1">
      <alignment horizontal="center"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7" xfId="0" applyNumberFormat="1"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lef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3" fontId="3" fillId="0" borderId="0" xfId="0" applyNumberFormat="1" applyFont="1">
      <alignment vertical="center"/>
    </xf>
    <xf numFmtId="178" fontId="4" fillId="0" borderId="0" xfId="1" applyNumberFormat="1" applyFont="1" applyFill="1" applyBorder="1">
      <alignment vertical="center"/>
    </xf>
    <xf numFmtId="176" fontId="4" fillId="0" borderId="0" xfId="1" applyNumberFormat="1" applyFont="1" applyFill="1" applyBorder="1">
      <alignment vertical="center"/>
    </xf>
    <xf numFmtId="177" fontId="3" fillId="2" borderId="13" xfId="0" applyNumberFormat="1" applyFont="1" applyFill="1" applyBorder="1" applyAlignment="1">
      <alignment horizontal="center" vertical="center" wrapText="1"/>
    </xf>
    <xf numFmtId="177" fontId="4" fillId="0" borderId="13" xfId="0" applyNumberFormat="1" applyFont="1" applyBorder="1" applyAlignment="1">
      <alignment horizontal="center" vertical="center" wrapText="1"/>
    </xf>
    <xf numFmtId="176" fontId="5" fillId="3" borderId="1" xfId="1" applyNumberFormat="1" applyFont="1" applyFill="1" applyBorder="1" applyAlignment="1">
      <alignment horizontal="center" vertical="center"/>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38" fontId="3" fillId="0" borderId="0" xfId="1" applyFont="1" applyFill="1" applyBorder="1">
      <alignment vertical="center"/>
    </xf>
    <xf numFmtId="176" fontId="3" fillId="0" borderId="0" xfId="1" applyNumberFormat="1" applyFont="1" applyFill="1" applyBorder="1">
      <alignment vertical="center"/>
    </xf>
    <xf numFmtId="179" fontId="4" fillId="0" borderId="0" xfId="0" applyNumberFormat="1" applyFont="1" applyFill="1" applyBorder="1">
      <alignment vertical="center"/>
    </xf>
    <xf numFmtId="177" fontId="5" fillId="0" borderId="0" xfId="1" applyNumberFormat="1" applyFont="1" applyFill="1" applyBorder="1">
      <alignment vertical="center"/>
    </xf>
    <xf numFmtId="0" fontId="3" fillId="0" borderId="0" xfId="0" applyFont="1" applyBorder="1" applyAlignment="1">
      <alignment horizontal="left" vertical="top" wrapText="1"/>
    </xf>
    <xf numFmtId="0" fontId="6" fillId="0" borderId="0" xfId="0" applyFont="1" applyAlignment="1">
      <alignment horizontal="center" vertical="center"/>
    </xf>
    <xf numFmtId="0" fontId="3" fillId="2" borderId="8"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9"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Zeros="0" tabSelected="1" view="pageBreakPreview" zoomScale="115" zoomScaleNormal="100" zoomScaleSheetLayoutView="115" workbookViewId="0">
      <selection activeCell="M16" sqref="M16"/>
    </sheetView>
  </sheetViews>
  <sheetFormatPr defaultRowHeight="12" x14ac:dyDescent="0.15"/>
  <cols>
    <col min="1" max="1" width="6.25" style="4" customWidth="1"/>
    <col min="2" max="2" width="8.125" style="4" customWidth="1"/>
    <col min="3" max="3" width="8.875" style="2" bestFit="1" customWidth="1"/>
    <col min="4" max="4" width="5.25" style="2" bestFit="1" customWidth="1"/>
    <col min="5" max="5" width="5" style="2" bestFit="1" customWidth="1"/>
    <col min="6" max="11" width="11.875" style="2" customWidth="1"/>
    <col min="12" max="12" width="15.5" style="2" customWidth="1"/>
    <col min="13" max="13" width="11.875" style="2" customWidth="1"/>
    <col min="14" max="14" width="6.625" style="2" customWidth="1"/>
    <col min="15" max="16384" width="9" style="2"/>
  </cols>
  <sheetData>
    <row r="1" spans="1:13" ht="17.25" x14ac:dyDescent="0.15">
      <c r="A1" s="44" t="s">
        <v>47</v>
      </c>
      <c r="B1" s="44"/>
      <c r="C1" s="44"/>
      <c r="D1" s="44"/>
      <c r="E1" s="44"/>
      <c r="F1" s="44"/>
      <c r="G1" s="44"/>
      <c r="H1" s="44"/>
      <c r="I1" s="44"/>
      <c r="J1" s="44"/>
      <c r="K1" s="44"/>
      <c r="L1" s="44"/>
      <c r="M1" s="44"/>
    </row>
    <row r="2" spans="1:13" x14ac:dyDescent="0.15">
      <c r="A2" s="9" t="s">
        <v>45</v>
      </c>
      <c r="G2" s="4"/>
      <c r="H2" s="5"/>
      <c r="I2" s="5"/>
      <c r="J2" s="5"/>
      <c r="K2" s="5"/>
      <c r="L2" s="5"/>
      <c r="M2" s="5"/>
    </row>
    <row r="3" spans="1:13" x14ac:dyDescent="0.15">
      <c r="B3" s="27" t="s">
        <v>50</v>
      </c>
      <c r="H3" s="5"/>
      <c r="I3" s="5"/>
      <c r="J3" s="5"/>
      <c r="K3" s="5"/>
      <c r="L3" s="5"/>
      <c r="M3" s="5"/>
    </row>
    <row r="4" spans="1:13" x14ac:dyDescent="0.15">
      <c r="G4" s="4"/>
      <c r="H4" s="5"/>
      <c r="I4" s="5" t="s">
        <v>35</v>
      </c>
      <c r="J4" s="10"/>
      <c r="K4" s="10"/>
      <c r="L4" s="10"/>
      <c r="M4" s="10"/>
    </row>
    <row r="5" spans="1:13" x14ac:dyDescent="0.15">
      <c r="A5" s="9"/>
      <c r="G5" s="4"/>
      <c r="H5" s="5"/>
      <c r="I5" s="5"/>
      <c r="J5" s="5"/>
      <c r="K5" s="5"/>
      <c r="L5" s="5"/>
      <c r="M5" s="5"/>
    </row>
    <row r="6" spans="1:13" ht="16.5" customHeight="1" x14ac:dyDescent="0.15">
      <c r="A6" s="45" t="s">
        <v>23</v>
      </c>
      <c r="B6" s="46"/>
      <c r="C6" s="49" t="s">
        <v>26</v>
      </c>
      <c r="D6" s="49" t="s">
        <v>30</v>
      </c>
      <c r="E6" s="49" t="s">
        <v>36</v>
      </c>
      <c r="F6" s="49" t="s">
        <v>16</v>
      </c>
      <c r="G6" s="51" t="s">
        <v>28</v>
      </c>
      <c r="H6" s="52"/>
      <c r="I6" s="53"/>
      <c r="J6" s="51" t="s">
        <v>29</v>
      </c>
      <c r="K6" s="52"/>
      <c r="L6" s="52"/>
      <c r="M6" s="49" t="s">
        <v>43</v>
      </c>
    </row>
    <row r="7" spans="1:13" s="3" customFormat="1" ht="24" x14ac:dyDescent="0.15">
      <c r="A7" s="47"/>
      <c r="B7" s="48"/>
      <c r="C7" s="50"/>
      <c r="D7" s="50"/>
      <c r="E7" s="50"/>
      <c r="F7" s="50"/>
      <c r="G7" s="29" t="s">
        <v>32</v>
      </c>
      <c r="H7" s="30" t="s">
        <v>31</v>
      </c>
      <c r="I7" s="30" t="s">
        <v>17</v>
      </c>
      <c r="J7" s="29" t="s">
        <v>27</v>
      </c>
      <c r="K7" s="29" t="s">
        <v>31</v>
      </c>
      <c r="L7" s="29" t="s">
        <v>17</v>
      </c>
      <c r="M7" s="50"/>
    </row>
    <row r="8" spans="1:13" ht="16.5" customHeight="1" x14ac:dyDescent="0.15">
      <c r="A8" s="25"/>
      <c r="B8" s="26"/>
      <c r="C8" s="21" t="s">
        <v>15</v>
      </c>
      <c r="D8" s="21" t="s">
        <v>12</v>
      </c>
      <c r="E8" s="21"/>
      <c r="F8" s="21" t="s">
        <v>14</v>
      </c>
      <c r="G8" s="21" t="s">
        <v>39</v>
      </c>
      <c r="H8" s="21" t="s">
        <v>13</v>
      </c>
      <c r="I8" s="21" t="s">
        <v>14</v>
      </c>
      <c r="J8" s="21" t="s">
        <v>39</v>
      </c>
      <c r="K8" s="21" t="s">
        <v>13</v>
      </c>
      <c r="L8" s="21" t="s">
        <v>14</v>
      </c>
      <c r="M8" s="21" t="s">
        <v>14</v>
      </c>
    </row>
    <row r="9" spans="1:13" ht="16.5" customHeight="1" x14ac:dyDescent="0.15">
      <c r="A9" s="25"/>
      <c r="B9" s="26"/>
      <c r="C9" s="21" t="s">
        <v>18</v>
      </c>
      <c r="D9" s="21" t="s">
        <v>19</v>
      </c>
      <c r="E9" s="21" t="s">
        <v>20</v>
      </c>
      <c r="F9" s="21" t="s">
        <v>37</v>
      </c>
      <c r="G9" s="21" t="s">
        <v>21</v>
      </c>
      <c r="H9" s="21" t="s">
        <v>22</v>
      </c>
      <c r="I9" s="21" t="s">
        <v>38</v>
      </c>
      <c r="J9" s="21" t="s">
        <v>33</v>
      </c>
      <c r="K9" s="21" t="s">
        <v>34</v>
      </c>
      <c r="L9" s="21" t="s">
        <v>40</v>
      </c>
      <c r="M9" s="21" t="s">
        <v>41</v>
      </c>
    </row>
    <row r="10" spans="1:13" ht="19.5" customHeight="1" x14ac:dyDescent="0.15">
      <c r="A10" s="18" t="s">
        <v>6</v>
      </c>
      <c r="B10" s="19" t="s">
        <v>24</v>
      </c>
      <c r="C10" s="11"/>
      <c r="D10" s="22">
        <v>850</v>
      </c>
      <c r="E10" s="23">
        <v>0.85</v>
      </c>
      <c r="F10" s="12">
        <f>ROUNDDOWN(C10*D10*E10,2)</f>
        <v>0</v>
      </c>
      <c r="G10" s="13"/>
      <c r="H10" s="22">
        <v>87000</v>
      </c>
      <c r="I10" s="13">
        <f t="shared" ref="I10:I15" si="0">ROUNDDOWN(H10*G10,2)</f>
        <v>0</v>
      </c>
      <c r="J10" s="13"/>
      <c r="K10" s="20">
        <v>37000</v>
      </c>
      <c r="L10" s="13">
        <f t="shared" ref="L10:L15" si="1">ROUNDDOWN(J10*K10,2)</f>
        <v>0</v>
      </c>
      <c r="M10" s="14">
        <f t="shared" ref="M10:M15" si="2">INT(F10+I10+L10)</f>
        <v>0</v>
      </c>
    </row>
    <row r="11" spans="1:13" ht="19.5" customHeight="1" x14ac:dyDescent="0.15">
      <c r="A11" s="18" t="s">
        <v>7</v>
      </c>
      <c r="B11" s="19" t="s">
        <v>24</v>
      </c>
      <c r="C11" s="11"/>
      <c r="D11" s="22">
        <v>850</v>
      </c>
      <c r="E11" s="23">
        <v>0.85</v>
      </c>
      <c r="F11" s="12">
        <f t="shared" ref="F11:F15" si="3">ROUNDDOWN(C11*D11*E11,2)</f>
        <v>0</v>
      </c>
      <c r="G11" s="13"/>
      <c r="H11" s="22">
        <v>87000</v>
      </c>
      <c r="I11" s="13">
        <f t="shared" si="0"/>
        <v>0</v>
      </c>
      <c r="J11" s="13"/>
      <c r="K11" s="20">
        <v>37000</v>
      </c>
      <c r="L11" s="13">
        <f t="shared" si="1"/>
        <v>0</v>
      </c>
      <c r="M11" s="14">
        <f t="shared" si="2"/>
        <v>0</v>
      </c>
    </row>
    <row r="12" spans="1:13" ht="19.5" customHeight="1" x14ac:dyDescent="0.15">
      <c r="A12" s="18" t="s">
        <v>8</v>
      </c>
      <c r="B12" s="19" t="s">
        <v>24</v>
      </c>
      <c r="C12" s="11"/>
      <c r="D12" s="22">
        <v>850</v>
      </c>
      <c r="E12" s="23">
        <v>0.85</v>
      </c>
      <c r="F12" s="12">
        <f t="shared" si="3"/>
        <v>0</v>
      </c>
      <c r="G12" s="13"/>
      <c r="H12" s="22">
        <v>87000</v>
      </c>
      <c r="I12" s="13">
        <f t="shared" si="0"/>
        <v>0</v>
      </c>
      <c r="J12" s="13"/>
      <c r="K12" s="20">
        <v>38000</v>
      </c>
      <c r="L12" s="13">
        <f t="shared" si="1"/>
        <v>0</v>
      </c>
      <c r="M12" s="14">
        <f t="shared" si="2"/>
        <v>0</v>
      </c>
    </row>
    <row r="13" spans="1:13" ht="19.5" customHeight="1" x14ac:dyDescent="0.15">
      <c r="A13" s="18" t="s">
        <v>9</v>
      </c>
      <c r="B13" s="19" t="s">
        <v>24</v>
      </c>
      <c r="C13" s="15"/>
      <c r="D13" s="22">
        <v>850</v>
      </c>
      <c r="E13" s="23">
        <v>0.85</v>
      </c>
      <c r="F13" s="12">
        <f t="shared" si="3"/>
        <v>0</v>
      </c>
      <c r="G13" s="16"/>
      <c r="H13" s="22">
        <v>87000</v>
      </c>
      <c r="I13" s="13">
        <f t="shared" si="0"/>
        <v>0</v>
      </c>
      <c r="J13" s="13"/>
      <c r="K13" s="20">
        <v>37000</v>
      </c>
      <c r="L13" s="13">
        <f t="shared" si="1"/>
        <v>0</v>
      </c>
      <c r="M13" s="14">
        <f t="shared" si="2"/>
        <v>0</v>
      </c>
    </row>
    <row r="14" spans="1:13" ht="19.5" customHeight="1" x14ac:dyDescent="0.15">
      <c r="A14" s="18" t="s">
        <v>10</v>
      </c>
      <c r="B14" s="19" t="s">
        <v>24</v>
      </c>
      <c r="C14" s="15"/>
      <c r="D14" s="22">
        <v>850</v>
      </c>
      <c r="E14" s="23">
        <v>0.85</v>
      </c>
      <c r="F14" s="12">
        <f t="shared" si="3"/>
        <v>0</v>
      </c>
      <c r="G14" s="16"/>
      <c r="H14" s="22">
        <v>87000</v>
      </c>
      <c r="I14" s="13">
        <f t="shared" si="0"/>
        <v>0</v>
      </c>
      <c r="J14" s="13"/>
      <c r="K14" s="20">
        <v>37000</v>
      </c>
      <c r="L14" s="13">
        <f t="shared" si="1"/>
        <v>0</v>
      </c>
      <c r="M14" s="14">
        <f t="shared" si="2"/>
        <v>0</v>
      </c>
    </row>
    <row r="15" spans="1:13" ht="19.5" customHeight="1" thickBot="1" x14ac:dyDescent="0.2">
      <c r="A15" s="18" t="s">
        <v>11</v>
      </c>
      <c r="B15" s="19" t="s">
        <v>24</v>
      </c>
      <c r="C15" s="15"/>
      <c r="D15" s="22">
        <v>850</v>
      </c>
      <c r="E15" s="23">
        <v>0.85</v>
      </c>
      <c r="F15" s="12">
        <f t="shared" si="3"/>
        <v>0</v>
      </c>
      <c r="G15" s="16"/>
      <c r="H15" s="22">
        <v>87000</v>
      </c>
      <c r="I15" s="13">
        <f t="shared" si="0"/>
        <v>0</v>
      </c>
      <c r="J15" s="13"/>
      <c r="K15" s="20">
        <v>37000</v>
      </c>
      <c r="L15" s="13">
        <f t="shared" si="1"/>
        <v>0</v>
      </c>
      <c r="M15" s="14">
        <f t="shared" si="2"/>
        <v>0</v>
      </c>
    </row>
    <row r="16" spans="1:13" ht="19.5" customHeight="1" thickBot="1" x14ac:dyDescent="0.2">
      <c r="A16" s="17" t="s">
        <v>42</v>
      </c>
      <c r="B16" s="1"/>
      <c r="C16" s="1"/>
      <c r="D16" s="1"/>
      <c r="E16" s="1"/>
      <c r="F16" s="1"/>
      <c r="G16" s="6"/>
      <c r="H16" s="1"/>
      <c r="I16" s="1"/>
      <c r="J16" s="7"/>
      <c r="K16" s="7"/>
      <c r="L16" s="24" t="s">
        <v>53</v>
      </c>
      <c r="M16" s="8">
        <f>SUM(M10:M15)</f>
        <v>0</v>
      </c>
    </row>
    <row r="17" spans="1:14" ht="105.75" customHeight="1" x14ac:dyDescent="0.15">
      <c r="A17" s="43" t="s">
        <v>49</v>
      </c>
      <c r="B17" s="43"/>
      <c r="C17" s="43"/>
      <c r="D17" s="43"/>
      <c r="E17" s="43"/>
      <c r="F17" s="43"/>
      <c r="G17" s="43"/>
      <c r="H17" s="43"/>
      <c r="I17" s="43"/>
      <c r="J17" s="43"/>
      <c r="K17" s="43"/>
      <c r="L17" s="43"/>
      <c r="M17" s="43"/>
    </row>
    <row r="18" spans="1:14" ht="20.25" customHeight="1" x14ac:dyDescent="0.15">
      <c r="A18" s="44" t="s">
        <v>46</v>
      </c>
      <c r="B18" s="44"/>
      <c r="C18" s="44"/>
      <c r="D18" s="44"/>
      <c r="E18" s="44"/>
      <c r="F18" s="44"/>
      <c r="G18" s="44"/>
      <c r="H18" s="44"/>
      <c r="I18" s="44"/>
      <c r="J18" s="44"/>
      <c r="K18" s="44"/>
      <c r="L18" s="44"/>
      <c r="M18" s="44"/>
    </row>
    <row r="19" spans="1:14" ht="17.25" customHeight="1" x14ac:dyDescent="0.15">
      <c r="A19" s="9" t="s">
        <v>45</v>
      </c>
      <c r="G19" s="4"/>
      <c r="H19" s="5"/>
      <c r="I19" s="5"/>
      <c r="J19" s="5"/>
      <c r="K19" s="5"/>
      <c r="L19" s="5"/>
      <c r="M19" s="5"/>
    </row>
    <row r="20" spans="1:14" ht="18" customHeight="1" x14ac:dyDescent="0.15">
      <c r="B20" s="28" t="s">
        <v>51</v>
      </c>
      <c r="H20" s="5"/>
      <c r="I20" s="5"/>
      <c r="J20" s="5"/>
      <c r="K20" s="5"/>
      <c r="L20" s="5"/>
      <c r="M20" s="5"/>
    </row>
    <row r="21" spans="1:14" ht="24" customHeight="1" x14ac:dyDescent="0.15">
      <c r="G21" s="4"/>
      <c r="H21" s="5"/>
      <c r="I21" s="5" t="s">
        <v>35</v>
      </c>
      <c r="J21" s="10"/>
      <c r="K21" s="10"/>
      <c r="L21" s="10"/>
      <c r="M21" s="10"/>
    </row>
    <row r="22" spans="1:14" x14ac:dyDescent="0.15">
      <c r="A22" s="9"/>
      <c r="G22" s="4"/>
      <c r="H22" s="5"/>
      <c r="I22" s="5"/>
      <c r="J22" s="5"/>
      <c r="K22" s="5"/>
      <c r="L22" s="5"/>
      <c r="M22" s="5"/>
    </row>
    <row r="23" spans="1:14" ht="12" customHeight="1" x14ac:dyDescent="0.15">
      <c r="A23" s="45" t="s">
        <v>23</v>
      </c>
      <c r="B23" s="46"/>
      <c r="C23" s="49" t="s">
        <v>26</v>
      </c>
      <c r="D23" s="49" t="s">
        <v>30</v>
      </c>
      <c r="E23" s="49" t="s">
        <v>36</v>
      </c>
      <c r="F23" s="49" t="s">
        <v>16</v>
      </c>
      <c r="G23" s="51" t="s">
        <v>28</v>
      </c>
      <c r="H23" s="52"/>
      <c r="I23" s="53"/>
      <c r="J23" s="51" t="s">
        <v>29</v>
      </c>
      <c r="K23" s="52"/>
      <c r="L23" s="52"/>
      <c r="M23" s="49" t="s">
        <v>44</v>
      </c>
    </row>
    <row r="24" spans="1:14" ht="24" x14ac:dyDescent="0.15">
      <c r="A24" s="47"/>
      <c r="B24" s="48"/>
      <c r="C24" s="50"/>
      <c r="D24" s="50"/>
      <c r="E24" s="50"/>
      <c r="F24" s="50"/>
      <c r="G24" s="29" t="s">
        <v>32</v>
      </c>
      <c r="H24" s="30" t="s">
        <v>31</v>
      </c>
      <c r="I24" s="30" t="s">
        <v>17</v>
      </c>
      <c r="J24" s="29" t="s">
        <v>27</v>
      </c>
      <c r="K24" s="29" t="s">
        <v>31</v>
      </c>
      <c r="L24" s="29" t="s">
        <v>17</v>
      </c>
      <c r="M24" s="50"/>
    </row>
    <row r="25" spans="1:14" ht="20.25" customHeight="1" x14ac:dyDescent="0.15">
      <c r="A25" s="25"/>
      <c r="B25" s="26"/>
      <c r="C25" s="21" t="s">
        <v>15</v>
      </c>
      <c r="D25" s="21" t="s">
        <v>12</v>
      </c>
      <c r="E25" s="21"/>
      <c r="F25" s="21" t="s">
        <v>14</v>
      </c>
      <c r="G25" s="21" t="s">
        <v>39</v>
      </c>
      <c r="H25" s="21" t="s">
        <v>13</v>
      </c>
      <c r="I25" s="21" t="s">
        <v>14</v>
      </c>
      <c r="J25" s="21" t="s">
        <v>39</v>
      </c>
      <c r="K25" s="21" t="s">
        <v>13</v>
      </c>
      <c r="L25" s="21" t="s">
        <v>14</v>
      </c>
      <c r="M25" s="21" t="s">
        <v>14</v>
      </c>
    </row>
    <row r="26" spans="1:14" ht="20.25" customHeight="1" x14ac:dyDescent="0.15">
      <c r="A26" s="25"/>
      <c r="B26" s="26"/>
      <c r="C26" s="21" t="s">
        <v>18</v>
      </c>
      <c r="D26" s="21" t="s">
        <v>19</v>
      </c>
      <c r="E26" s="21" t="s">
        <v>20</v>
      </c>
      <c r="F26" s="21" t="s">
        <v>37</v>
      </c>
      <c r="G26" s="21" t="s">
        <v>21</v>
      </c>
      <c r="H26" s="21" t="s">
        <v>22</v>
      </c>
      <c r="I26" s="21" t="s">
        <v>38</v>
      </c>
      <c r="J26" s="21" t="s">
        <v>33</v>
      </c>
      <c r="K26" s="21" t="s">
        <v>34</v>
      </c>
      <c r="L26" s="21" t="s">
        <v>40</v>
      </c>
      <c r="M26" s="21" t="s">
        <v>41</v>
      </c>
    </row>
    <row r="27" spans="1:14" ht="20.25" customHeight="1" x14ac:dyDescent="0.15">
      <c r="A27" s="18" t="s">
        <v>0</v>
      </c>
      <c r="B27" s="19" t="s">
        <v>24</v>
      </c>
      <c r="C27" s="11"/>
      <c r="D27" s="22">
        <v>850</v>
      </c>
      <c r="E27" s="23">
        <v>0.85</v>
      </c>
      <c r="F27" s="12">
        <f>ROUNDDOWN(C27*D27*E27,2)</f>
        <v>0</v>
      </c>
      <c r="G27" s="13"/>
      <c r="H27" s="22">
        <v>100000</v>
      </c>
      <c r="I27" s="13">
        <f t="shared" ref="I27:I32" si="4">ROUNDDOWN(H27*G27,2)</f>
        <v>0</v>
      </c>
      <c r="J27" s="13"/>
      <c r="K27" s="20">
        <v>40000</v>
      </c>
      <c r="L27" s="13">
        <f t="shared" ref="L27:L32" si="5">ROUNDDOWN(J27*K27,2)</f>
        <v>0</v>
      </c>
      <c r="M27" s="14">
        <f t="shared" ref="M27:M32" si="6">INT(F27+I27+L27)</f>
        <v>0</v>
      </c>
    </row>
    <row r="28" spans="1:14" ht="20.25" customHeight="1" x14ac:dyDescent="0.15">
      <c r="A28" s="18" t="s">
        <v>1</v>
      </c>
      <c r="B28" s="19" t="s">
        <v>24</v>
      </c>
      <c r="C28" s="11"/>
      <c r="D28" s="22">
        <v>850</v>
      </c>
      <c r="E28" s="23">
        <v>0.85</v>
      </c>
      <c r="F28" s="12">
        <f t="shared" ref="F28:F32" si="7">ROUNDDOWN(C28*D28*E28,2)</f>
        <v>0</v>
      </c>
      <c r="G28" s="13"/>
      <c r="H28" s="22">
        <v>100000</v>
      </c>
      <c r="I28" s="13">
        <f t="shared" si="4"/>
        <v>0</v>
      </c>
      <c r="J28" s="13"/>
      <c r="K28" s="20">
        <v>40000</v>
      </c>
      <c r="L28" s="13">
        <f t="shared" si="5"/>
        <v>0</v>
      </c>
      <c r="M28" s="14">
        <f t="shared" si="6"/>
        <v>0</v>
      </c>
    </row>
    <row r="29" spans="1:14" ht="20.25" customHeight="1" x14ac:dyDescent="0.15">
      <c r="A29" s="18" t="s">
        <v>2</v>
      </c>
      <c r="B29" s="19" t="s">
        <v>24</v>
      </c>
      <c r="C29" s="11"/>
      <c r="D29" s="22">
        <v>850</v>
      </c>
      <c r="E29" s="23">
        <v>0.85</v>
      </c>
      <c r="F29" s="12">
        <f t="shared" si="7"/>
        <v>0</v>
      </c>
      <c r="G29" s="13"/>
      <c r="H29" s="22">
        <v>90000</v>
      </c>
      <c r="I29" s="13">
        <f t="shared" si="4"/>
        <v>0</v>
      </c>
      <c r="J29" s="13"/>
      <c r="K29" s="20">
        <v>35000</v>
      </c>
      <c r="L29" s="13">
        <f t="shared" si="5"/>
        <v>0</v>
      </c>
      <c r="M29" s="14">
        <f t="shared" si="6"/>
        <v>0</v>
      </c>
    </row>
    <row r="30" spans="1:14" ht="20.25" customHeight="1" x14ac:dyDescent="0.15">
      <c r="A30" s="18" t="s">
        <v>3</v>
      </c>
      <c r="B30" s="19" t="s">
        <v>25</v>
      </c>
      <c r="C30" s="15"/>
      <c r="D30" s="22">
        <v>850</v>
      </c>
      <c r="E30" s="23">
        <v>0.85</v>
      </c>
      <c r="F30" s="12">
        <f t="shared" si="7"/>
        <v>0</v>
      </c>
      <c r="G30" s="16"/>
      <c r="H30" s="22">
        <v>115000</v>
      </c>
      <c r="I30" s="13">
        <f t="shared" si="4"/>
        <v>0</v>
      </c>
      <c r="J30" s="16"/>
      <c r="K30" s="20">
        <v>50000</v>
      </c>
      <c r="L30" s="13">
        <f t="shared" si="5"/>
        <v>0</v>
      </c>
      <c r="M30" s="14">
        <f t="shared" si="6"/>
        <v>0</v>
      </c>
    </row>
    <row r="31" spans="1:14" ht="20.25" customHeight="1" x14ac:dyDescent="0.15">
      <c r="A31" s="18" t="s">
        <v>4</v>
      </c>
      <c r="B31" s="19" t="s">
        <v>25</v>
      </c>
      <c r="C31" s="15"/>
      <c r="D31" s="22">
        <v>850</v>
      </c>
      <c r="E31" s="23">
        <v>0.85</v>
      </c>
      <c r="F31" s="12">
        <f t="shared" si="7"/>
        <v>0</v>
      </c>
      <c r="G31" s="16"/>
      <c r="H31" s="22">
        <v>115000</v>
      </c>
      <c r="I31" s="13">
        <f t="shared" si="4"/>
        <v>0</v>
      </c>
      <c r="J31" s="16"/>
      <c r="K31" s="20">
        <v>50000</v>
      </c>
      <c r="L31" s="13">
        <f t="shared" si="5"/>
        <v>0</v>
      </c>
      <c r="M31" s="14">
        <f t="shared" si="6"/>
        <v>0</v>
      </c>
    </row>
    <row r="32" spans="1:14" ht="20.25" customHeight="1" x14ac:dyDescent="0.15">
      <c r="A32" s="18" t="s">
        <v>5</v>
      </c>
      <c r="B32" s="19" t="s">
        <v>25</v>
      </c>
      <c r="C32" s="15"/>
      <c r="D32" s="22">
        <v>850</v>
      </c>
      <c r="E32" s="23">
        <v>0.85</v>
      </c>
      <c r="F32" s="12">
        <f t="shared" si="7"/>
        <v>0</v>
      </c>
      <c r="G32" s="16"/>
      <c r="H32" s="22">
        <v>105000</v>
      </c>
      <c r="I32" s="13">
        <f t="shared" si="4"/>
        <v>0</v>
      </c>
      <c r="J32" s="16"/>
      <c r="K32" s="20">
        <v>45000</v>
      </c>
      <c r="L32" s="13">
        <f t="shared" si="5"/>
        <v>0</v>
      </c>
      <c r="M32" s="14">
        <f t="shared" si="6"/>
        <v>0</v>
      </c>
      <c r="N32" s="31"/>
    </row>
    <row r="33" spans="1:14" ht="20.25" customHeight="1" x14ac:dyDescent="0.15">
      <c r="A33" s="37"/>
      <c r="B33" s="38"/>
      <c r="C33" s="32"/>
      <c r="D33" s="39"/>
      <c r="E33" s="40"/>
      <c r="F33" s="41"/>
      <c r="G33" s="33"/>
      <c r="H33" s="39"/>
      <c r="I33" s="33"/>
      <c r="J33" s="33"/>
      <c r="K33" s="42"/>
      <c r="L33" s="36" t="s">
        <v>48</v>
      </c>
      <c r="M33" s="14">
        <f>SUM(M27:M32)</f>
        <v>0</v>
      </c>
      <c r="N33" s="31"/>
    </row>
    <row r="34" spans="1:14" ht="26.25" customHeight="1" thickBot="1" x14ac:dyDescent="0.2">
      <c r="A34" s="17" t="s">
        <v>42</v>
      </c>
      <c r="B34" s="1"/>
      <c r="C34" s="1"/>
      <c r="D34" s="1"/>
      <c r="E34" s="1"/>
      <c r="F34" s="1"/>
      <c r="G34" s="6"/>
      <c r="H34" s="1"/>
      <c r="I34" s="1"/>
      <c r="J34" s="7"/>
      <c r="K34" s="7"/>
      <c r="L34" s="34" t="s">
        <v>52</v>
      </c>
      <c r="M34" s="35">
        <f>SUM(M16+M33)</f>
        <v>0</v>
      </c>
    </row>
    <row r="35" spans="1:14" ht="87.75" customHeight="1" x14ac:dyDescent="0.15">
      <c r="A35" s="43" t="s">
        <v>49</v>
      </c>
      <c r="B35" s="43"/>
      <c r="C35" s="43"/>
      <c r="D35" s="43"/>
      <c r="E35" s="43"/>
      <c r="F35" s="43"/>
      <c r="G35" s="43"/>
      <c r="H35" s="43"/>
      <c r="I35" s="1"/>
      <c r="J35" s="1"/>
      <c r="K35" s="1"/>
      <c r="L35" s="1"/>
      <c r="M35" s="1"/>
    </row>
    <row r="36" spans="1:14" ht="12.75" customHeight="1" x14ac:dyDescent="0.15"/>
  </sheetData>
  <mergeCells count="20">
    <mergeCell ref="A1:M1"/>
    <mergeCell ref="A6:B7"/>
    <mergeCell ref="C6:C7"/>
    <mergeCell ref="D6:D7"/>
    <mergeCell ref="E6:E7"/>
    <mergeCell ref="F6:F7"/>
    <mergeCell ref="G6:I6"/>
    <mergeCell ref="J6:L6"/>
    <mergeCell ref="M6:M7"/>
    <mergeCell ref="A35:H35"/>
    <mergeCell ref="A17:M17"/>
    <mergeCell ref="A18:M18"/>
    <mergeCell ref="A23:B24"/>
    <mergeCell ref="C23:C24"/>
    <mergeCell ref="D23:D24"/>
    <mergeCell ref="E23:E24"/>
    <mergeCell ref="F23:F24"/>
    <mergeCell ref="G23:I23"/>
    <mergeCell ref="J23:L23"/>
    <mergeCell ref="M23:M24"/>
  </mergeCells>
  <phoneticPr fontId="2"/>
  <pageMargins left="0.86614173228346458" right="0.86614173228346458" top="0.94488188976377963" bottom="0.74803149606299213" header="0.70866141732283472" footer="0.31496062992125984"/>
  <pageSetup paperSize="9" scale="91" orientation="landscape" r:id="rId1"/>
  <headerFooter>
    <oddHeader>&amp;R別添様式２</oddHeader>
    <oddFooter>&amp;C&amp;P/&amp;N</oddFooter>
  </headerFooter>
  <rowBreaks count="1" manualBreakCount="1">
    <brk id="17"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ウイークエンド改</vt:lpstr>
      <vt:lpstr>ウイークエンド改!Print_Area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2024-05-30T04:32:23Z</cp:lastPrinted>
  <dcterms:created xsi:type="dcterms:W3CDTF">2014-11-10T05:34:32Z</dcterms:created>
  <dcterms:modified xsi:type="dcterms:W3CDTF">2024-05-30T04:32:27Z</dcterms:modified>
</cp:coreProperties>
</file>