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acnt202om\seisaku_share2023\調査統計係\31 刊行物・ホームページ\【重要】統計時報\定期資料\320 時報24年10月\05 HP\HP用\"/>
    </mc:Choice>
  </mc:AlternateContent>
  <bookViews>
    <workbookView xWindow="0" yWindow="0" windowWidth="2160" windowHeight="0" tabRatio="848"/>
  </bookViews>
  <sheets>
    <sheet name="3仙台市の人口" sheetId="8" r:id="rId1"/>
    <sheet name="4仙台都市圏" sheetId="20" r:id="rId2"/>
    <sheet name="5大都市の推計人口" sheetId="14" r:id="rId3"/>
    <sheet name="6人口の自然動態と社会動態" sheetId="12" r:id="rId4"/>
    <sheet name="7地域間人口移動" sheetId="15" r:id="rId5"/>
    <sheet name="8住民基本台帳人口及び外国人登録人口" sheetId="21" r:id="rId6"/>
    <sheet name="9仙台市の人口動態" sheetId="17" r:id="rId7"/>
    <sheet name="10年齢別住民基本台帳人口" sheetId="18" r:id="rId8"/>
  </sheets>
  <definedNames>
    <definedName name="HTML_CodePage" hidden="1">932</definedName>
    <definedName name="HTML_Control" localSheetId="0" hidden="1">{"'3仙台市の人口'!$A$1:$I$33"}</definedName>
    <definedName name="HTML_Control" localSheetId="1" hidden="1">{"'４仙台都市圏'!$A$1:$J$20"}</definedName>
    <definedName name="HTML_Control" localSheetId="5" hidden="1">{"'１全国主要指標'!$A$1:$K$26"}</definedName>
    <definedName name="HTML_Control" hidden="1">{"'１全国主要指標'!$A$1:$K$26"}</definedName>
    <definedName name="HTML_Description" hidden="1">""</definedName>
    <definedName name="HTML_Email" hidden="1">""</definedName>
    <definedName name="HTML_Header" localSheetId="0" hidden="1">"3仙台市の人口"</definedName>
    <definedName name="HTML_Header" localSheetId="1" hidden="1">"４仙台都市圏"</definedName>
    <definedName name="HTML_Header" hidden="1">"１  全国主要指標"</definedName>
    <definedName name="HTML_LastUpdate" hidden="1">"99/12/29"</definedName>
    <definedName name="HTML_LineAfter" hidden="1">FALSE</definedName>
    <definedName name="HTML_LineBefore" hidden="1">FALSE</definedName>
    <definedName name="HTML_Name" hidden="1">"情報統計課"</definedName>
    <definedName name="HTML_OBDlg2" hidden="1">TRUE</definedName>
    <definedName name="HTML_OBDlg4" hidden="1">TRUE</definedName>
    <definedName name="HTML_OS" hidden="1">0</definedName>
    <definedName name="HTML_PathFile" localSheetId="0" hidden="1">"C:\homepage\hpexcel\3仙台市の人口.htm"</definedName>
    <definedName name="HTML_PathFile" localSheetId="1" hidden="1">"C:\homepage\hpexcel\4仙台都市圏14市町村の世帯数.htm"</definedName>
    <definedName name="HTML_PathFile" hidden="1">"C:\homepage\hpexcel\1全国主要指標.htm"</definedName>
    <definedName name="HTML_Title" localSheetId="0" hidden="1">"03"</definedName>
    <definedName name="HTML_Title" localSheetId="1" hidden="1">"04"</definedName>
    <definedName name="HTML_Title" hidden="1">"01-1"</definedName>
    <definedName name="_xlnm.Print_Area" localSheetId="7">'10年齢別住民基本台帳人口'!$A$2:$K$35</definedName>
    <definedName name="_xlnm.Print_Area" localSheetId="0">'3仙台市の人口'!$A$2:$I$41</definedName>
    <definedName name="_xlnm.Print_Area" localSheetId="1">'4仙台都市圏'!$A$2:$J$21</definedName>
    <definedName name="_xlnm.Print_Area" localSheetId="2">'5大都市の推計人口'!$A$2:$K$50</definedName>
    <definedName name="_xlnm.Print_Area" localSheetId="3">'6人口の自然動態と社会動態'!$A$2:$Q$20</definedName>
    <definedName name="_xlnm.Print_Area" localSheetId="4">'7地域間人口移動'!$A$2:$K$42</definedName>
    <definedName name="_xlnm.Print_Area" localSheetId="5">'8住民基本台帳人口及び外国人登録人口'!$A$2:$K$22</definedName>
    <definedName name="_xlnm.Print_Area" localSheetId="6">'9仙台市の人口動態'!$A$2:$J$25</definedName>
  </definedNames>
  <calcPr calcId="162913"/>
</workbook>
</file>

<file path=xl/calcChain.xml><?xml version="1.0" encoding="utf-8"?>
<calcChain xmlns="http://schemas.openxmlformats.org/spreadsheetml/2006/main">
  <c r="K26" i="15" l="1"/>
  <c r="K27" i="15"/>
  <c r="K8" i="15"/>
  <c r="K9" i="15"/>
  <c r="K28" i="15"/>
  <c r="K10" i="15" l="1"/>
  <c r="J26" i="15" l="1"/>
  <c r="J27" i="15"/>
  <c r="J8" i="15"/>
  <c r="J9" i="15"/>
  <c r="J10" i="15"/>
  <c r="J28" i="15"/>
  <c r="I8" i="15" l="1"/>
  <c r="I26" i="15"/>
  <c r="I27" i="15"/>
  <c r="I9" i="15"/>
  <c r="I10" i="15"/>
  <c r="I28" i="15" l="1"/>
  <c r="J6" i="20" l="1"/>
  <c r="F9" i="20" l="1"/>
  <c r="F10" i="20"/>
  <c r="F11" i="20"/>
  <c r="F12" i="20"/>
  <c r="F13" i="20"/>
  <c r="F14" i="20"/>
  <c r="F15" i="20"/>
  <c r="F16" i="20"/>
  <c r="F17" i="20"/>
  <c r="F18" i="20"/>
  <c r="F19" i="20"/>
  <c r="F20" i="20"/>
  <c r="F8" i="20"/>
  <c r="F7" i="20"/>
  <c r="I7" i="20" l="1"/>
  <c r="I8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C6" i="20" l="1"/>
  <c r="D6" i="20"/>
  <c r="E6" i="20"/>
  <c r="F6" i="20"/>
  <c r="G6" i="20"/>
  <c r="H6" i="20"/>
  <c r="B6" i="20"/>
  <c r="I6" i="20" l="1"/>
</calcChain>
</file>

<file path=xl/sharedStrings.xml><?xml version="1.0" encoding="utf-8"?>
<sst xmlns="http://schemas.openxmlformats.org/spreadsheetml/2006/main" count="332" uniqueCount="231">
  <si>
    <t>…</t>
  </si>
  <si>
    <t>単位：世帯，人</t>
  </si>
  <si>
    <t>世帯数</t>
  </si>
  <si>
    <t>人口</t>
  </si>
  <si>
    <t>前回，前月に対する増減</t>
  </si>
  <si>
    <t>人口密度</t>
  </si>
  <si>
    <t>総数</t>
  </si>
  <si>
    <t>男</t>
  </si>
  <si>
    <t>女</t>
  </si>
  <si>
    <t>昭和55年</t>
  </si>
  <si>
    <t>昭和60年</t>
  </si>
  <si>
    <t>平成12年</t>
  </si>
  <si>
    <t>青葉区</t>
  </si>
  <si>
    <t>宮城野区</t>
  </si>
  <si>
    <t>若林区</t>
  </si>
  <si>
    <t>太白区</t>
  </si>
  <si>
    <t>泉区</t>
  </si>
  <si>
    <t>市町村名</t>
  </si>
  <si>
    <t>純増減</t>
  </si>
  <si>
    <t>自然増減</t>
  </si>
  <si>
    <t>社会増減</t>
  </si>
  <si>
    <t>合計</t>
  </si>
  <si>
    <t>仙台市</t>
  </si>
  <si>
    <t>名取市</t>
  </si>
  <si>
    <t>多賀城市</t>
  </si>
  <si>
    <t>岩沼市</t>
  </si>
  <si>
    <t>利府町</t>
  </si>
  <si>
    <t>大和町</t>
  </si>
  <si>
    <t>大郷町</t>
  </si>
  <si>
    <t>大衡村</t>
  </si>
  <si>
    <t>単位：世帯，人</t>
    <rPh sb="0" eb="2">
      <t>タンイ</t>
    </rPh>
    <rPh sb="3" eb="5">
      <t>セタイ</t>
    </rPh>
    <rPh sb="6" eb="7">
      <t>ニン</t>
    </rPh>
    <phoneticPr fontId="16"/>
  </si>
  <si>
    <t>人口</t>
    <rPh sb="0" eb="2">
      <t>ジンコウ</t>
    </rPh>
    <phoneticPr fontId="11"/>
  </si>
  <si>
    <t>本月中の人口移動</t>
    <rPh sb="1" eb="2">
      <t>ツキ</t>
    </rPh>
    <rPh sb="6" eb="8">
      <t>イドウ</t>
    </rPh>
    <phoneticPr fontId="16"/>
  </si>
  <si>
    <t>塩竈市</t>
    <rPh sb="0" eb="2">
      <t>シオガマ</t>
    </rPh>
    <phoneticPr fontId="16"/>
  </si>
  <si>
    <t>亘理町</t>
    <rPh sb="2" eb="3">
      <t>マチ</t>
    </rPh>
    <phoneticPr fontId="16"/>
  </si>
  <si>
    <t>山元町</t>
    <rPh sb="1" eb="2">
      <t>モト</t>
    </rPh>
    <rPh sb="2" eb="3">
      <t>マチ</t>
    </rPh>
    <phoneticPr fontId="11"/>
  </si>
  <si>
    <t>松島町</t>
    <rPh sb="2" eb="3">
      <t>マチ</t>
    </rPh>
    <phoneticPr fontId="16"/>
  </si>
  <si>
    <t>七ヶ浜町</t>
    <rPh sb="3" eb="4">
      <t>マチ</t>
    </rPh>
    <phoneticPr fontId="16"/>
  </si>
  <si>
    <t>都市</t>
    <rPh sb="0" eb="2">
      <t>トシ</t>
    </rPh>
    <phoneticPr fontId="11"/>
  </si>
  <si>
    <t>仙台市</t>
    <rPh sb="0" eb="3">
      <t>センダイシ</t>
    </rPh>
    <phoneticPr fontId="11"/>
  </si>
  <si>
    <t>札幌市</t>
    <rPh sb="0" eb="3">
      <t>サッポロシ</t>
    </rPh>
    <phoneticPr fontId="11"/>
  </si>
  <si>
    <t>さいたま市</t>
    <rPh sb="4" eb="5">
      <t>シ</t>
    </rPh>
    <phoneticPr fontId="11"/>
  </si>
  <si>
    <t>千葉市</t>
    <rPh sb="0" eb="3">
      <t>チバシ</t>
    </rPh>
    <phoneticPr fontId="11"/>
  </si>
  <si>
    <t>東京都区部</t>
    <rPh sb="0" eb="3">
      <t>トウキョウト</t>
    </rPh>
    <rPh sb="3" eb="4">
      <t>ク</t>
    </rPh>
    <rPh sb="4" eb="5">
      <t>ブ</t>
    </rPh>
    <phoneticPr fontId="11"/>
  </si>
  <si>
    <t>川崎市</t>
    <rPh sb="0" eb="2">
      <t>カワサキ</t>
    </rPh>
    <rPh sb="2" eb="3">
      <t>シ</t>
    </rPh>
    <phoneticPr fontId="11"/>
  </si>
  <si>
    <t>横浜市</t>
    <rPh sb="0" eb="3">
      <t>ヨコハマシ</t>
    </rPh>
    <phoneticPr fontId="11"/>
  </si>
  <si>
    <t>名古屋市</t>
    <rPh sb="0" eb="4">
      <t>ナゴヤシ</t>
    </rPh>
    <phoneticPr fontId="11"/>
  </si>
  <si>
    <t>京都市</t>
    <rPh sb="0" eb="3">
      <t>キョウトシ</t>
    </rPh>
    <phoneticPr fontId="11"/>
  </si>
  <si>
    <t>大阪市</t>
    <rPh sb="0" eb="3">
      <t>オオサカシ</t>
    </rPh>
    <phoneticPr fontId="11"/>
  </si>
  <si>
    <t>神戸市</t>
    <rPh sb="0" eb="3">
      <t>コウベシ</t>
    </rPh>
    <phoneticPr fontId="11"/>
  </si>
  <si>
    <t>広島市</t>
    <rPh sb="0" eb="3">
      <t>ヒロシマシ</t>
    </rPh>
    <phoneticPr fontId="11"/>
  </si>
  <si>
    <t>北九州市</t>
    <rPh sb="0" eb="1">
      <t>キタ</t>
    </rPh>
    <rPh sb="1" eb="3">
      <t>キュウシュウ</t>
    </rPh>
    <rPh sb="3" eb="4">
      <t>シ</t>
    </rPh>
    <phoneticPr fontId="11"/>
  </si>
  <si>
    <t>福岡市</t>
    <rPh sb="0" eb="3">
      <t>フクオカシ</t>
    </rPh>
    <phoneticPr fontId="11"/>
  </si>
  <si>
    <t>５ 大都市の推計人口</t>
    <rPh sb="2" eb="5">
      <t>ダイトシ</t>
    </rPh>
    <rPh sb="6" eb="8">
      <t>スイケイ</t>
    </rPh>
    <rPh sb="8" eb="10">
      <t>ジンコウ</t>
    </rPh>
    <phoneticPr fontId="16"/>
  </si>
  <si>
    <t>世  帯  数</t>
    <rPh sb="0" eb="1">
      <t>ヨ</t>
    </rPh>
    <rPh sb="3" eb="4">
      <t>オビ</t>
    </rPh>
    <rPh sb="6" eb="7">
      <t>カズ</t>
    </rPh>
    <phoneticPr fontId="11"/>
  </si>
  <si>
    <t>人   口</t>
    <rPh sb="0" eb="1">
      <t>ヒト</t>
    </rPh>
    <rPh sb="4" eb="5">
      <t>クチ</t>
    </rPh>
    <phoneticPr fontId="11"/>
  </si>
  <si>
    <t>人口
増加数</t>
    <rPh sb="0" eb="2">
      <t>ジンコウ</t>
    </rPh>
    <rPh sb="3" eb="6">
      <t>ゾウカスウ</t>
    </rPh>
    <phoneticPr fontId="11"/>
  </si>
  <si>
    <t>単位：人</t>
    <rPh sb="0" eb="2">
      <t>タンイ</t>
    </rPh>
    <rPh sb="3" eb="4">
      <t>ヒト</t>
    </rPh>
    <phoneticPr fontId="11"/>
  </si>
  <si>
    <t>年・月</t>
    <rPh sb="0" eb="1">
      <t>ネン</t>
    </rPh>
    <rPh sb="2" eb="3">
      <t>ツキ</t>
    </rPh>
    <phoneticPr fontId="11"/>
  </si>
  <si>
    <t>自然動態</t>
    <rPh sb="0" eb="2">
      <t>シゼン</t>
    </rPh>
    <rPh sb="2" eb="4">
      <t>ドウタイ</t>
    </rPh>
    <phoneticPr fontId="11"/>
  </si>
  <si>
    <t>社会動態</t>
    <rPh sb="0" eb="2">
      <t>シャカイ</t>
    </rPh>
    <rPh sb="2" eb="4">
      <t>ドウタイ</t>
    </rPh>
    <phoneticPr fontId="11"/>
  </si>
  <si>
    <t>社会増</t>
    <rPh sb="0" eb="2">
      <t>シャカイ</t>
    </rPh>
    <rPh sb="2" eb="3">
      <t>マ</t>
    </rPh>
    <phoneticPr fontId="11"/>
  </si>
  <si>
    <t>転入</t>
    <rPh sb="0" eb="2">
      <t>テンニュウ</t>
    </rPh>
    <phoneticPr fontId="11"/>
  </si>
  <si>
    <t>転出</t>
    <rPh sb="0" eb="1">
      <t>テンニュウ</t>
    </rPh>
    <rPh sb="1" eb="2">
      <t>シュツ</t>
    </rPh>
    <phoneticPr fontId="11"/>
  </si>
  <si>
    <t>その他増減数</t>
    <rPh sb="0" eb="3">
      <t>ソノタ</t>
    </rPh>
    <rPh sb="3" eb="4">
      <t>ゾウ</t>
    </rPh>
    <rPh sb="4" eb="6">
      <t>ゲンスウ</t>
    </rPh>
    <phoneticPr fontId="11"/>
  </si>
  <si>
    <t>自然増</t>
    <rPh sb="0" eb="2">
      <t>シゼン</t>
    </rPh>
    <rPh sb="2" eb="3">
      <t>マ</t>
    </rPh>
    <phoneticPr fontId="11"/>
  </si>
  <si>
    <t>出生</t>
    <rPh sb="0" eb="2">
      <t>シュッセイ</t>
    </rPh>
    <phoneticPr fontId="11"/>
  </si>
  <si>
    <t>死亡</t>
    <rPh sb="0" eb="2">
      <t>シボウ</t>
    </rPh>
    <phoneticPr fontId="11"/>
  </si>
  <si>
    <t>総数</t>
    <rPh sb="0" eb="2">
      <t>ソウスウ</t>
    </rPh>
    <phoneticPr fontId="11"/>
  </si>
  <si>
    <t>県内から</t>
    <rPh sb="0" eb="1">
      <t>ケン</t>
    </rPh>
    <rPh sb="1" eb="2">
      <t>ケンナイ</t>
    </rPh>
    <phoneticPr fontId="11"/>
  </si>
  <si>
    <t>県外から</t>
    <rPh sb="0" eb="2">
      <t>ケンガイ</t>
    </rPh>
    <phoneticPr fontId="11"/>
  </si>
  <si>
    <t>国外から</t>
    <rPh sb="0" eb="2">
      <t>コクガイ</t>
    </rPh>
    <phoneticPr fontId="11"/>
  </si>
  <si>
    <t>県内へ</t>
    <rPh sb="0" eb="1">
      <t>ケン</t>
    </rPh>
    <rPh sb="1" eb="2">
      <t>ケンナイ</t>
    </rPh>
    <phoneticPr fontId="11"/>
  </si>
  <si>
    <t>県外へ</t>
    <rPh sb="0" eb="2">
      <t>ケンガイ</t>
    </rPh>
    <phoneticPr fontId="11"/>
  </si>
  <si>
    <t>国外へ</t>
    <rPh sb="0" eb="2">
      <t>コクガイ</t>
    </rPh>
    <phoneticPr fontId="11"/>
  </si>
  <si>
    <t>７ 地域間人口移動　(住民基本台帳による）</t>
    <rPh sb="2" eb="5">
      <t>チイキカン</t>
    </rPh>
    <rPh sb="5" eb="7">
      <t>ジンコウ</t>
    </rPh>
    <rPh sb="7" eb="9">
      <t>イドウ</t>
    </rPh>
    <rPh sb="11" eb="13">
      <t>ジュウミン</t>
    </rPh>
    <rPh sb="13" eb="15">
      <t>キホン</t>
    </rPh>
    <rPh sb="15" eb="17">
      <t>ダイチョウ</t>
    </rPh>
    <phoneticPr fontId="16"/>
  </si>
  <si>
    <t>単位：人</t>
  </si>
  <si>
    <t>地域</t>
    <rPh sb="0" eb="2">
      <t>チイキ</t>
    </rPh>
    <phoneticPr fontId="16"/>
  </si>
  <si>
    <t>総数</t>
    <rPh sb="0" eb="2">
      <t>ソウスウ</t>
    </rPh>
    <phoneticPr fontId="16"/>
  </si>
  <si>
    <t>東北</t>
    <rPh sb="0" eb="2">
      <t>トウホク</t>
    </rPh>
    <phoneticPr fontId="16"/>
  </si>
  <si>
    <t>仙台都市圏</t>
    <rPh sb="0" eb="2">
      <t>センダイ</t>
    </rPh>
    <rPh sb="2" eb="4">
      <t>トシ</t>
    </rPh>
    <rPh sb="4" eb="5">
      <t>ケン</t>
    </rPh>
    <phoneticPr fontId="11"/>
  </si>
  <si>
    <t xml:space="preserve"> （１）東部ブロック</t>
    <rPh sb="4" eb="6">
      <t>トウブ</t>
    </rPh>
    <phoneticPr fontId="11"/>
  </si>
  <si>
    <t xml:space="preserve"> （２）北部ブロック</t>
    <rPh sb="4" eb="5">
      <t>キタ</t>
    </rPh>
    <rPh sb="5" eb="6">
      <t>トウブ</t>
    </rPh>
    <phoneticPr fontId="11"/>
  </si>
  <si>
    <t xml:space="preserve"> （３）南部ブロック</t>
    <rPh sb="4" eb="5">
      <t>ミナミ</t>
    </rPh>
    <rPh sb="5" eb="6">
      <t>トウブ</t>
    </rPh>
    <phoneticPr fontId="11"/>
  </si>
  <si>
    <t>宮城県(仙台都市圏外)</t>
    <rPh sb="0" eb="3">
      <t>ミヤギケン</t>
    </rPh>
    <rPh sb="4" eb="6">
      <t>センダイ</t>
    </rPh>
    <rPh sb="6" eb="8">
      <t>トシ</t>
    </rPh>
    <rPh sb="8" eb="9">
      <t>ケン</t>
    </rPh>
    <rPh sb="9" eb="10">
      <t>ガイ</t>
    </rPh>
    <phoneticPr fontId="11"/>
  </si>
  <si>
    <t>その他 (東北5県）</t>
    <rPh sb="0" eb="3">
      <t>ソノタ</t>
    </rPh>
    <rPh sb="5" eb="7">
      <t>トウホク</t>
    </rPh>
    <rPh sb="8" eb="9">
      <t>ケン</t>
    </rPh>
    <phoneticPr fontId="11"/>
  </si>
  <si>
    <t>北海道</t>
    <rPh sb="0" eb="3">
      <t>ホッカイドウ</t>
    </rPh>
    <phoneticPr fontId="16"/>
  </si>
  <si>
    <t>関東</t>
    <rPh sb="0" eb="2">
      <t>カントウ</t>
    </rPh>
    <phoneticPr fontId="16"/>
  </si>
  <si>
    <t>中部</t>
    <rPh sb="0" eb="2">
      <t>チュウブ</t>
    </rPh>
    <phoneticPr fontId="16"/>
  </si>
  <si>
    <t>近畿</t>
    <rPh sb="0" eb="2">
      <t>キンキ</t>
    </rPh>
    <phoneticPr fontId="16"/>
  </si>
  <si>
    <t>中国</t>
    <rPh sb="0" eb="2">
      <t>チュウゴク</t>
    </rPh>
    <phoneticPr fontId="16"/>
  </si>
  <si>
    <t>四国</t>
    <rPh sb="0" eb="2">
      <t>シコク</t>
    </rPh>
    <phoneticPr fontId="16"/>
  </si>
  <si>
    <t>九州・沖縄</t>
    <rPh sb="0" eb="2">
      <t>キュウシュウ</t>
    </rPh>
    <rPh sb="3" eb="5">
      <t>オキナワ</t>
    </rPh>
    <phoneticPr fontId="16"/>
  </si>
  <si>
    <t>国外</t>
    <rPh sb="0" eb="2">
      <t>コクガイ</t>
    </rPh>
    <phoneticPr fontId="16"/>
  </si>
  <si>
    <t>世帯数</t>
    <rPh sb="0" eb="3">
      <t>セタイスウ</t>
    </rPh>
    <phoneticPr fontId="11"/>
  </si>
  <si>
    <t>男</t>
    <rPh sb="0" eb="1">
      <t>オトコ</t>
    </rPh>
    <phoneticPr fontId="11"/>
  </si>
  <si>
    <t>女</t>
    <rPh sb="0" eb="1">
      <t>オンナ</t>
    </rPh>
    <phoneticPr fontId="11"/>
  </si>
  <si>
    <t>９ 仙台市の人口動態</t>
    <rPh sb="2" eb="5">
      <t>センダイシ</t>
    </rPh>
    <rPh sb="6" eb="8">
      <t>ジンコウ</t>
    </rPh>
    <rPh sb="8" eb="10">
      <t>ドウタイ</t>
    </rPh>
    <phoneticPr fontId="11"/>
  </si>
  <si>
    <t>単位：件，人</t>
    <rPh sb="0" eb="2">
      <t>タンイ</t>
    </rPh>
    <rPh sb="3" eb="4">
      <t>ケン</t>
    </rPh>
    <rPh sb="5" eb="6">
      <t>ヒト</t>
    </rPh>
    <phoneticPr fontId="11"/>
  </si>
  <si>
    <t>婚姻件数</t>
    <rPh sb="0" eb="2">
      <t>コンイン</t>
    </rPh>
    <rPh sb="2" eb="4">
      <t>ケンスウ</t>
    </rPh>
    <phoneticPr fontId="11"/>
  </si>
  <si>
    <t>離婚件数</t>
    <rPh sb="0" eb="2">
      <t>リコン</t>
    </rPh>
    <rPh sb="2" eb="4">
      <t>ケンスウ</t>
    </rPh>
    <phoneticPr fontId="11"/>
  </si>
  <si>
    <t>出生数</t>
    <rPh sb="0" eb="2">
      <t>シュッセイ</t>
    </rPh>
    <rPh sb="2" eb="3">
      <t>スウ</t>
    </rPh>
    <phoneticPr fontId="11"/>
  </si>
  <si>
    <t>死産数</t>
    <rPh sb="0" eb="2">
      <t>シザン</t>
    </rPh>
    <rPh sb="2" eb="3">
      <t>スウ</t>
    </rPh>
    <phoneticPr fontId="11"/>
  </si>
  <si>
    <t>死亡数</t>
    <rPh sb="0" eb="2">
      <t>シボウ</t>
    </rPh>
    <rPh sb="2" eb="3">
      <t>スウ</t>
    </rPh>
    <phoneticPr fontId="11"/>
  </si>
  <si>
    <t>うち乳児
死亡数</t>
    <rPh sb="2" eb="4">
      <t>ニュウジ</t>
    </rPh>
    <rPh sb="5" eb="7">
      <t>シボウ</t>
    </rPh>
    <rPh sb="7" eb="8">
      <t>スウ</t>
    </rPh>
    <phoneticPr fontId="11"/>
  </si>
  <si>
    <t>自然増加数</t>
    <rPh sb="0" eb="2">
      <t>シゼン</t>
    </rPh>
    <rPh sb="2" eb="4">
      <t>ゾウカ</t>
    </rPh>
    <rPh sb="4" eb="5">
      <t>スウ</t>
    </rPh>
    <phoneticPr fontId="11"/>
  </si>
  <si>
    <t>人口千人につき</t>
    <rPh sb="0" eb="2">
      <t>ジンコウ</t>
    </rPh>
    <rPh sb="2" eb="3">
      <t>セン</t>
    </rPh>
    <rPh sb="3" eb="4">
      <t>ニン</t>
    </rPh>
    <phoneticPr fontId="11"/>
  </si>
  <si>
    <t>１０ 年齢別住民基本台帳人口</t>
    <rPh sb="3" eb="5">
      <t>ネンレイ</t>
    </rPh>
    <rPh sb="5" eb="6">
      <t>ベツ</t>
    </rPh>
    <rPh sb="6" eb="8">
      <t>ジュウミン</t>
    </rPh>
    <rPh sb="8" eb="10">
      <t>キホン</t>
    </rPh>
    <rPh sb="10" eb="12">
      <t>ダイチョウ</t>
    </rPh>
    <rPh sb="12" eb="14">
      <t>ジンコウ</t>
    </rPh>
    <phoneticPr fontId="16"/>
  </si>
  <si>
    <t>各月末 単位：人，％</t>
    <rPh sb="0" eb="2">
      <t>カクツキ</t>
    </rPh>
    <rPh sb="2" eb="3">
      <t>マツ</t>
    </rPh>
    <rPh sb="4" eb="6">
      <t>タンイ</t>
    </rPh>
    <rPh sb="7" eb="8">
      <t>ニン</t>
    </rPh>
    <phoneticPr fontId="11"/>
  </si>
  <si>
    <t>年齢区分
(５歳階級)</t>
    <rPh sb="0" eb="2">
      <t>ネンレイ</t>
    </rPh>
    <rPh sb="2" eb="4">
      <t>クブン</t>
    </rPh>
    <rPh sb="7" eb="8">
      <t>サイ</t>
    </rPh>
    <rPh sb="8" eb="10">
      <t>カイキュウ</t>
    </rPh>
    <phoneticPr fontId="16"/>
  </si>
  <si>
    <t>100歳以上</t>
    <rPh sb="0" eb="4">
      <t>１００サイ</t>
    </rPh>
    <rPh sb="4" eb="6">
      <t>イジョウ</t>
    </rPh>
    <phoneticPr fontId="16"/>
  </si>
  <si>
    <t>(再掲)</t>
    <rPh sb="1" eb="3">
      <t>サイケイ</t>
    </rPh>
    <phoneticPr fontId="16"/>
  </si>
  <si>
    <t>15歳未満</t>
    <rPh sb="2" eb="3">
      <t>サイ</t>
    </rPh>
    <rPh sb="3" eb="5">
      <t>ミマン</t>
    </rPh>
    <phoneticPr fontId="11"/>
  </si>
  <si>
    <t>15～64歳</t>
    <rPh sb="5" eb="6">
      <t>サイ</t>
    </rPh>
    <phoneticPr fontId="11"/>
  </si>
  <si>
    <t>65歳以上</t>
    <rPh sb="2" eb="3">
      <t>サイ</t>
    </rPh>
    <rPh sb="3" eb="5">
      <t>イジョウ</t>
    </rPh>
    <phoneticPr fontId="11"/>
  </si>
  <si>
    <t>区分</t>
    <rPh sb="0" eb="2">
      <t>クブン</t>
    </rPh>
    <phoneticPr fontId="16"/>
  </si>
  <si>
    <t>３ 仙台市の人口</t>
    <phoneticPr fontId="16"/>
  </si>
  <si>
    <t>熊本市</t>
    <rPh sb="0" eb="3">
      <t>クマモトシ</t>
    </rPh>
    <phoneticPr fontId="11"/>
  </si>
  <si>
    <t>単位：人</t>
    <rPh sb="0" eb="2">
      <t>タンイ</t>
    </rPh>
    <rPh sb="3" eb="4">
      <t>ヒト</t>
    </rPh>
    <phoneticPr fontId="16"/>
  </si>
  <si>
    <t xml:space="preserve"> 0～ 4</t>
    <phoneticPr fontId="11"/>
  </si>
  <si>
    <t xml:space="preserve"> 5～ 9</t>
    <phoneticPr fontId="11"/>
  </si>
  <si>
    <t>10～14</t>
    <phoneticPr fontId="11"/>
  </si>
  <si>
    <t>15～19</t>
    <phoneticPr fontId="11"/>
  </si>
  <si>
    <t>20～24</t>
    <phoneticPr fontId="11"/>
  </si>
  <si>
    <t>25～29</t>
    <phoneticPr fontId="11"/>
  </si>
  <si>
    <t>30～34</t>
    <phoneticPr fontId="11"/>
  </si>
  <si>
    <t>35～39</t>
    <phoneticPr fontId="11"/>
  </si>
  <si>
    <t>40～44</t>
    <phoneticPr fontId="11"/>
  </si>
  <si>
    <t>45～49</t>
    <phoneticPr fontId="11"/>
  </si>
  <si>
    <t>50～54</t>
    <phoneticPr fontId="11"/>
  </si>
  <si>
    <t>55～59</t>
    <phoneticPr fontId="11"/>
  </si>
  <si>
    <t>60～64</t>
    <phoneticPr fontId="11"/>
  </si>
  <si>
    <t>65～69</t>
    <phoneticPr fontId="11"/>
  </si>
  <si>
    <t>70～74</t>
    <phoneticPr fontId="11"/>
  </si>
  <si>
    <t>75～79</t>
    <phoneticPr fontId="11"/>
  </si>
  <si>
    <t>80～84</t>
    <phoneticPr fontId="11"/>
  </si>
  <si>
    <t>85～89</t>
    <phoneticPr fontId="11"/>
  </si>
  <si>
    <t>90～94</t>
    <phoneticPr fontId="11"/>
  </si>
  <si>
    <t>95～99</t>
    <phoneticPr fontId="11"/>
  </si>
  <si>
    <t>　　　　仙　　台　　市　　か　　ら　　の　　転　　出</t>
    <rPh sb="4" eb="5">
      <t>セン</t>
    </rPh>
    <rPh sb="7" eb="8">
      <t>ダイ</t>
    </rPh>
    <rPh sb="10" eb="11">
      <t>シ</t>
    </rPh>
    <rPh sb="22" eb="23">
      <t>テンニュウ</t>
    </rPh>
    <rPh sb="25" eb="26">
      <t>シュツ</t>
    </rPh>
    <phoneticPr fontId="11"/>
  </si>
  <si>
    <t xml:space="preserve"> 　仙　  台 　 市 　 へ　  の　  転 　 入</t>
    <rPh sb="2" eb="3">
      <t>セン</t>
    </rPh>
    <rPh sb="6" eb="7">
      <t>ダイ</t>
    </rPh>
    <rPh sb="10" eb="11">
      <t>シ</t>
    </rPh>
    <rPh sb="22" eb="23">
      <t>テン</t>
    </rPh>
    <rPh sb="26" eb="27">
      <t>イ</t>
    </rPh>
    <phoneticPr fontId="11"/>
  </si>
  <si>
    <t>６ 人口の自然動態と社会動態（住民基本台帳による）</t>
    <rPh sb="2" eb="4">
      <t>ジンコウ</t>
    </rPh>
    <rPh sb="5" eb="7">
      <t>シゼン</t>
    </rPh>
    <rPh sb="7" eb="9">
      <t>ドウタイ</t>
    </rPh>
    <rPh sb="10" eb="12">
      <t>シャカイ</t>
    </rPh>
    <rPh sb="12" eb="14">
      <t>ドウタイ</t>
    </rPh>
    <rPh sb="15" eb="17">
      <t>ジュウミン</t>
    </rPh>
    <rPh sb="17" eb="19">
      <t>キホン</t>
    </rPh>
    <rPh sb="19" eb="21">
      <t>ダイチョウ</t>
    </rPh>
    <phoneticPr fontId="11"/>
  </si>
  <si>
    <t>世帯数</t>
    <phoneticPr fontId="11"/>
  </si>
  <si>
    <t>人口密度
(人／k㎡)</t>
    <phoneticPr fontId="16"/>
  </si>
  <si>
    <t>面積(k㎡)</t>
    <phoneticPr fontId="11"/>
  </si>
  <si>
    <t>総数</t>
    <phoneticPr fontId="11"/>
  </si>
  <si>
    <t>(年齢別割合) (%)</t>
    <phoneticPr fontId="16"/>
  </si>
  <si>
    <t>平成22年</t>
  </si>
  <si>
    <t>相模原市</t>
    <rPh sb="0" eb="4">
      <t>サガミハラシ</t>
    </rPh>
    <phoneticPr fontId="12"/>
  </si>
  <si>
    <t>新潟市</t>
    <rPh sb="0" eb="3">
      <t>ニイガタシ</t>
    </rPh>
    <phoneticPr fontId="12"/>
  </si>
  <si>
    <t>静岡市</t>
    <rPh sb="0" eb="3">
      <t>シズオカシ</t>
    </rPh>
    <phoneticPr fontId="12"/>
  </si>
  <si>
    <t>浜松市</t>
    <rPh sb="0" eb="3">
      <t>ハママツシ</t>
    </rPh>
    <phoneticPr fontId="12"/>
  </si>
  <si>
    <t>堺市</t>
    <rPh sb="0" eb="2">
      <t>サカイシ</t>
    </rPh>
    <phoneticPr fontId="12"/>
  </si>
  <si>
    <t>岡山市</t>
    <rPh sb="0" eb="3">
      <t>オカヤマシ</t>
    </rPh>
    <phoneticPr fontId="12"/>
  </si>
  <si>
    <t>平成 2年</t>
  </si>
  <si>
    <t>平成 7年</t>
  </si>
  <si>
    <t>平成17年</t>
  </si>
  <si>
    <t>富谷市</t>
    <rPh sb="0" eb="2">
      <t>トミヤ</t>
    </rPh>
    <phoneticPr fontId="16"/>
  </si>
  <si>
    <t>年・区</t>
    <phoneticPr fontId="16"/>
  </si>
  <si>
    <t>４ 仙台都市圏１４市町村の世帯数及び人口（住民基本台帳による）</t>
    <rPh sb="2" eb="4">
      <t>センダイ</t>
    </rPh>
    <rPh sb="4" eb="7">
      <t>トシケン</t>
    </rPh>
    <rPh sb="9" eb="12">
      <t>シチョウソン</t>
    </rPh>
    <rPh sb="13" eb="16">
      <t>セタイスウ</t>
    </rPh>
    <rPh sb="16" eb="17">
      <t>オヨ</t>
    </rPh>
    <rPh sb="18" eb="20">
      <t>ジンコウ</t>
    </rPh>
    <phoneticPr fontId="16"/>
  </si>
  <si>
    <t>８ 住民基本台帳人口</t>
    <phoneticPr fontId="16"/>
  </si>
  <si>
    <t>市内間</t>
    <rPh sb="0" eb="2">
      <t>シナイ</t>
    </rPh>
    <rPh sb="2" eb="3">
      <t>カン</t>
    </rPh>
    <phoneticPr fontId="16"/>
  </si>
  <si>
    <t>平成30年</t>
  </si>
  <si>
    <t>-</t>
  </si>
  <si>
    <t>平成27年</t>
    <phoneticPr fontId="16"/>
  </si>
  <si>
    <t>令和2年</t>
    <rPh sb="0" eb="2">
      <t>レイワ</t>
    </rPh>
    <rPh sb="3" eb="4">
      <t>ネン</t>
    </rPh>
    <phoneticPr fontId="11"/>
  </si>
  <si>
    <r>
      <t>面積(㎞</t>
    </r>
    <r>
      <rPr>
        <vertAlign val="superscript"/>
        <sz val="9"/>
        <rFont val="ＭＳ Ｐ明朝"/>
        <family val="1"/>
        <charset val="128"/>
      </rPr>
      <t>2</t>
    </r>
    <r>
      <rPr>
        <sz val="9"/>
        <rFont val="ＭＳ Ｐ明朝"/>
        <family val="1"/>
        <charset val="128"/>
      </rPr>
      <t>)</t>
    </r>
    <phoneticPr fontId="16"/>
  </si>
  <si>
    <r>
      <t>（人／㎞</t>
    </r>
    <r>
      <rPr>
        <vertAlign val="superscript"/>
        <sz val="9"/>
        <rFont val="ＭＳ Ｐ明朝"/>
        <family val="1"/>
        <charset val="128"/>
      </rPr>
      <t>2</t>
    </r>
    <r>
      <rPr>
        <sz val="9"/>
        <rFont val="ＭＳ Ｐ明朝"/>
        <family val="1"/>
        <charset val="128"/>
      </rPr>
      <t>）</t>
    </r>
    <phoneticPr fontId="16"/>
  </si>
  <si>
    <t>令和元年</t>
    <rPh sb="0" eb="2">
      <t>レイワ</t>
    </rPh>
    <rPh sb="2" eb="4">
      <t>ガンネン</t>
    </rPh>
    <phoneticPr fontId="16"/>
  </si>
  <si>
    <t>令和2年</t>
    <rPh sb="0" eb="2">
      <t>レイワ</t>
    </rPh>
    <rPh sb="3" eb="4">
      <t>ネン</t>
    </rPh>
    <phoneticPr fontId="16"/>
  </si>
  <si>
    <t>注:仙台都市圏のブロック区分は、（1）塩竈市・多賀城市・松島町・七ヶ浜町・利府町、（2）富谷市・大和町・大郷町・大衡村、（3）名取市・岩沼市・
    亘理町・山元町。
資料:まちづくり政策局政策企画部政策企画課</t>
    <rPh sb="44" eb="46">
      <t>トミヤ</t>
    </rPh>
    <rPh sb="46" eb="47">
      <t>シ</t>
    </rPh>
    <phoneticPr fontId="16"/>
  </si>
  <si>
    <t>令和3年</t>
    <rPh sb="0" eb="2">
      <t>レイワ</t>
    </rPh>
    <rPh sb="3" eb="4">
      <t>ネン</t>
    </rPh>
    <phoneticPr fontId="16"/>
  </si>
  <si>
    <t>令和3年</t>
    <rPh sb="0" eb="2">
      <t>レイワ</t>
    </rPh>
    <rPh sb="3" eb="4">
      <t>ネン</t>
    </rPh>
    <phoneticPr fontId="11"/>
  </si>
  <si>
    <t>注1:「婚姻」は夫の住所、「離婚」は別居する前の住所、「出生」「死産」「死亡」は住所によって集計。
注2:月次の数値は概数。
注3:「出生・死亡率」の分母は、各年10月1日、各月1日現在の住民基本台帳人口（日本人のみ）。各月の「出生・死亡率」は、年間に換算。
資料:厚生労働省「人口動態統計」、まちづくり政策局政策企画部政策企画課</t>
    <rPh sb="130" eb="132">
      <t>シリョウ</t>
    </rPh>
    <rPh sb="133" eb="135">
      <t>コウセイ</t>
    </rPh>
    <rPh sb="135" eb="137">
      <t>ロウドウ</t>
    </rPh>
    <rPh sb="137" eb="138">
      <t>ショウ</t>
    </rPh>
    <rPh sb="139" eb="141">
      <t>ジンコウ</t>
    </rPh>
    <rPh sb="141" eb="143">
      <t>ドウタイ</t>
    </rPh>
    <rPh sb="143" eb="145">
      <t>トウケイ</t>
    </rPh>
    <phoneticPr fontId="11"/>
  </si>
  <si>
    <t>令和3年
9月</t>
    <rPh sb="0" eb="1">
      <t>レイ</t>
    </rPh>
    <rPh sb="1" eb="2">
      <t>ワ</t>
    </rPh>
    <phoneticPr fontId="16"/>
  </si>
  <si>
    <t>令和3年
12月</t>
    <rPh sb="0" eb="1">
      <t>レイ</t>
    </rPh>
    <rPh sb="1" eb="2">
      <t>ワ</t>
    </rPh>
    <phoneticPr fontId="16"/>
  </si>
  <si>
    <t>注:各年10月1日、各月1日現在。令和2年は国勢調査結果。
資料:各都市統計主管課</t>
    <rPh sb="0" eb="1">
      <t>チュウ</t>
    </rPh>
    <rPh sb="2" eb="4">
      <t>カクトシ</t>
    </rPh>
    <rPh sb="6" eb="7">
      <t>ガツ</t>
    </rPh>
    <rPh sb="8" eb="9">
      <t>ニチ</t>
    </rPh>
    <rPh sb="10" eb="12">
      <t>カクツキ</t>
    </rPh>
    <rPh sb="13" eb="14">
      <t>ニチ</t>
    </rPh>
    <rPh sb="14" eb="16">
      <t>ゲンザイ</t>
    </rPh>
    <rPh sb="17" eb="19">
      <t>レイワ</t>
    </rPh>
    <rPh sb="20" eb="21">
      <t>ネン</t>
    </rPh>
    <rPh sb="22" eb="24">
      <t>コクセイ</t>
    </rPh>
    <rPh sb="24" eb="26">
      <t>チョウサ</t>
    </rPh>
    <rPh sb="26" eb="28">
      <t>ケッカ</t>
    </rPh>
    <phoneticPr fontId="11"/>
  </si>
  <si>
    <t>令和4年</t>
    <rPh sb="0" eb="2">
      <t>レイワ</t>
    </rPh>
    <rPh sb="3" eb="4">
      <t>ネン</t>
    </rPh>
    <phoneticPr fontId="11"/>
  </si>
  <si>
    <t>令和4年</t>
    <rPh sb="0" eb="2">
      <t>レイワ</t>
    </rPh>
    <rPh sb="3" eb="4">
      <t>ネン</t>
    </rPh>
    <phoneticPr fontId="16"/>
  </si>
  <si>
    <t>令和4年
3月</t>
    <rPh sb="0" eb="1">
      <t>レイ</t>
    </rPh>
    <rPh sb="1" eb="2">
      <t>ワ</t>
    </rPh>
    <phoneticPr fontId="16"/>
  </si>
  <si>
    <t>注1:各年は10月1日国勢調査結果。各月は国勢調査に基づいた1日の推計人口。
注2:平成2年は合併による増加を含む。
注3:面積は国土地理院「全国都道府県市町村別面積調」による。
資料:市民局区政部戸籍住民課、まちづくり政策局政策企画部政策企画課、国土地理院</t>
    <rPh sb="18" eb="20">
      <t>カクツキ</t>
    </rPh>
    <rPh sb="21" eb="23">
      <t>コクセイ</t>
    </rPh>
    <rPh sb="23" eb="25">
      <t>チョウサ</t>
    </rPh>
    <rPh sb="26" eb="27">
      <t>モト</t>
    </rPh>
    <rPh sb="31" eb="32">
      <t>ニチ</t>
    </rPh>
    <rPh sb="33" eb="35">
      <t>スイケイ</t>
    </rPh>
    <rPh sb="35" eb="37">
      <t>ジンコウ</t>
    </rPh>
    <rPh sb="39" eb="40">
      <t>チュウ</t>
    </rPh>
    <rPh sb="59" eb="60">
      <t>チュウ</t>
    </rPh>
    <rPh sb="62" eb="64">
      <t>メンセキ</t>
    </rPh>
    <rPh sb="65" eb="67">
      <t>コクド</t>
    </rPh>
    <rPh sb="67" eb="69">
      <t>チリ</t>
    </rPh>
    <rPh sb="69" eb="70">
      <t>イン</t>
    </rPh>
    <rPh sb="71" eb="73">
      <t>ゼンコク</t>
    </rPh>
    <rPh sb="73" eb="77">
      <t>トドウフケン</t>
    </rPh>
    <rPh sb="77" eb="80">
      <t>シチョウソン</t>
    </rPh>
    <rPh sb="80" eb="81">
      <t>ベツ</t>
    </rPh>
    <rPh sb="81" eb="83">
      <t>メンセキ</t>
    </rPh>
    <rPh sb="83" eb="84">
      <t>シラ</t>
    </rPh>
    <rPh sb="96" eb="97">
      <t>ク</t>
    </rPh>
    <rPh sb="99" eb="101">
      <t>コセキ</t>
    </rPh>
    <rPh sb="101" eb="104">
      <t>ジュウミンカ</t>
    </rPh>
    <rPh sb="124" eb="126">
      <t>コクド</t>
    </rPh>
    <rPh sb="126" eb="128">
      <t>チリ</t>
    </rPh>
    <rPh sb="128" eb="129">
      <t>イン</t>
    </rPh>
    <phoneticPr fontId="16"/>
  </si>
  <si>
    <t xml:space="preserve">注:　「その他増減数」は、職権処理その他による増減数。
資料:市民局区政部戸籍住民課 
</t>
    <rPh sb="28" eb="30">
      <t>シリョウ</t>
    </rPh>
    <rPh sb="31" eb="33">
      <t>シミン</t>
    </rPh>
    <rPh sb="33" eb="34">
      <t>キョク</t>
    </rPh>
    <rPh sb="34" eb="36">
      <t>クセイ</t>
    </rPh>
    <rPh sb="36" eb="37">
      <t>ブ</t>
    </rPh>
    <rPh sb="37" eb="39">
      <t>コセキ</t>
    </rPh>
    <rPh sb="39" eb="42">
      <t>ジュウミンカ</t>
    </rPh>
    <phoneticPr fontId="11"/>
  </si>
  <si>
    <t>注:各年3月末、各月末現在。　
資料:市民局区政部戸籍住民課</t>
    <phoneticPr fontId="16"/>
  </si>
  <si>
    <t>令和4年
9月</t>
    <rPh sb="0" eb="1">
      <t>レイ</t>
    </rPh>
    <rPh sb="1" eb="2">
      <t>ワ</t>
    </rPh>
    <phoneticPr fontId="16"/>
  </si>
  <si>
    <t>令和4年
12月</t>
    <rPh sb="0" eb="1">
      <t>レイ</t>
    </rPh>
    <rPh sb="1" eb="2">
      <t>ワ</t>
    </rPh>
    <phoneticPr fontId="16"/>
  </si>
  <si>
    <t>令和5年</t>
    <rPh sb="0" eb="2">
      <t>レイワ</t>
    </rPh>
    <rPh sb="3" eb="4">
      <t>ネン</t>
    </rPh>
    <phoneticPr fontId="11"/>
  </si>
  <si>
    <t>令和5年
3月</t>
    <rPh sb="0" eb="1">
      <t>レイ</t>
    </rPh>
    <rPh sb="1" eb="2">
      <t>ワ</t>
    </rPh>
    <phoneticPr fontId="16"/>
  </si>
  <si>
    <t xml:space="preserve">注：各月末現在
資料:市民局区政部戸籍住民課
</t>
    <rPh sb="0" eb="1">
      <t>チュウ</t>
    </rPh>
    <rPh sb="2" eb="4">
      <t>カクツキ</t>
    </rPh>
    <rPh sb="4" eb="5">
      <t>マツ</t>
    </rPh>
    <rPh sb="5" eb="7">
      <t>ゲンザイ</t>
    </rPh>
    <rPh sb="8" eb="10">
      <t>シリョウ</t>
    </rPh>
    <rPh sb="11" eb="13">
      <t>シミン</t>
    </rPh>
    <rPh sb="13" eb="14">
      <t>キョク</t>
    </rPh>
    <rPh sb="14" eb="16">
      <t>クセイ</t>
    </rPh>
    <rPh sb="16" eb="17">
      <t>ブ</t>
    </rPh>
    <rPh sb="17" eb="19">
      <t>コセキ</t>
    </rPh>
    <rPh sb="19" eb="22">
      <t>ジュウミンカ</t>
    </rPh>
    <phoneticPr fontId="16"/>
  </si>
  <si>
    <t>令和 2年</t>
    <rPh sb="0" eb="2">
      <t>レイワ</t>
    </rPh>
    <phoneticPr fontId="16"/>
  </si>
  <si>
    <t>令和5年
9月</t>
    <rPh sb="0" eb="1">
      <t>レイ</t>
    </rPh>
    <rPh sb="1" eb="2">
      <t>ワ</t>
    </rPh>
    <phoneticPr fontId="16"/>
  </si>
  <si>
    <t>令和5年
12月</t>
    <rPh sb="0" eb="1">
      <t>レイ</t>
    </rPh>
    <rPh sb="1" eb="2">
      <t>ワ</t>
    </rPh>
    <phoneticPr fontId="16"/>
  </si>
  <si>
    <t>令和5年</t>
    <rPh sb="0" eb="2">
      <t>レイワ</t>
    </rPh>
    <rPh sb="3" eb="4">
      <t>ネン</t>
    </rPh>
    <phoneticPr fontId="16"/>
  </si>
  <si>
    <t>令和5年5月</t>
  </si>
  <si>
    <t>令和5年6月</t>
  </si>
  <si>
    <t>令和5年7月</t>
  </si>
  <si>
    <t>令和6年</t>
    <rPh sb="0" eb="2">
      <t>レイワ</t>
    </rPh>
    <rPh sb="3" eb="4">
      <t>ネン</t>
    </rPh>
    <phoneticPr fontId="11"/>
  </si>
  <si>
    <t>令和5年8月</t>
  </si>
  <si>
    <t>令和5年9月</t>
  </si>
  <si>
    <t>令和5年10月</t>
  </si>
  <si>
    <t>令和6年
3月</t>
    <rPh sb="0" eb="1">
      <t>レイ</t>
    </rPh>
    <rPh sb="1" eb="2">
      <t>ワ</t>
    </rPh>
    <phoneticPr fontId="16"/>
  </si>
  <si>
    <t>令和5年11月</t>
  </si>
  <si>
    <t>令和5年12月</t>
  </si>
  <si>
    <t>令和6年4月</t>
    <rPh sb="0" eb="1">
      <t>レイ</t>
    </rPh>
    <rPh sb="1" eb="2">
      <t>ワ</t>
    </rPh>
    <phoneticPr fontId="57"/>
  </si>
  <si>
    <t>令和6年5月</t>
    <rPh sb="0" eb="1">
      <t>レイ</t>
    </rPh>
    <rPh sb="1" eb="2">
      <t>ワ</t>
    </rPh>
    <phoneticPr fontId="57"/>
  </si>
  <si>
    <t>令和6年6月</t>
    <rPh sb="0" eb="1">
      <t>レイ</t>
    </rPh>
    <rPh sb="1" eb="2">
      <t>ワ</t>
    </rPh>
    <phoneticPr fontId="57"/>
  </si>
  <si>
    <t>4月</t>
  </si>
  <si>
    <t>4月</t>
    <phoneticPr fontId="11"/>
  </si>
  <si>
    <t>5月</t>
  </si>
  <si>
    <t>6月</t>
  </si>
  <si>
    <t>令和6年1月</t>
    <rPh sb="0" eb="2">
      <t>レイワ</t>
    </rPh>
    <rPh sb="3" eb="4">
      <t>ネン</t>
    </rPh>
    <rPh sb="5" eb="6">
      <t>ガツ</t>
    </rPh>
    <phoneticPr fontId="16"/>
  </si>
  <si>
    <t>令和6年7月</t>
    <rPh sb="0" eb="1">
      <t>レイ</t>
    </rPh>
    <rPh sb="1" eb="2">
      <t>ワ</t>
    </rPh>
    <phoneticPr fontId="57"/>
  </si>
  <si>
    <t>令和6年8月</t>
    <rPh sb="0" eb="1">
      <t>レイ</t>
    </rPh>
    <rPh sb="1" eb="2">
      <t>ワ</t>
    </rPh>
    <phoneticPr fontId="57"/>
  </si>
  <si>
    <t>令和6年9月</t>
    <rPh sb="0" eb="1">
      <t>レイ</t>
    </rPh>
    <rPh sb="1" eb="2">
      <t>ワ</t>
    </rPh>
    <phoneticPr fontId="57"/>
  </si>
  <si>
    <t>令和6年7月分　区別内訳</t>
    <phoneticPr fontId="16"/>
  </si>
  <si>
    <t>令和6年8月分　区別内訳</t>
    <phoneticPr fontId="16"/>
  </si>
  <si>
    <t>令和6年9月分　区別内訳</t>
    <phoneticPr fontId="16"/>
  </si>
  <si>
    <t>資料:宮城県企画部統計課、まちづくり政策局政策企画部政策企画課　　　　　　　　　　　　　      　　 　　   　　　　   令和6年8月末現在　住民基本台帳</t>
    <rPh sb="65" eb="66">
      <t>レイ</t>
    </rPh>
    <rPh sb="66" eb="67">
      <t>ワ</t>
    </rPh>
    <phoneticPr fontId="11"/>
  </si>
  <si>
    <t>7月</t>
  </si>
  <si>
    <t>8月</t>
  </si>
  <si>
    <t>9月</t>
  </si>
  <si>
    <t>9月</t>
    <phoneticPr fontId="11"/>
  </si>
  <si>
    <t>令和6年4月</t>
    <phoneticPr fontId="16"/>
  </si>
  <si>
    <t>令和6年5月</t>
  </si>
  <si>
    <t>令和6年6月</t>
  </si>
  <si>
    <t>令和6年7月</t>
  </si>
  <si>
    <t>令和6年8月</t>
  </si>
  <si>
    <t>令和6年9月</t>
  </si>
  <si>
    <t>令和6年2月</t>
    <rPh sb="0" eb="2">
      <t>レイワ</t>
    </rPh>
    <rPh sb="3" eb="4">
      <t>ネン</t>
    </rPh>
    <rPh sb="5" eb="6">
      <t>ガツ</t>
    </rPh>
    <phoneticPr fontId="16"/>
  </si>
  <si>
    <t>令和6年3月</t>
    <rPh sb="0" eb="2">
      <t>レイワ</t>
    </rPh>
    <rPh sb="3" eb="4">
      <t>ネン</t>
    </rPh>
    <rPh sb="5" eb="6">
      <t>ガツ</t>
    </rPh>
    <phoneticPr fontId="16"/>
  </si>
  <si>
    <t>令和6年4月</t>
    <rPh sb="0" eb="2">
      <t>レイワ</t>
    </rPh>
    <rPh sb="3" eb="4">
      <t>ネン</t>
    </rPh>
    <rPh sb="5" eb="6">
      <t>ガツ</t>
    </rPh>
    <phoneticPr fontId="16"/>
  </si>
  <si>
    <t>令和6年
9月</t>
    <rPh sb="0" eb="1">
      <t>レイ</t>
    </rPh>
    <rPh sb="1" eb="2">
      <t>ワ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</si>
</sst>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1" formatCode="_ * #,##0_ ;_ * \-#,##0_ ;_ * &quot;-&quot;_ ;_ @_ "/>
    <numFmt numFmtId="176" formatCode="#,##0_);[Red]\(#,##0\)"/>
    <numFmt numFmtId="177" formatCode="#,##0.0_ "/>
    <numFmt numFmtId="178" formatCode="#,##0_ "/>
    <numFmt numFmtId="179" formatCode="0.00_ "/>
    <numFmt numFmtId="180" formatCode="#,##0.00_ "/>
    <numFmt numFmtId="181" formatCode="#,##0;&quot;△ &quot;#,##0"/>
    <numFmt numFmtId="182" formatCode="0.00;&quot;△ &quot;0.00"/>
    <numFmt numFmtId="183" formatCode="0.00_);[Red]\(0.00\)"/>
    <numFmt numFmtId="184" formatCode="#,##0;\-#,##0;&quot;－&quot;"/>
    <numFmt numFmtId="185" formatCode="_(* #,##0_);_(* \(#,##0\);_(* &quot;-&quot;_);_(@_)"/>
    <numFmt numFmtId="186" formatCode="#,##0;&quot;△ &quot;#,##0;&quot;―&quot;"/>
  </numFmts>
  <fonts count="8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Osaka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Osaka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12"/>
      <name val="HGｺﾞｼｯｸE"/>
      <family val="3"/>
      <charset val="128"/>
    </font>
    <font>
      <sz val="11"/>
      <name val="HGｺﾞｼｯｸE"/>
      <family val="3"/>
      <charset val="128"/>
    </font>
    <font>
      <sz val="8"/>
      <name val="HGｺﾞｼｯｸE"/>
      <family val="3"/>
      <charset val="128"/>
    </font>
    <font>
      <vertAlign val="superscript"/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4"/>
      <name val="Terminal"/>
      <family val="3"/>
      <charset val="255"/>
    </font>
    <font>
      <b/>
      <sz val="14"/>
      <name val="Terminal"/>
      <family val="3"/>
      <charset val="255"/>
    </font>
    <font>
      <sz val="10"/>
      <name val="Arial"/>
      <family val="2"/>
    </font>
    <font>
      <b/>
      <i/>
      <sz val="10"/>
      <name val="Arial"/>
      <family val="2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9"/>
      <name val="ＭＳ Ｐゴシック"/>
      <family val="3"/>
      <charset val="128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47">
    <xf numFmtId="0" fontId="0" fillId="0" borderId="0"/>
    <xf numFmtId="0" fontId="31" fillId="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20" borderId="1" applyNumberFormat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20" fillId="22" borderId="2" applyNumberFormat="0" applyFont="0" applyAlignment="0" applyProtection="0">
      <alignment vertical="center"/>
    </xf>
    <xf numFmtId="0" fontId="36" fillId="0" borderId="3" applyNumberFormat="0" applyFill="0" applyAlignment="0" applyProtection="0">
      <alignment vertical="center"/>
    </xf>
    <xf numFmtId="0" fontId="37" fillId="3" borderId="0" applyNumberFormat="0" applyBorder="0" applyAlignment="0" applyProtection="0">
      <alignment vertical="center"/>
    </xf>
    <xf numFmtId="0" fontId="38" fillId="23" borderId="4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40" fillId="0" borderId="5" applyNumberFormat="0" applyFill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4" fillId="23" borderId="9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Fill="0"/>
    <xf numFmtId="0" fontId="46" fillId="0" borderId="0" applyFill="0"/>
    <xf numFmtId="0" fontId="46" fillId="0" borderId="0"/>
    <xf numFmtId="0" fontId="46" fillId="0" borderId="0" applyFill="0"/>
    <xf numFmtId="0" fontId="47" fillId="7" borderId="4" applyNumberFormat="0" applyAlignment="0" applyProtection="0">
      <alignment vertical="center"/>
    </xf>
    <xf numFmtId="0" fontId="31" fillId="0" borderId="0">
      <alignment vertical="center"/>
    </xf>
    <xf numFmtId="0" fontId="21" fillId="0" borderId="0"/>
    <xf numFmtId="0" fontId="30" fillId="0" borderId="0"/>
    <xf numFmtId="0" fontId="31" fillId="0" borderId="0">
      <alignment vertical="center"/>
    </xf>
    <xf numFmtId="0" fontId="20" fillId="0" borderId="0"/>
    <xf numFmtId="0" fontId="20" fillId="0" borderId="0"/>
    <xf numFmtId="0" fontId="10" fillId="0" borderId="0"/>
    <xf numFmtId="0" fontId="15" fillId="0" borderId="0">
      <alignment vertical="center"/>
    </xf>
    <xf numFmtId="0" fontId="48" fillId="4" borderId="0" applyNumberFormat="0" applyBorder="0" applyAlignment="0" applyProtection="0">
      <alignment vertical="center"/>
    </xf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0" fontId="9" fillId="0" borderId="0"/>
    <xf numFmtId="0" fontId="9" fillId="0" borderId="0"/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9" fillId="0" borderId="0"/>
    <xf numFmtId="0" fontId="8" fillId="0" borderId="0">
      <alignment vertical="center"/>
    </xf>
    <xf numFmtId="0" fontId="8" fillId="0" borderId="0">
      <alignment vertical="center"/>
    </xf>
    <xf numFmtId="0" fontId="55" fillId="0" borderId="0"/>
    <xf numFmtId="38" fontId="55" fillId="0" borderId="0" applyFont="0" applyFill="0" applyBorder="0" applyAlignment="0" applyProtection="0"/>
    <xf numFmtId="38" fontId="55" fillId="0" borderId="0" applyFont="0" applyFill="0" applyBorder="0" applyAlignment="0" applyProtection="0"/>
    <xf numFmtId="0" fontId="56" fillId="0" borderId="0">
      <alignment vertical="center"/>
    </xf>
    <xf numFmtId="38" fontId="9" fillId="0" borderId="0" applyFont="0" applyFill="0" applyBorder="0" applyAlignment="0" applyProtection="0"/>
    <xf numFmtId="38" fontId="60" fillId="0" borderId="0" applyFont="0" applyFill="0" applyBorder="0" applyAlignment="0" applyProtection="0"/>
    <xf numFmtId="0" fontId="9" fillId="0" borderId="0"/>
    <xf numFmtId="37" fontId="59" fillId="0" borderId="0"/>
    <xf numFmtId="0" fontId="9" fillId="0" borderId="0"/>
    <xf numFmtId="0" fontId="9" fillId="0" borderId="0"/>
    <xf numFmtId="0" fontId="56" fillId="0" borderId="0"/>
    <xf numFmtId="0" fontId="56" fillId="0" borderId="0"/>
    <xf numFmtId="0" fontId="58" fillId="0" borderId="0"/>
    <xf numFmtId="38" fontId="30" fillId="0" borderId="0" applyFont="0" applyFill="0" applyBorder="0" applyAlignment="0" applyProtection="0"/>
    <xf numFmtId="0" fontId="7" fillId="0" borderId="0">
      <alignment vertical="center"/>
    </xf>
    <xf numFmtId="0" fontId="56" fillId="0" borderId="0">
      <alignment vertical="center"/>
    </xf>
    <xf numFmtId="0" fontId="56" fillId="0" borderId="0"/>
    <xf numFmtId="0" fontId="56" fillId="0" borderId="0">
      <alignment vertical="center"/>
    </xf>
    <xf numFmtId="0" fontId="56" fillId="0" borderId="0"/>
    <xf numFmtId="0" fontId="56" fillId="0" borderId="0"/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6" fillId="0" borderId="0">
      <alignment vertical="center"/>
    </xf>
    <xf numFmtId="0" fontId="61" fillId="0" borderId="0"/>
    <xf numFmtId="185" fontId="62" fillId="0" borderId="0" applyFont="0" applyFill="0" applyBorder="0" applyAlignment="0" applyProtection="0"/>
    <xf numFmtId="0" fontId="6" fillId="24" borderId="24" applyNumberFormat="0" applyFont="0" applyAlignment="0" applyProtection="0">
      <alignment vertical="center"/>
    </xf>
    <xf numFmtId="0" fontId="6" fillId="0" borderId="0">
      <alignment vertical="center"/>
    </xf>
    <xf numFmtId="0" fontId="9" fillId="0" borderId="0"/>
    <xf numFmtId="0" fontId="63" fillId="0" borderId="0" applyNumberFormat="0" applyFill="0" applyBorder="0" applyAlignment="0" applyProtection="0">
      <alignment vertical="center"/>
    </xf>
    <xf numFmtId="0" fontId="64" fillId="0" borderId="25" applyNumberFormat="0" applyFill="0" applyAlignment="0" applyProtection="0">
      <alignment vertical="center"/>
    </xf>
    <xf numFmtId="0" fontId="65" fillId="0" borderId="26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25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9" fillId="27" borderId="0" applyNumberFormat="0" applyBorder="0" applyAlignment="0" applyProtection="0">
      <alignment vertical="center"/>
    </xf>
    <xf numFmtId="0" fontId="70" fillId="28" borderId="28" applyNumberFormat="0" applyAlignment="0" applyProtection="0">
      <alignment vertical="center"/>
    </xf>
    <xf numFmtId="0" fontId="71" fillId="29" borderId="29" applyNumberFormat="0" applyAlignment="0" applyProtection="0">
      <alignment vertical="center"/>
    </xf>
    <xf numFmtId="0" fontId="72" fillId="29" borderId="28" applyNumberFormat="0" applyAlignment="0" applyProtection="0">
      <alignment vertical="center"/>
    </xf>
    <xf numFmtId="0" fontId="73" fillId="0" borderId="30" applyNumberFormat="0" applyFill="0" applyAlignment="0" applyProtection="0">
      <alignment vertical="center"/>
    </xf>
    <xf numFmtId="0" fontId="74" fillId="30" borderId="31" applyNumberForma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77" fillId="0" borderId="32" applyNumberFormat="0" applyFill="0" applyAlignment="0" applyProtection="0">
      <alignment vertical="center"/>
    </xf>
    <xf numFmtId="0" fontId="78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8" fillId="34" borderId="0" applyNumberFormat="0" applyBorder="0" applyAlignment="0" applyProtection="0">
      <alignment vertical="center"/>
    </xf>
    <xf numFmtId="0" fontId="78" fillId="35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78" fillId="38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78" fillId="42" borderId="0" applyNumberFormat="0" applyBorder="0" applyAlignment="0" applyProtection="0">
      <alignment vertical="center"/>
    </xf>
    <xf numFmtId="0" fontId="78" fillId="43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78" fillId="46" borderId="0" applyNumberFormat="0" applyBorder="0" applyAlignment="0" applyProtection="0">
      <alignment vertical="center"/>
    </xf>
    <xf numFmtId="0" fontId="78" fillId="47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78" fillId="50" borderId="0" applyNumberFormat="0" applyBorder="0" applyAlignment="0" applyProtection="0">
      <alignment vertical="center"/>
    </xf>
    <xf numFmtId="0" fontId="78" fillId="51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78" fillId="5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4" borderId="24" applyNumberFormat="0" applyFon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7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1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6" fillId="45" borderId="0" applyNumberFormat="0" applyBorder="0" applyAlignment="0" applyProtection="0">
      <alignment vertical="center"/>
    </xf>
    <xf numFmtId="0" fontId="6" fillId="48" borderId="0" applyNumberFormat="0" applyBorder="0" applyAlignment="0" applyProtection="0">
      <alignment vertical="center"/>
    </xf>
    <xf numFmtId="0" fontId="6" fillId="49" borderId="0" applyNumberFormat="0" applyBorder="0" applyAlignment="0" applyProtection="0">
      <alignment vertical="center"/>
    </xf>
    <xf numFmtId="0" fontId="6" fillId="52" borderId="0" applyNumberFormat="0" applyBorder="0" applyAlignment="0" applyProtection="0">
      <alignment vertical="center"/>
    </xf>
    <xf numFmtId="0" fontId="6" fillId="5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4" borderId="24" applyNumberFormat="0" applyFont="0" applyAlignment="0" applyProtection="0">
      <alignment vertical="center"/>
    </xf>
    <xf numFmtId="41" fontId="62" fillId="0" borderId="0" applyFont="0" applyFill="0" applyBorder="0" applyAlignment="0" applyProtection="0"/>
    <xf numFmtId="0" fontId="5" fillId="24" borderId="24" applyNumberFormat="0" applyFont="0" applyAlignment="0" applyProtection="0">
      <alignment vertical="center"/>
    </xf>
    <xf numFmtId="0" fontId="5" fillId="0" borderId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9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4" borderId="24" applyNumberFormat="0" applyFon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5" fillId="45" borderId="0" applyNumberFormat="0" applyBorder="0" applyAlignment="0" applyProtection="0">
      <alignment vertical="center"/>
    </xf>
    <xf numFmtId="0" fontId="5" fillId="48" borderId="0" applyNumberFormat="0" applyBorder="0" applyAlignment="0" applyProtection="0">
      <alignment vertical="center"/>
    </xf>
    <xf numFmtId="0" fontId="5" fillId="49" borderId="0" applyNumberFormat="0" applyBorder="0" applyAlignment="0" applyProtection="0">
      <alignment vertical="center"/>
    </xf>
    <xf numFmtId="0" fontId="5" fillId="52" borderId="0" applyNumberFormat="0" applyBorder="0" applyAlignment="0" applyProtection="0">
      <alignment vertical="center"/>
    </xf>
    <xf numFmtId="0" fontId="5" fillId="53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4" borderId="24" applyNumberFormat="0" applyFont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41" fontId="62" fillId="0" borderId="0" applyFont="0" applyFill="0" applyBorder="0" applyAlignment="0" applyProtection="0"/>
    <xf numFmtId="0" fontId="4" fillId="24" borderId="24" applyNumberFormat="0" applyFont="0" applyAlignment="0" applyProtection="0">
      <alignment vertical="center"/>
    </xf>
    <xf numFmtId="0" fontId="4" fillId="0" borderId="0">
      <alignment vertical="center"/>
    </xf>
    <xf numFmtId="0" fontId="4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4" borderId="24" applyNumberFormat="0" applyFont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1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4" fillId="45" borderId="0" applyNumberFormat="0" applyBorder="0" applyAlignment="0" applyProtection="0">
      <alignment vertical="center"/>
    </xf>
    <xf numFmtId="0" fontId="4" fillId="48" borderId="0" applyNumberFormat="0" applyBorder="0" applyAlignment="0" applyProtection="0">
      <alignment vertical="center"/>
    </xf>
    <xf numFmtId="0" fontId="4" fillId="49" borderId="0" applyNumberFormat="0" applyBorder="0" applyAlignment="0" applyProtection="0">
      <alignment vertical="center"/>
    </xf>
    <xf numFmtId="0" fontId="4" fillId="52" borderId="0" applyNumberFormat="0" applyBorder="0" applyAlignment="0" applyProtection="0">
      <alignment vertical="center"/>
    </xf>
    <xf numFmtId="0" fontId="4" fillId="53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4" borderId="24" applyNumberFormat="0" applyFont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49">
    <xf numFmtId="0" fontId="0" fillId="0" borderId="0" xfId="0"/>
    <xf numFmtId="0" fontId="13" fillId="0" borderId="0" xfId="52" applyFont="1" applyFill="1"/>
    <xf numFmtId="0" fontId="17" fillId="0" borderId="0" xfId="0" applyFont="1" applyFill="1" applyAlignment="1"/>
    <xf numFmtId="0" fontId="18" fillId="0" borderId="10" xfId="0" applyFont="1" applyFill="1" applyBorder="1" applyAlignment="1">
      <alignment horizontal="right" vertical="top"/>
    </xf>
    <xf numFmtId="0" fontId="19" fillId="0" borderId="10" xfId="0" applyFont="1" applyFill="1" applyBorder="1" applyAlignment="1">
      <alignment horizontal="right" vertical="top"/>
    </xf>
    <xf numFmtId="0" fontId="20" fillId="0" borderId="0" xfId="0" applyFont="1" applyFill="1"/>
    <xf numFmtId="0" fontId="21" fillId="0" borderId="0" xfId="0" applyFont="1" applyFill="1"/>
    <xf numFmtId="0" fontId="18" fillId="0" borderId="10" xfId="0" applyFont="1" applyFill="1" applyBorder="1" applyAlignment="1">
      <alignment vertical="top"/>
    </xf>
    <xf numFmtId="0" fontId="19" fillId="0" borderId="10" xfId="0" applyFont="1" applyFill="1" applyBorder="1" applyAlignment="1">
      <alignment vertical="top"/>
    </xf>
    <xf numFmtId="180" fontId="13" fillId="0" borderId="0" xfId="52" applyNumberFormat="1" applyFont="1" applyFill="1"/>
    <xf numFmtId="0" fontId="13" fillId="0" borderId="0" xfId="52" applyNumberFormat="1" applyFont="1" applyFill="1"/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0" fillId="0" borderId="0" xfId="0" applyFont="1" applyFill="1" applyAlignment="1">
      <alignment vertical="top"/>
    </xf>
    <xf numFmtId="3" fontId="20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horizontal="left"/>
    </xf>
    <xf numFmtId="0" fontId="20" fillId="0" borderId="10" xfId="0" applyFont="1" applyFill="1" applyBorder="1" applyAlignment="1"/>
    <xf numFmtId="0" fontId="28" fillId="0" borderId="0" xfId="0" applyFont="1" applyFill="1" applyAlignment="1">
      <alignment horizontal="right"/>
    </xf>
    <xf numFmtId="0" fontId="20" fillId="0" borderId="10" xfId="0" applyFont="1" applyFill="1" applyBorder="1" applyAlignment="1">
      <alignment vertical="top"/>
    </xf>
    <xf numFmtId="0" fontId="18" fillId="0" borderId="10" xfId="0" applyFont="1" applyBorder="1" applyAlignment="1">
      <alignment horizontal="right" vertical="top"/>
    </xf>
    <xf numFmtId="0" fontId="20" fillId="0" borderId="0" xfId="0" applyFont="1"/>
    <xf numFmtId="0" fontId="21" fillId="0" borderId="0" xfId="0" applyFont="1"/>
    <xf numFmtId="0" fontId="49" fillId="0" borderId="0" xfId="0" applyFont="1" applyFill="1"/>
    <xf numFmtId="180" fontId="49" fillId="0" borderId="0" xfId="0" applyNumberFormat="1" applyFont="1" applyFill="1"/>
    <xf numFmtId="0" fontId="49" fillId="0" borderId="0" xfId="0" applyFont="1"/>
    <xf numFmtId="0" fontId="27" fillId="0" borderId="0" xfId="0" applyFont="1" applyFill="1" applyAlignment="1">
      <alignment horizontal="left"/>
    </xf>
    <xf numFmtId="0" fontId="49" fillId="0" borderId="0" xfId="0" applyFont="1" applyAlignment="1">
      <alignment horizontal="centerContinuous"/>
    </xf>
    <xf numFmtId="0" fontId="52" fillId="0" borderId="0" xfId="0" applyFont="1" applyFill="1" applyAlignment="1"/>
    <xf numFmtId="0" fontId="52" fillId="0" borderId="0" xfId="0" applyFont="1" applyFill="1" applyAlignment="1">
      <alignment horizontal="left"/>
    </xf>
    <xf numFmtId="0" fontId="51" fillId="0" borderId="0" xfId="0" applyFont="1" applyFill="1" applyAlignment="1">
      <alignment horizontal="left"/>
    </xf>
    <xf numFmtId="0" fontId="24" fillId="0" borderId="12" xfId="0" applyFont="1" applyFill="1" applyBorder="1" applyAlignment="1">
      <alignment horizontal="distributed" vertical="center"/>
    </xf>
    <xf numFmtId="3" fontId="29" fillId="0" borderId="0" xfId="0" applyNumberFormat="1" applyFont="1" applyFill="1" applyAlignment="1">
      <alignment vertical="center"/>
    </xf>
    <xf numFmtId="0" fontId="24" fillId="0" borderId="11" xfId="0" applyFont="1" applyBorder="1" applyAlignment="1">
      <alignment horizontal="distributed" vertical="center"/>
    </xf>
    <xf numFmtId="0" fontId="24" fillId="0" borderId="12" xfId="0" applyFont="1" applyBorder="1" applyAlignment="1">
      <alignment horizontal="left"/>
    </xf>
    <xf numFmtId="0" fontId="29" fillId="0" borderId="14" xfId="0" applyFont="1" applyFill="1" applyBorder="1" applyAlignment="1">
      <alignment horizontal="distributed" vertical="center"/>
    </xf>
    <xf numFmtId="49" fontId="29" fillId="0" borderId="12" xfId="0" applyNumberFormat="1" applyFont="1" applyFill="1" applyBorder="1" applyAlignment="1">
      <alignment horizontal="distributed" vertical="center"/>
    </xf>
    <xf numFmtId="0" fontId="29" fillId="0" borderId="0" xfId="0" applyFont="1" applyFill="1" applyBorder="1" applyAlignment="1">
      <alignment horizontal="right" vertical="center"/>
    </xf>
    <xf numFmtId="0" fontId="55" fillId="0" borderId="10" xfId="0" applyFont="1" applyFill="1" applyBorder="1" applyAlignment="1">
      <alignment horizontal="right" vertical="top"/>
    </xf>
    <xf numFmtId="0" fontId="29" fillId="0" borderId="16" xfId="0" applyFont="1" applyFill="1" applyBorder="1" applyAlignment="1">
      <alignment horizontal="distributed" vertical="center"/>
    </xf>
    <xf numFmtId="0" fontId="29" fillId="0" borderId="15" xfId="0" applyFont="1" applyFill="1" applyBorder="1" applyAlignment="1">
      <alignment horizontal="center" vertical="center" shrinkToFit="1"/>
    </xf>
    <xf numFmtId="0" fontId="50" fillId="0" borderId="15" xfId="0" applyFont="1" applyFill="1" applyBorder="1" applyAlignment="1">
      <alignment horizontal="center" vertical="center" shrinkToFit="1"/>
    </xf>
    <xf numFmtId="0" fontId="29" fillId="0" borderId="12" xfId="0" applyFont="1" applyBorder="1" applyAlignment="1">
      <alignment horizontal="distributed" vertical="center" justifyLastLine="1"/>
    </xf>
    <xf numFmtId="0" fontId="29" fillId="0" borderId="12" xfId="0" applyFont="1" applyBorder="1" applyAlignment="1">
      <alignment horizontal="distributed" vertical="center"/>
    </xf>
    <xf numFmtId="0" fontId="29" fillId="0" borderId="0" xfId="0" applyFont="1" applyFill="1" applyBorder="1" applyAlignment="1">
      <alignment horizontal="distributed" vertical="center"/>
    </xf>
    <xf numFmtId="0" fontId="29" fillId="0" borderId="12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/>
    </xf>
    <xf numFmtId="0" fontId="29" fillId="0" borderId="17" xfId="0" applyFont="1" applyBorder="1" applyAlignment="1">
      <alignment horizontal="distributed" vertical="center" wrapText="1"/>
    </xf>
    <xf numFmtId="0" fontId="15" fillId="0" borderId="12" xfId="0" applyFont="1" applyBorder="1" applyAlignment="1">
      <alignment vertical="center"/>
    </xf>
    <xf numFmtId="0" fontId="18" fillId="0" borderId="0" xfId="0" applyFont="1" applyFill="1" applyAlignment="1">
      <alignment vertical="center"/>
    </xf>
    <xf numFmtId="0" fontId="29" fillId="0" borderId="16" xfId="0" applyFont="1" applyFill="1" applyBorder="1" applyAlignment="1">
      <alignment horizontal="distributed" vertical="center" wrapText="1" justifyLastLine="1"/>
    </xf>
    <xf numFmtId="0" fontId="29" fillId="0" borderId="16" xfId="0" applyFont="1" applyFill="1" applyBorder="1" applyAlignment="1">
      <alignment horizontal="distributed" vertical="center" justifyLastLine="1"/>
    </xf>
    <xf numFmtId="0" fontId="29" fillId="0" borderId="18" xfId="0" applyFont="1" applyFill="1" applyBorder="1" applyAlignment="1">
      <alignment horizontal="distributed" vertical="center" justifyLastLine="1" shrinkToFit="1"/>
    </xf>
    <xf numFmtId="0" fontId="29" fillId="0" borderId="16" xfId="0" applyFont="1" applyFill="1" applyBorder="1" applyAlignment="1">
      <alignment horizontal="distributed" vertical="center" justifyLastLine="1" shrinkToFit="1"/>
    </xf>
    <xf numFmtId="38" fontId="29" fillId="0" borderId="13" xfId="33" applyFont="1" applyFill="1" applyBorder="1" applyAlignment="1">
      <alignment vertical="center"/>
    </xf>
    <xf numFmtId="0" fontId="29" fillId="0" borderId="0" xfId="0" applyFont="1" applyFill="1" applyBorder="1" applyAlignment="1">
      <alignment vertical="center" wrapText="1"/>
    </xf>
    <xf numFmtId="0" fontId="29" fillId="0" borderId="0" xfId="0" applyFont="1" applyFill="1" applyAlignment="1">
      <alignment horizontal="right"/>
    </xf>
    <xf numFmtId="0" fontId="29" fillId="0" borderId="0" xfId="0" applyFont="1" applyFill="1" applyBorder="1" applyAlignment="1">
      <alignment horizontal="distributed" vertical="center" wrapText="1" justifyLastLine="1"/>
    </xf>
    <xf numFmtId="38" fontId="15" fillId="0" borderId="0" xfId="33" applyFont="1" applyFill="1" applyBorder="1" applyAlignment="1">
      <alignment horizontal="center" vertical="center" justifyLastLine="1"/>
    </xf>
    <xf numFmtId="38" fontId="20" fillId="0" borderId="0" xfId="33" applyFont="1" applyFill="1" applyBorder="1" applyAlignment="1">
      <alignment vertical="center"/>
    </xf>
    <xf numFmtId="38" fontId="50" fillId="0" borderId="0" xfId="33" applyFont="1" applyFill="1" applyBorder="1" applyAlignment="1">
      <alignment vertical="center"/>
    </xf>
    <xf numFmtId="0" fontId="50" fillId="0" borderId="12" xfId="0" applyFont="1" applyFill="1" applyBorder="1" applyAlignment="1">
      <alignment horizontal="distributed" vertical="center"/>
    </xf>
    <xf numFmtId="0" fontId="50" fillId="0" borderId="19" xfId="0" applyFont="1" applyFill="1" applyBorder="1" applyAlignment="1">
      <alignment horizontal="distributed" vertical="center"/>
    </xf>
    <xf numFmtId="0" fontId="24" fillId="0" borderId="0" xfId="0" applyFont="1" applyBorder="1" applyAlignment="1">
      <alignment horizontal="left"/>
    </xf>
    <xf numFmtId="176" fontId="17" fillId="0" borderId="0" xfId="0" applyNumberFormat="1" applyFont="1" applyFill="1" applyAlignment="1"/>
    <xf numFmtId="176" fontId="18" fillId="0" borderId="10" xfId="0" applyNumberFormat="1" applyFont="1" applyFill="1" applyBorder="1" applyAlignment="1">
      <alignment vertical="top"/>
    </xf>
    <xf numFmtId="176" fontId="18" fillId="0" borderId="10" xfId="0" applyNumberFormat="1" applyFont="1" applyFill="1" applyBorder="1" applyAlignment="1">
      <alignment horizontal="right" vertical="top"/>
    </xf>
    <xf numFmtId="176" fontId="29" fillId="0" borderId="14" xfId="0" applyNumberFormat="1" applyFont="1" applyFill="1" applyBorder="1" applyAlignment="1">
      <alignment horizontal="distributed" vertical="center" wrapText="1" justifyLastLine="1"/>
    </xf>
    <xf numFmtId="38" fontId="14" fillId="0" borderId="11" xfId="33" applyFont="1" applyFill="1" applyBorder="1" applyAlignment="1">
      <alignment horizontal="distributed" vertical="center" justifyLastLine="1"/>
    </xf>
    <xf numFmtId="0" fontId="25" fillId="0" borderId="12" xfId="0" applyFont="1" applyFill="1" applyBorder="1" applyAlignment="1">
      <alignment horizontal="distributed" vertical="center"/>
    </xf>
    <xf numFmtId="38" fontId="14" fillId="0" borderId="12" xfId="33" applyFont="1" applyFill="1" applyBorder="1" applyAlignment="1">
      <alignment horizontal="distributed" vertical="center" justifyLastLine="1"/>
    </xf>
    <xf numFmtId="181" fontId="29" fillId="0" borderId="0" xfId="33" applyNumberFormat="1" applyFont="1" applyFill="1" applyBorder="1" applyAlignment="1">
      <alignment vertical="center"/>
    </xf>
    <xf numFmtId="0" fontId="51" fillId="0" borderId="0" xfId="0" applyFont="1" applyFill="1" applyAlignment="1"/>
    <xf numFmtId="180" fontId="9" fillId="0" borderId="0" xfId="0" applyNumberFormat="1" applyFont="1" applyFill="1"/>
    <xf numFmtId="0" fontId="9" fillId="0" borderId="0" xfId="0" applyFont="1" applyFill="1"/>
    <xf numFmtId="38" fontId="9" fillId="0" borderId="0" xfId="0" applyNumberFormat="1" applyFont="1" applyFill="1"/>
    <xf numFmtId="38" fontId="14" fillId="0" borderId="0" xfId="33" applyNumberFormat="1" applyFont="1" applyFill="1" applyBorder="1" applyAlignment="1">
      <alignment vertical="center" shrinkToFit="1"/>
    </xf>
    <xf numFmtId="38" fontId="24" fillId="0" borderId="12" xfId="33" applyFont="1" applyFill="1" applyBorder="1" applyAlignment="1">
      <alignment horizontal="center" vertical="center"/>
    </xf>
    <xf numFmtId="38" fontId="22" fillId="0" borderId="0" xfId="33" applyFont="1" applyFill="1" applyBorder="1" applyAlignment="1">
      <alignment horizontal="center" vertical="center"/>
    </xf>
    <xf numFmtId="179" fontId="29" fillId="0" borderId="0" xfId="0" applyNumberFormat="1" applyFont="1" applyFill="1" applyBorder="1" applyAlignment="1">
      <alignment horizontal="right" vertical="center"/>
    </xf>
    <xf numFmtId="38" fontId="29" fillId="0" borderId="0" xfId="33" applyFont="1" applyFill="1" applyBorder="1" applyAlignment="1">
      <alignment horizontal="right" vertical="center"/>
    </xf>
    <xf numFmtId="184" fontId="50" fillId="0" borderId="0" xfId="0" applyNumberFormat="1" applyFont="1" applyFill="1" applyBorder="1" applyAlignment="1" applyProtection="1">
      <alignment horizontal="right"/>
      <protection locked="0"/>
    </xf>
    <xf numFmtId="184" fontId="50" fillId="0" borderId="0" xfId="0" applyNumberFormat="1" applyFont="1" applyFill="1" applyBorder="1" applyProtection="1">
      <protection locked="0"/>
    </xf>
    <xf numFmtId="38" fontId="14" fillId="0" borderId="0" xfId="33" applyNumberFormat="1" applyFont="1" applyFill="1" applyBorder="1" applyAlignment="1">
      <alignment vertical="center"/>
    </xf>
    <xf numFmtId="38" fontId="14" fillId="0" borderId="0" xfId="33" applyNumberFormat="1" applyFont="1" applyFill="1" applyAlignment="1">
      <alignment vertical="center"/>
    </xf>
    <xf numFmtId="0" fontId="29" fillId="0" borderId="12" xfId="0" applyFont="1" applyFill="1" applyBorder="1" applyAlignment="1">
      <alignment horizontal="distributed"/>
    </xf>
    <xf numFmtId="3" fontId="50" fillId="0" borderId="0" xfId="33" applyNumberFormat="1" applyFont="1" applyFill="1" applyBorder="1" applyAlignment="1">
      <alignment horizontal="right"/>
    </xf>
    <xf numFmtId="3" fontId="50" fillId="0" borderId="0" xfId="33" applyNumberFormat="1" applyFont="1" applyFill="1" applyBorder="1" applyAlignment="1"/>
    <xf numFmtId="3" fontId="50" fillId="0" borderId="0" xfId="33" applyNumberFormat="1" applyFont="1" applyFill="1" applyAlignment="1"/>
    <xf numFmtId="181" fontId="50" fillId="0" borderId="0" xfId="33" applyNumberFormat="1" applyFont="1" applyFill="1" applyBorder="1" applyAlignment="1">
      <alignment horizontal="right"/>
    </xf>
    <xf numFmtId="181" fontId="50" fillId="0" borderId="0" xfId="33" applyNumberFormat="1" applyFont="1" applyFill="1" applyBorder="1" applyAlignment="1"/>
    <xf numFmtId="38" fontId="50" fillId="0" borderId="0" xfId="33" applyNumberFormat="1" applyFont="1" applyFill="1" applyBorder="1" applyAlignment="1">
      <alignment vertical="center"/>
    </xf>
    <xf numFmtId="38" fontId="50" fillId="0" borderId="0" xfId="33" applyNumberFormat="1" applyFont="1" applyFill="1" applyAlignment="1">
      <alignment vertical="center"/>
    </xf>
    <xf numFmtId="38" fontId="50" fillId="0" borderId="0" xfId="33" applyNumberFormat="1" applyFont="1" applyFill="1" applyBorder="1" applyAlignment="1">
      <alignment horizontal="right" vertical="center"/>
    </xf>
    <xf numFmtId="181" fontId="50" fillId="0" borderId="0" xfId="33" applyNumberFormat="1" applyFont="1" applyFill="1" applyAlignment="1">
      <alignment horizontal="right" vertical="center" shrinkToFit="1"/>
    </xf>
    <xf numFmtId="3" fontId="50" fillId="0" borderId="0" xfId="33" applyNumberFormat="1" applyFont="1" applyFill="1" applyAlignment="1">
      <alignment horizontal="right" vertical="center"/>
    </xf>
    <xf numFmtId="181" fontId="50" fillId="0" borderId="0" xfId="33" applyNumberFormat="1" applyFont="1" applyFill="1" applyAlignment="1">
      <alignment horizontal="right" vertical="center"/>
    </xf>
    <xf numFmtId="38" fontId="14" fillId="0" borderId="0" xfId="33" applyNumberFormat="1" applyFont="1" applyFill="1" applyAlignment="1">
      <alignment vertical="center" shrinkToFit="1"/>
    </xf>
    <xf numFmtId="38" fontId="24" fillId="0" borderId="0" xfId="53" applyNumberFormat="1" applyFont="1">
      <alignment vertical="center"/>
    </xf>
    <xf numFmtId="38" fontId="29" fillId="0" borderId="0" xfId="53" applyNumberFormat="1" applyFont="1">
      <alignment vertical="center"/>
    </xf>
    <xf numFmtId="38" fontId="24" fillId="0" borderId="0" xfId="33" applyFont="1" applyFill="1" applyAlignment="1">
      <alignment vertical="center"/>
    </xf>
    <xf numFmtId="38" fontId="29" fillId="0" borderId="10" xfId="33" applyFont="1" applyFill="1" applyBorder="1" applyAlignment="1">
      <alignment vertical="center"/>
    </xf>
    <xf numFmtId="38" fontId="29" fillId="0" borderId="0" xfId="33" applyFont="1" applyFill="1" applyAlignment="1">
      <alignment horizontal="right" vertical="center"/>
    </xf>
    <xf numFmtId="38" fontId="29" fillId="0" borderId="0" xfId="33" applyFont="1" applyFill="1" applyAlignment="1">
      <alignment vertical="center"/>
    </xf>
    <xf numFmtId="38" fontId="29" fillId="0" borderId="0" xfId="33" applyFont="1" applyFill="1" applyBorder="1" applyAlignment="1">
      <alignment vertical="center"/>
    </xf>
    <xf numFmtId="41" fontId="29" fillId="0" borderId="0" xfId="33" applyNumberFormat="1" applyFont="1" applyFill="1" applyBorder="1" applyAlignment="1">
      <alignment horizontal="right" vertical="center"/>
    </xf>
    <xf numFmtId="177" fontId="29" fillId="0" borderId="0" xfId="33" applyNumberFormat="1" applyFont="1" applyFill="1" applyBorder="1" applyAlignment="1">
      <alignment horizontal="right" vertical="center"/>
    </xf>
    <xf numFmtId="0" fontId="29" fillId="0" borderId="12" xfId="0" applyFont="1" applyFill="1" applyBorder="1" applyAlignment="1">
      <alignment horizontal="distributed" vertical="center"/>
    </xf>
    <xf numFmtId="181" fontId="29" fillId="0" borderId="0" xfId="33" applyNumberFormat="1" applyFont="1" applyFill="1" applyBorder="1" applyAlignment="1">
      <alignment horizontal="right" vertical="center"/>
    </xf>
    <xf numFmtId="177" fontId="29" fillId="0" borderId="0" xfId="33" applyNumberFormat="1" applyFont="1" applyFill="1" applyAlignment="1">
      <alignment horizontal="right" vertical="center"/>
    </xf>
    <xf numFmtId="0" fontId="29" fillId="0" borderId="22" xfId="0" applyFont="1" applyFill="1" applyBorder="1" applyAlignment="1">
      <alignment horizontal="center" vertical="center"/>
    </xf>
    <xf numFmtId="181" fontId="50" fillId="0" borderId="0" xfId="33" applyNumberFormat="1" applyFont="1" applyFill="1" applyAlignment="1">
      <alignment horizontal="right"/>
    </xf>
    <xf numFmtId="0" fontId="55" fillId="0" borderId="19" xfId="0" applyFont="1" applyFill="1" applyBorder="1" applyAlignment="1">
      <alignment horizontal="distributed"/>
    </xf>
    <xf numFmtId="0" fontId="28" fillId="0" borderId="20" xfId="0" applyFont="1" applyFill="1" applyBorder="1" applyAlignment="1">
      <alignment horizontal="right"/>
    </xf>
    <xf numFmtId="38" fontId="28" fillId="0" borderId="0" xfId="33" applyFont="1" applyFill="1" applyBorder="1" applyAlignment="1">
      <alignment horizontal="right"/>
    </xf>
    <xf numFmtId="178" fontId="28" fillId="0" borderId="0" xfId="33" applyNumberFormat="1" applyFont="1" applyFill="1" applyBorder="1" applyAlignment="1">
      <alignment horizontal="right"/>
    </xf>
    <xf numFmtId="38" fontId="28" fillId="0" borderId="0" xfId="33" applyFont="1" applyFill="1" applyBorder="1" applyAlignment="1"/>
    <xf numFmtId="3" fontId="50" fillId="0" borderId="0" xfId="0" applyNumberFormat="1" applyFont="1" applyFill="1" applyBorder="1" applyAlignment="1">
      <alignment vertical="center"/>
    </xf>
    <xf numFmtId="0" fontId="29" fillId="0" borderId="14" xfId="0" applyFont="1" applyFill="1" applyBorder="1" applyAlignment="1">
      <alignment horizontal="distributed" vertical="center" wrapText="1" justifyLastLine="1"/>
    </xf>
    <xf numFmtId="38" fontId="79" fillId="0" borderId="0" xfId="0" applyNumberFormat="1" applyFont="1" applyFill="1" applyAlignment="1">
      <alignment vertical="center"/>
    </xf>
    <xf numFmtId="38" fontId="29" fillId="0" borderId="0" xfId="0" applyNumberFormat="1" applyFont="1" applyFill="1" applyAlignment="1">
      <alignment vertical="center"/>
    </xf>
    <xf numFmtId="0" fontId="23" fillId="0" borderId="0" xfId="0" applyFont="1" applyFill="1"/>
    <xf numFmtId="38" fontId="23" fillId="0" borderId="0" xfId="33" applyFont="1" applyFill="1"/>
    <xf numFmtId="182" fontId="29" fillId="0" borderId="0" xfId="33" applyNumberFormat="1" applyFont="1" applyFill="1" applyAlignment="1">
      <alignment vertical="center"/>
    </xf>
    <xf numFmtId="182" fontId="29" fillId="0" borderId="0" xfId="0" applyNumberFormat="1" applyFont="1" applyFill="1" applyAlignment="1">
      <alignment vertical="center"/>
    </xf>
    <xf numFmtId="182" fontId="29" fillId="0" borderId="10" xfId="33" applyNumberFormat="1" applyFont="1" applyFill="1" applyBorder="1" applyAlignment="1">
      <alignment vertical="center"/>
    </xf>
    <xf numFmtId="41" fontId="29" fillId="0" borderId="13" xfId="0" applyNumberFormat="1" applyFont="1" applyFill="1" applyBorder="1" applyAlignment="1">
      <alignment horizontal="right" vertical="center"/>
    </xf>
    <xf numFmtId="41" fontId="29" fillId="0" borderId="0" xfId="0" applyNumberFormat="1" applyFont="1" applyFill="1" applyBorder="1" applyAlignment="1">
      <alignment horizontal="right" vertical="center"/>
    </xf>
    <xf numFmtId="181" fontId="29" fillId="0" borderId="0" xfId="0" applyNumberFormat="1" applyFont="1" applyFill="1" applyBorder="1" applyAlignment="1">
      <alignment horizontal="right" vertical="center"/>
    </xf>
    <xf numFmtId="0" fontId="9" fillId="0" borderId="0" xfId="0" applyFont="1"/>
    <xf numFmtId="38" fontId="24" fillId="0" borderId="0" xfId="33" applyFont="1" applyFill="1" applyAlignment="1">
      <alignment horizontal="right" vertical="center"/>
    </xf>
    <xf numFmtId="0" fontId="9" fillId="0" borderId="10" xfId="0" applyFont="1" applyFill="1" applyBorder="1" applyAlignment="1">
      <alignment vertical="top"/>
    </xf>
    <xf numFmtId="38" fontId="14" fillId="0" borderId="0" xfId="33" applyFont="1" applyFill="1" applyBorder="1" applyAlignment="1">
      <alignment horizontal="right" vertical="center"/>
    </xf>
    <xf numFmtId="184" fontId="50" fillId="0" borderId="0" xfId="61" applyNumberFormat="1" applyFont="1" applyFill="1" applyBorder="1" applyProtection="1">
      <protection locked="0"/>
    </xf>
    <xf numFmtId="186" fontId="50" fillId="0" borderId="0" xfId="33" applyNumberFormat="1" applyFont="1" applyFill="1" applyBorder="1" applyAlignment="1">
      <alignment horizontal="right" vertical="center"/>
    </xf>
    <xf numFmtId="186" fontId="50" fillId="0" borderId="0" xfId="55" applyNumberFormat="1" applyFont="1" applyFill="1" applyBorder="1" applyAlignment="1">
      <alignment vertical="center"/>
    </xf>
    <xf numFmtId="38" fontId="50" fillId="0" borderId="0" xfId="55" applyFont="1" applyFill="1" applyBorder="1" applyAlignment="1">
      <alignment horizontal="right" vertical="center"/>
    </xf>
    <xf numFmtId="38" fontId="50" fillId="0" borderId="0" xfId="55" applyFont="1" applyFill="1" applyAlignment="1">
      <alignment horizontal="right" vertical="center"/>
    </xf>
    <xf numFmtId="181" fontId="50" fillId="0" borderId="0" xfId="74" applyNumberFormat="1" applyFont="1" applyFill="1" applyBorder="1" applyProtection="1">
      <protection locked="0"/>
    </xf>
    <xf numFmtId="181" fontId="50" fillId="0" borderId="0" xfId="0" applyNumberFormat="1" applyFont="1" applyFill="1" applyBorder="1" applyProtection="1">
      <protection locked="0"/>
    </xf>
    <xf numFmtId="0" fontId="26" fillId="0" borderId="0" xfId="0" applyFont="1" applyFill="1"/>
    <xf numFmtId="181" fontId="28" fillId="0" borderId="0" xfId="0" applyNumberFormat="1" applyFont="1" applyFill="1" applyBorder="1" applyProtection="1">
      <protection locked="0"/>
    </xf>
    <xf numFmtId="38" fontId="50" fillId="0" borderId="0" xfId="0" applyNumberFormat="1" applyFont="1" applyFill="1" applyBorder="1" applyAlignment="1">
      <alignment vertical="center"/>
    </xf>
    <xf numFmtId="186" fontId="50" fillId="0" borderId="0" xfId="55" applyNumberFormat="1" applyFont="1" applyFill="1" applyBorder="1" applyAlignment="1">
      <alignment horizontal="right" vertical="center"/>
    </xf>
    <xf numFmtId="176" fontId="29" fillId="0" borderId="0" xfId="33" applyNumberFormat="1" applyFont="1" applyFill="1" applyAlignment="1">
      <alignment vertical="center"/>
    </xf>
    <xf numFmtId="176" fontId="29" fillId="0" borderId="0" xfId="33" applyNumberFormat="1" applyFont="1" applyFill="1" applyBorder="1" applyAlignment="1">
      <alignment vertical="center"/>
    </xf>
    <xf numFmtId="176" fontId="29" fillId="0" borderId="0" xfId="0" applyNumberFormat="1" applyFont="1" applyFill="1" applyAlignment="1">
      <alignment vertical="center"/>
    </xf>
    <xf numFmtId="38" fontId="15" fillId="0" borderId="0" xfId="33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distributed" vertical="center" justifyLastLine="1"/>
    </xf>
    <xf numFmtId="0" fontId="29" fillId="0" borderId="15" xfId="0" applyFont="1" applyFill="1" applyBorder="1" applyAlignment="1">
      <alignment horizontal="distributed" vertical="center" justifyLastLine="1"/>
    </xf>
    <xf numFmtId="38" fontId="15" fillId="0" borderId="13" xfId="33" applyFont="1" applyFill="1" applyBorder="1" applyAlignment="1">
      <alignment horizontal="center" vertical="center"/>
    </xf>
    <xf numFmtId="38" fontId="29" fillId="0" borderId="0" xfId="33" applyNumberFormat="1" applyFont="1" applyFill="1" applyBorder="1" applyAlignment="1">
      <alignment vertical="center"/>
    </xf>
    <xf numFmtId="3" fontId="9" fillId="0" borderId="0" xfId="0" applyNumberFormat="1" applyFont="1" applyFill="1"/>
    <xf numFmtId="0" fontId="9" fillId="0" borderId="0" xfId="0" applyFont="1" applyFill="1" applyBorder="1"/>
    <xf numFmtId="176" fontId="29" fillId="0" borderId="0" xfId="0" applyNumberFormat="1" applyFont="1" applyFill="1" applyBorder="1" applyAlignment="1">
      <alignment horizontal="right" vertical="center"/>
    </xf>
    <xf numFmtId="178" fontId="29" fillId="0" borderId="0" xfId="0" applyNumberFormat="1" applyFont="1" applyFill="1" applyBorder="1" applyAlignment="1">
      <alignment horizontal="right" vertical="center"/>
    </xf>
    <xf numFmtId="178" fontId="29" fillId="0" borderId="10" xfId="0" applyNumberFormat="1" applyFont="1" applyFill="1" applyBorder="1" applyAlignment="1">
      <alignment horizontal="right" vertical="center"/>
    </xf>
    <xf numFmtId="177" fontId="29" fillId="0" borderId="0" xfId="0" applyNumberFormat="1" applyFont="1" applyFill="1" applyBorder="1" applyAlignment="1">
      <alignment horizontal="right" vertical="center"/>
    </xf>
    <xf numFmtId="0" fontId="29" fillId="0" borderId="14" xfId="0" applyFont="1" applyFill="1" applyBorder="1" applyAlignment="1">
      <alignment horizontal="center" vertical="center" shrinkToFit="1"/>
    </xf>
    <xf numFmtId="0" fontId="29" fillId="0" borderId="15" xfId="0" applyFont="1" applyFill="1" applyBorder="1" applyAlignment="1">
      <alignment horizontal="distributed" vertical="center" justifyLastLine="1"/>
    </xf>
    <xf numFmtId="0" fontId="29" fillId="0" borderId="15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38" fontId="0" fillId="0" borderId="0" xfId="0" applyNumberFormat="1" applyFont="1" applyFill="1" applyAlignment="1">
      <alignment horizontal="center" vertical="center"/>
    </xf>
    <xf numFmtId="38" fontId="15" fillId="0" borderId="0" xfId="33" applyFont="1" applyFill="1" applyBorder="1" applyAlignment="1">
      <alignment horizontal="center" vertical="center"/>
    </xf>
    <xf numFmtId="0" fontId="29" fillId="0" borderId="22" xfId="0" applyFont="1" applyFill="1" applyBorder="1" applyAlignment="1">
      <alignment horizontal="distributed" vertical="center" justifyLastLine="1"/>
    </xf>
    <xf numFmtId="181" fontId="29" fillId="0" borderId="18" xfId="33" applyNumberFormat="1" applyFont="1" applyFill="1" applyBorder="1" applyAlignment="1" applyProtection="1">
      <alignment vertical="center"/>
      <protection locked="0"/>
    </xf>
    <xf numFmtId="181" fontId="29" fillId="0" borderId="16" xfId="33" applyNumberFormat="1" applyFont="1" applyFill="1" applyBorder="1" applyAlignment="1" applyProtection="1">
      <alignment vertical="center"/>
      <protection locked="0"/>
    </xf>
    <xf numFmtId="3" fontId="50" fillId="0" borderId="0" xfId="0" applyNumberFormat="1" applyFont="1" applyFill="1" applyBorder="1" applyAlignment="1">
      <alignment horizontal="right" vertical="center" wrapText="1"/>
    </xf>
    <xf numFmtId="181" fontId="50" fillId="0" borderId="0" xfId="0" applyNumberFormat="1" applyFont="1" applyFill="1" applyAlignment="1">
      <alignment vertical="center" shrinkToFit="1"/>
    </xf>
    <xf numFmtId="38" fontId="50" fillId="0" borderId="0" xfId="33" applyFont="1" applyFill="1" applyAlignment="1">
      <alignment vertical="center"/>
    </xf>
    <xf numFmtId="38" fontId="50" fillId="0" borderId="0" xfId="33" applyFont="1" applyFill="1"/>
    <xf numFmtId="0" fontId="21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177" fontId="29" fillId="0" borderId="0" xfId="33" applyNumberFormat="1" applyFont="1" applyFill="1" applyBorder="1" applyAlignment="1">
      <alignment horizontal="right" vertical="center"/>
    </xf>
    <xf numFmtId="0" fontId="29" fillId="0" borderId="12" xfId="0" applyFont="1" applyFill="1" applyBorder="1" applyAlignment="1">
      <alignment horizontal="distributed" vertical="center"/>
    </xf>
    <xf numFmtId="181" fontId="29" fillId="0" borderId="0" xfId="33" applyNumberFormat="1" applyFont="1" applyFill="1" applyBorder="1" applyAlignment="1">
      <alignment horizontal="right" vertical="center"/>
    </xf>
    <xf numFmtId="177" fontId="29" fillId="0" borderId="0" xfId="33" applyNumberFormat="1" applyFont="1" applyFill="1" applyAlignment="1">
      <alignment horizontal="right" vertical="center"/>
    </xf>
    <xf numFmtId="38" fontId="15" fillId="0" borderId="0" xfId="33" applyFont="1" applyFill="1" applyBorder="1" applyAlignment="1">
      <alignment horizontal="center" vertical="center"/>
    </xf>
    <xf numFmtId="3" fontId="14" fillId="0" borderId="0" xfId="0" applyNumberFormat="1" applyFont="1" applyFill="1" applyBorder="1" applyAlignment="1">
      <alignment vertical="center"/>
    </xf>
    <xf numFmtId="0" fontId="29" fillId="0" borderId="15" xfId="0" applyFont="1" applyFill="1" applyBorder="1" applyAlignment="1">
      <alignment horizontal="distributed" vertical="center" wrapText="1" justifyLastLine="1"/>
    </xf>
    <xf numFmtId="181" fontId="29" fillId="0" borderId="0" xfId="33" applyNumberFormat="1" applyFont="1" applyFill="1" applyBorder="1" applyAlignment="1" applyProtection="1">
      <alignment vertical="center"/>
    </xf>
    <xf numFmtId="183" fontId="29" fillId="0" borderId="0" xfId="0" applyNumberFormat="1" applyFont="1" applyFill="1" applyBorder="1" applyAlignment="1" applyProtection="1">
      <alignment horizontal="right" vertical="center"/>
      <protection locked="0"/>
    </xf>
    <xf numFmtId="183" fontId="29" fillId="0" borderId="0" xfId="0" applyNumberFormat="1" applyFont="1" applyFill="1" applyBorder="1" applyAlignment="1" applyProtection="1">
      <alignment vertical="center"/>
      <protection locked="0"/>
    </xf>
    <xf numFmtId="0" fontId="50" fillId="0" borderId="0" xfId="0" applyFont="1" applyFill="1"/>
    <xf numFmtId="38" fontId="21" fillId="0" borderId="0" xfId="0" applyNumberFormat="1" applyFont="1" applyFill="1" applyAlignment="1">
      <alignment vertical="center"/>
    </xf>
    <xf numFmtId="181" fontId="29" fillId="0" borderId="13" xfId="33" applyNumberFormat="1" applyFont="1" applyFill="1" applyBorder="1" applyAlignment="1" applyProtection="1">
      <alignment vertical="center"/>
      <protection locked="0"/>
    </xf>
    <xf numFmtId="181" fontId="29" fillId="0" borderId="0" xfId="33" applyNumberFormat="1" applyFont="1" applyFill="1" applyBorder="1" applyAlignment="1" applyProtection="1">
      <alignment vertical="center"/>
      <protection locked="0"/>
    </xf>
    <xf numFmtId="181" fontId="29" fillId="0" borderId="0" xfId="33" applyNumberFormat="1" applyFont="1" applyFill="1" applyBorder="1" applyAlignment="1" applyProtection="1">
      <alignment horizontal="right" vertical="center"/>
      <protection locked="0"/>
    </xf>
    <xf numFmtId="38" fontId="14" fillId="0" borderId="0" xfId="33" applyFont="1" applyFill="1"/>
    <xf numFmtId="3" fontId="14" fillId="0" borderId="0" xfId="0" applyNumberFormat="1" applyFont="1" applyFill="1"/>
    <xf numFmtId="38" fontId="50" fillId="0" borderId="0" xfId="33" applyFont="1" applyFill="1" applyBorder="1" applyAlignment="1">
      <alignment horizontal="right" vertical="center"/>
    </xf>
    <xf numFmtId="0" fontId="29" fillId="0" borderId="0" xfId="0" applyFont="1" applyFill="1" applyBorder="1" applyAlignment="1">
      <alignment horizontal="right"/>
    </xf>
    <xf numFmtId="0" fontId="29" fillId="0" borderId="10" xfId="0" applyFont="1" applyFill="1" applyBorder="1" applyAlignment="1">
      <alignment horizontal="right"/>
    </xf>
    <xf numFmtId="0" fontId="50" fillId="0" borderId="16" xfId="0" applyFont="1" applyFill="1" applyBorder="1" applyAlignment="1">
      <alignment horizontal="left" vertical="top" wrapText="1"/>
    </xf>
    <xf numFmtId="0" fontId="29" fillId="0" borderId="11" xfId="0" applyFont="1" applyFill="1" applyBorder="1" applyAlignment="1">
      <alignment horizontal="distributed" vertical="center" justifyLastLine="1"/>
    </xf>
    <xf numFmtId="0" fontId="29" fillId="0" borderId="19" xfId="0" applyFont="1" applyFill="1" applyBorder="1" applyAlignment="1">
      <alignment horizontal="distributed" vertical="center" justifyLastLine="1"/>
    </xf>
    <xf numFmtId="0" fontId="29" fillId="0" borderId="22" xfId="0" applyFont="1" applyFill="1" applyBorder="1" applyAlignment="1">
      <alignment horizontal="distributed" vertical="center" justifyLastLine="1"/>
    </xf>
    <xf numFmtId="0" fontId="29" fillId="0" borderId="23" xfId="0" applyFont="1" applyFill="1" applyBorder="1" applyAlignment="1">
      <alignment horizontal="distributed" vertical="center" justifyLastLine="1"/>
    </xf>
    <xf numFmtId="0" fontId="29" fillId="0" borderId="14" xfId="0" applyFont="1" applyFill="1" applyBorder="1" applyAlignment="1">
      <alignment horizontal="center" vertical="center" shrinkToFit="1"/>
    </xf>
    <xf numFmtId="0" fontId="29" fillId="0" borderId="17" xfId="0" applyFont="1" applyFill="1" applyBorder="1" applyAlignment="1">
      <alignment horizontal="center" vertical="center" shrinkToFit="1"/>
    </xf>
    <xf numFmtId="0" fontId="29" fillId="0" borderId="14" xfId="0" applyFont="1" applyFill="1" applyBorder="1" applyAlignment="1">
      <alignment horizontal="distributed" vertical="center" justifyLastLine="1"/>
    </xf>
    <xf numFmtId="0" fontId="29" fillId="0" borderId="21" xfId="0" applyFont="1" applyFill="1" applyBorder="1" applyAlignment="1">
      <alignment horizontal="distributed" vertical="center" justifyLastLine="1"/>
    </xf>
    <xf numFmtId="0" fontId="29" fillId="0" borderId="17" xfId="0" applyFont="1" applyFill="1" applyBorder="1" applyAlignment="1">
      <alignment horizontal="distributed" vertical="center" justifyLastLine="1"/>
    </xf>
    <xf numFmtId="0" fontId="29" fillId="0" borderId="22" xfId="0" applyFont="1" applyFill="1" applyBorder="1" applyAlignment="1">
      <alignment horizontal="center" vertical="center" wrapText="1"/>
    </xf>
    <xf numFmtId="0" fontId="29" fillId="0" borderId="23" xfId="0" applyFont="1" applyFill="1" applyBorder="1" applyAlignment="1">
      <alignment horizontal="center" vertical="center" wrapText="1"/>
    </xf>
    <xf numFmtId="38" fontId="15" fillId="0" borderId="0" xfId="33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/>
    </xf>
    <xf numFmtId="0" fontId="29" fillId="0" borderId="21" xfId="0" applyFont="1" applyFill="1" applyBorder="1" applyAlignment="1">
      <alignment horizontal="center" vertical="center"/>
    </xf>
    <xf numFmtId="0" fontId="29" fillId="0" borderId="17" xfId="0" applyFont="1" applyFill="1" applyBorder="1" applyAlignment="1">
      <alignment horizontal="center" vertical="center"/>
    </xf>
    <xf numFmtId="0" fontId="29" fillId="0" borderId="18" xfId="0" applyFont="1" applyFill="1" applyBorder="1" applyAlignment="1">
      <alignment horizontal="center" vertical="center" wrapText="1"/>
    </xf>
    <xf numFmtId="0" fontId="29" fillId="0" borderId="20" xfId="0" applyFont="1" applyBorder="1"/>
    <xf numFmtId="0" fontId="29" fillId="0" borderId="15" xfId="0" applyFont="1" applyFill="1" applyBorder="1" applyAlignment="1">
      <alignment horizontal="distributed" vertical="center" justifyLastLine="1"/>
    </xf>
    <xf numFmtId="176" fontId="29" fillId="0" borderId="0" xfId="0" applyNumberFormat="1" applyFont="1" applyFill="1" applyBorder="1" applyAlignment="1">
      <alignment horizontal="right"/>
    </xf>
    <xf numFmtId="176" fontId="29" fillId="0" borderId="10" xfId="0" applyNumberFormat="1" applyFont="1" applyFill="1" applyBorder="1" applyAlignment="1">
      <alignment horizontal="right"/>
    </xf>
    <xf numFmtId="38" fontId="53" fillId="0" borderId="13" xfId="33" applyFont="1" applyFill="1" applyBorder="1" applyAlignment="1">
      <alignment horizontal="center"/>
    </xf>
    <xf numFmtId="38" fontId="53" fillId="0" borderId="0" xfId="33" applyFont="1" applyFill="1" applyBorder="1" applyAlignment="1">
      <alignment horizontal="center"/>
    </xf>
    <xf numFmtId="0" fontId="50" fillId="0" borderId="16" xfId="0" applyFont="1" applyFill="1" applyBorder="1" applyAlignment="1">
      <alignment vertical="top" wrapText="1"/>
    </xf>
    <xf numFmtId="0" fontId="50" fillId="0" borderId="16" xfId="0" applyFont="1" applyFill="1" applyBorder="1" applyAlignment="1">
      <alignment vertical="top"/>
    </xf>
    <xf numFmtId="38" fontId="53" fillId="0" borderId="18" xfId="33" applyFont="1" applyFill="1" applyBorder="1" applyAlignment="1">
      <alignment horizontal="center"/>
    </xf>
    <xf numFmtId="38" fontId="53" fillId="0" borderId="16" xfId="33" applyFont="1" applyFill="1" applyBorder="1" applyAlignment="1">
      <alignment horizontal="center"/>
    </xf>
    <xf numFmtId="0" fontId="29" fillId="0" borderId="22" xfId="0" applyFont="1" applyFill="1" applyBorder="1" applyAlignment="1">
      <alignment horizontal="center" vertical="center" wrapText="1" justifyLastLine="1"/>
    </xf>
    <xf numFmtId="0" fontId="29" fillId="0" borderId="23" xfId="0" applyFont="1" applyFill="1" applyBorder="1" applyAlignment="1">
      <alignment horizontal="center" vertical="center" justifyLastLine="1"/>
    </xf>
    <xf numFmtId="0" fontId="29" fillId="0" borderId="23" xfId="0" applyFont="1" applyFill="1" applyBorder="1" applyAlignment="1">
      <alignment horizontal="center" vertical="center" wrapText="1" justifyLastLine="1"/>
    </xf>
    <xf numFmtId="176" fontId="29" fillId="0" borderId="14" xfId="0" applyNumberFormat="1" applyFont="1" applyFill="1" applyBorder="1" applyAlignment="1">
      <alignment horizontal="center" vertical="center"/>
    </xf>
    <xf numFmtId="176" fontId="29" fillId="0" borderId="21" xfId="0" applyNumberFormat="1" applyFont="1" applyFill="1" applyBorder="1" applyAlignment="1">
      <alignment horizontal="center" vertical="center"/>
    </xf>
    <xf numFmtId="0" fontId="50" fillId="0" borderId="15" xfId="0" applyFont="1" applyFill="1" applyBorder="1" applyAlignment="1">
      <alignment horizontal="center" vertical="center"/>
    </xf>
    <xf numFmtId="0" fontId="26" fillId="0" borderId="16" xfId="0" applyFont="1" applyFill="1" applyBorder="1" applyAlignment="1">
      <alignment vertical="top"/>
    </xf>
    <xf numFmtId="0" fontId="50" fillId="0" borderId="17" xfId="0" applyFont="1" applyFill="1" applyBorder="1" applyAlignment="1">
      <alignment horizontal="center" vertical="center" wrapText="1" justifyLastLine="1"/>
    </xf>
    <xf numFmtId="0" fontId="50" fillId="0" borderId="14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distributed" vertical="center" justifyLastLine="1"/>
    </xf>
    <xf numFmtId="0" fontId="29" fillId="0" borderId="15" xfId="0" applyFont="1" applyFill="1" applyBorder="1" applyAlignment="1">
      <alignment horizontal="distributed" vertical="center" wrapText="1" justifyLastLine="1"/>
    </xf>
    <xf numFmtId="38" fontId="24" fillId="0" borderId="13" xfId="33" applyFont="1" applyFill="1" applyBorder="1" applyAlignment="1">
      <alignment horizontal="center" vertical="center"/>
    </xf>
    <xf numFmtId="38" fontId="24" fillId="0" borderId="0" xfId="33" applyFont="1" applyFill="1" applyBorder="1" applyAlignment="1">
      <alignment horizontal="center" vertical="center"/>
    </xf>
    <xf numFmtId="38" fontId="24" fillId="0" borderId="13" xfId="33" applyFont="1" applyFill="1" applyBorder="1" applyAlignment="1">
      <alignment horizontal="center" vertical="center" justifyLastLine="1"/>
    </xf>
    <xf numFmtId="38" fontId="24" fillId="0" borderId="0" xfId="33" applyFont="1" applyFill="1" applyBorder="1" applyAlignment="1">
      <alignment horizontal="center" vertical="center" justifyLastLine="1"/>
    </xf>
    <xf numFmtId="0" fontId="50" fillId="0" borderId="16" xfId="0" applyFont="1" applyFill="1" applyBorder="1" applyAlignment="1">
      <alignment horizontal="left" vertical="top"/>
    </xf>
    <xf numFmtId="0" fontId="50" fillId="0" borderId="0" xfId="0" applyFont="1" applyFill="1" applyBorder="1" applyAlignment="1">
      <alignment horizontal="left" vertical="top"/>
    </xf>
    <xf numFmtId="0" fontId="9" fillId="0" borderId="16" xfId="0" applyFont="1" applyBorder="1" applyAlignment="1">
      <alignment horizontal="left" vertical="top"/>
    </xf>
    <xf numFmtId="38" fontId="15" fillId="0" borderId="13" xfId="33" applyFont="1" applyFill="1" applyBorder="1" applyAlignment="1">
      <alignment horizontal="center" vertical="center"/>
    </xf>
    <xf numFmtId="176" fontId="29" fillId="0" borderId="0" xfId="0" applyNumberFormat="1" applyFont="1" applyFill="1" applyBorder="1" applyAlignment="1">
      <alignment horizontal="center"/>
    </xf>
    <xf numFmtId="0" fontId="50" fillId="0" borderId="0" xfId="0" applyFont="1" applyFill="1" applyBorder="1" applyAlignment="1">
      <alignment horizontal="left" vertical="top" wrapText="1"/>
    </xf>
    <xf numFmtId="0" fontId="29" fillId="0" borderId="15" xfId="0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distributed" vertical="center" wrapText="1"/>
    </xf>
    <xf numFmtId="0" fontId="29" fillId="0" borderId="22" xfId="0" applyFont="1" applyFill="1" applyBorder="1" applyAlignment="1">
      <alignment horizontal="center" vertical="center" shrinkToFit="1"/>
    </xf>
    <xf numFmtId="0" fontId="29" fillId="0" borderId="23" xfId="0" applyFont="1" applyFill="1" applyBorder="1" applyAlignment="1">
      <alignment horizontal="center" vertical="center" shrinkToFit="1"/>
    </xf>
    <xf numFmtId="0" fontId="51" fillId="0" borderId="0" xfId="0" applyFont="1" applyBorder="1" applyAlignment="1">
      <alignment horizontal="left"/>
    </xf>
    <xf numFmtId="0" fontId="29" fillId="0" borderId="0" xfId="0" applyFont="1" applyBorder="1" applyAlignment="1">
      <alignment horizontal="right"/>
    </xf>
    <xf numFmtId="0" fontId="29" fillId="0" borderId="10" xfId="0" applyFont="1" applyBorder="1" applyAlignment="1">
      <alignment horizontal="right"/>
    </xf>
    <xf numFmtId="0" fontId="50" fillId="0" borderId="16" xfId="0" applyFont="1" applyBorder="1" applyAlignment="1">
      <alignment horizontal="left" vertical="top" wrapText="1"/>
    </xf>
    <xf numFmtId="0" fontId="9" fillId="0" borderId="16" xfId="0" applyFont="1" applyBorder="1" applyAlignment="1">
      <alignment vertical="top"/>
    </xf>
  </cellXfs>
  <cellStyles count="247">
    <cellStyle name="20% - アクセント 1" xfId="1" builtinId="30" customBuiltin="1"/>
    <cellStyle name="20% - アクセント 1 2" xfId="149"/>
    <cellStyle name="20% - アクセント 1 2 2" xfId="180"/>
    <cellStyle name="20% - アクセント 1 2 3" xfId="230"/>
    <cellStyle name="20% - アクセント 1 3" xfId="124"/>
    <cellStyle name="20% - アクセント 1 3 2" xfId="216"/>
    <cellStyle name="20% - アクセント 1 4" xfId="166"/>
    <cellStyle name="20% - アクセント 2" xfId="2" builtinId="34" customBuiltin="1"/>
    <cellStyle name="20% - アクセント 2 2" xfId="151"/>
    <cellStyle name="20% - アクセント 2 2 2" xfId="182"/>
    <cellStyle name="20% - アクセント 2 2 3" xfId="232"/>
    <cellStyle name="20% - アクセント 2 3" xfId="128"/>
    <cellStyle name="20% - アクセント 2 3 2" xfId="218"/>
    <cellStyle name="20% - アクセント 2 4" xfId="168"/>
    <cellStyle name="20% - アクセント 3" xfId="3" builtinId="38" customBuiltin="1"/>
    <cellStyle name="20% - アクセント 3 2" xfId="153"/>
    <cellStyle name="20% - アクセント 3 2 2" xfId="184"/>
    <cellStyle name="20% - アクセント 3 2 3" xfId="234"/>
    <cellStyle name="20% - アクセント 3 3" xfId="132"/>
    <cellStyle name="20% - アクセント 3 3 2" xfId="220"/>
    <cellStyle name="20% - アクセント 3 4" xfId="170"/>
    <cellStyle name="20% - アクセント 4" xfId="4" builtinId="42" customBuiltin="1"/>
    <cellStyle name="20% - アクセント 4 2" xfId="155"/>
    <cellStyle name="20% - アクセント 4 2 2" xfId="186"/>
    <cellStyle name="20% - アクセント 4 2 3" xfId="236"/>
    <cellStyle name="20% - アクセント 4 3" xfId="136"/>
    <cellStyle name="20% - アクセント 4 3 2" xfId="222"/>
    <cellStyle name="20% - アクセント 4 4" xfId="172"/>
    <cellStyle name="20% - アクセント 5" xfId="5" builtinId="46" customBuiltin="1"/>
    <cellStyle name="20% - アクセント 5 2" xfId="157"/>
    <cellStyle name="20% - アクセント 5 2 2" xfId="188"/>
    <cellStyle name="20% - アクセント 5 2 3" xfId="238"/>
    <cellStyle name="20% - アクセント 5 3" xfId="140"/>
    <cellStyle name="20% - アクセント 5 3 2" xfId="224"/>
    <cellStyle name="20% - アクセント 5 4" xfId="174"/>
    <cellStyle name="20% - アクセント 6" xfId="6" builtinId="50" customBuiltin="1"/>
    <cellStyle name="20% - アクセント 6 2" xfId="159"/>
    <cellStyle name="20% - アクセント 6 2 2" xfId="190"/>
    <cellStyle name="20% - アクセント 6 2 3" xfId="240"/>
    <cellStyle name="20% - アクセント 6 3" xfId="144"/>
    <cellStyle name="20% - アクセント 6 3 2" xfId="226"/>
    <cellStyle name="20% - アクセント 6 4" xfId="176"/>
    <cellStyle name="40% - アクセント 1" xfId="7" builtinId="31" customBuiltin="1"/>
    <cellStyle name="40% - アクセント 1 2" xfId="150"/>
    <cellStyle name="40% - アクセント 1 2 2" xfId="181"/>
    <cellStyle name="40% - アクセント 1 2 3" xfId="231"/>
    <cellStyle name="40% - アクセント 1 3" xfId="125"/>
    <cellStyle name="40% - アクセント 1 3 2" xfId="217"/>
    <cellStyle name="40% - アクセント 1 4" xfId="167"/>
    <cellStyle name="40% - アクセント 2" xfId="8" builtinId="35" customBuiltin="1"/>
    <cellStyle name="40% - アクセント 2 2" xfId="152"/>
    <cellStyle name="40% - アクセント 2 2 2" xfId="183"/>
    <cellStyle name="40% - アクセント 2 2 3" xfId="233"/>
    <cellStyle name="40% - アクセント 2 3" xfId="129"/>
    <cellStyle name="40% - アクセント 2 3 2" xfId="219"/>
    <cellStyle name="40% - アクセント 2 4" xfId="169"/>
    <cellStyle name="40% - アクセント 3" xfId="9" builtinId="39" customBuiltin="1"/>
    <cellStyle name="40% - アクセント 3 2" xfId="154"/>
    <cellStyle name="40% - アクセント 3 2 2" xfId="185"/>
    <cellStyle name="40% - アクセント 3 2 3" xfId="235"/>
    <cellStyle name="40% - アクセント 3 3" xfId="133"/>
    <cellStyle name="40% - アクセント 3 3 2" xfId="221"/>
    <cellStyle name="40% - アクセント 3 4" xfId="171"/>
    <cellStyle name="40% - アクセント 4" xfId="10" builtinId="43" customBuiltin="1"/>
    <cellStyle name="40% - アクセント 4 2" xfId="156"/>
    <cellStyle name="40% - アクセント 4 2 2" xfId="187"/>
    <cellStyle name="40% - アクセント 4 2 3" xfId="237"/>
    <cellStyle name="40% - アクセント 4 3" xfId="137"/>
    <cellStyle name="40% - アクセント 4 3 2" xfId="223"/>
    <cellStyle name="40% - アクセント 4 4" xfId="173"/>
    <cellStyle name="40% - アクセント 5" xfId="11" builtinId="47" customBuiltin="1"/>
    <cellStyle name="40% - アクセント 5 2" xfId="158"/>
    <cellStyle name="40% - アクセント 5 2 2" xfId="189"/>
    <cellStyle name="40% - アクセント 5 2 3" xfId="239"/>
    <cellStyle name="40% - アクセント 5 3" xfId="141"/>
    <cellStyle name="40% - アクセント 5 3 2" xfId="225"/>
    <cellStyle name="40% - アクセント 5 4" xfId="175"/>
    <cellStyle name="40% - アクセント 6" xfId="12" builtinId="51" customBuiltin="1"/>
    <cellStyle name="40% - アクセント 6 2" xfId="160"/>
    <cellStyle name="40% - アクセント 6 2 2" xfId="191"/>
    <cellStyle name="40% - アクセント 6 2 3" xfId="241"/>
    <cellStyle name="40% - アクセント 6 3" xfId="145"/>
    <cellStyle name="40% - アクセント 6 3 2" xfId="227"/>
    <cellStyle name="40% - アクセント 6 4" xfId="177"/>
    <cellStyle name="60% - アクセント 1" xfId="13" builtinId="32" customBuiltin="1"/>
    <cellStyle name="60% - アクセント 1 2" xfId="126"/>
    <cellStyle name="60% - アクセント 2" xfId="14" builtinId="36" customBuiltin="1"/>
    <cellStyle name="60% - アクセント 2 2" xfId="130"/>
    <cellStyle name="60% - アクセント 3" xfId="15" builtinId="40" customBuiltin="1"/>
    <cellStyle name="60% - アクセント 3 2" xfId="134"/>
    <cellStyle name="60% - アクセント 4" xfId="16" builtinId="44" customBuiltin="1"/>
    <cellStyle name="60% - アクセント 4 2" xfId="138"/>
    <cellStyle name="60% - アクセント 5" xfId="17" builtinId="48" customBuiltin="1"/>
    <cellStyle name="60% - アクセント 5 2" xfId="142"/>
    <cellStyle name="60% - アクセント 6" xfId="18" builtinId="52" customBuiltin="1"/>
    <cellStyle name="60% - アクセント 6 2" xfId="146"/>
    <cellStyle name="アクセント 1" xfId="19" builtinId="29" customBuiltin="1"/>
    <cellStyle name="アクセント 1 2" xfId="123"/>
    <cellStyle name="アクセント 2" xfId="20" builtinId="33" customBuiltin="1"/>
    <cellStyle name="アクセント 2 2" xfId="127"/>
    <cellStyle name="アクセント 3" xfId="21" builtinId="37" customBuiltin="1"/>
    <cellStyle name="アクセント 3 2" xfId="131"/>
    <cellStyle name="アクセント 4" xfId="22" builtinId="41" customBuiltin="1"/>
    <cellStyle name="アクセント 4 2" xfId="135"/>
    <cellStyle name="アクセント 5" xfId="23" builtinId="45" customBuiltin="1"/>
    <cellStyle name="アクセント 5 2" xfId="139"/>
    <cellStyle name="アクセント 6" xfId="24" builtinId="49" customBuiltin="1"/>
    <cellStyle name="アクセント 6 2" xfId="143"/>
    <cellStyle name="タイトル" xfId="25" builtinId="15" customBuiltin="1"/>
    <cellStyle name="タイトル 2" xfId="107"/>
    <cellStyle name="チェック セル" xfId="26" builtinId="23" customBuiltin="1"/>
    <cellStyle name="チェック セル 2" xfId="119"/>
    <cellStyle name="どちらでもない" xfId="27" builtinId="28" customBuiltin="1"/>
    <cellStyle name="どちらでもない 2" xfId="114"/>
    <cellStyle name="メモ" xfId="28" builtinId="10" customBuiltin="1"/>
    <cellStyle name="メモ 2" xfId="104"/>
    <cellStyle name="メモ 2 2" xfId="148"/>
    <cellStyle name="メモ 2 2 2" xfId="179"/>
    <cellStyle name="メモ 2 2 3" xfId="229"/>
    <cellStyle name="メモ 2 3" xfId="162"/>
    <cellStyle name="メモ 2 3 2" xfId="193"/>
    <cellStyle name="メモ 2 3 3" xfId="243"/>
    <cellStyle name="メモ 2 4" xfId="164"/>
    <cellStyle name="メモ 2 5" xfId="214"/>
    <cellStyle name="リンク セル" xfId="29" builtinId="24" customBuiltin="1"/>
    <cellStyle name="リンク セル 2" xfId="118"/>
    <cellStyle name="悪い" xfId="30" builtinId="27" customBuiltin="1"/>
    <cellStyle name="悪い 2" xfId="113"/>
    <cellStyle name="計算" xfId="31" builtinId="22" customBuiltin="1"/>
    <cellStyle name="計算 2" xfId="117"/>
    <cellStyle name="警告文" xfId="32" builtinId="11" customBuiltin="1"/>
    <cellStyle name="警告文 2" xfId="120"/>
    <cellStyle name="桁区切り" xfId="33" builtinId="6"/>
    <cellStyle name="桁区切り 2" xfId="55"/>
    <cellStyle name="桁区切り 2 2" xfId="56"/>
    <cellStyle name="桁区切り 2 3" xfId="57"/>
    <cellStyle name="桁区切り 2 4" xfId="74"/>
    <cellStyle name="桁区切り 2 5" xfId="77"/>
    <cellStyle name="桁区切り 3" xfId="58"/>
    <cellStyle name="桁区切り 3 2" xfId="85"/>
    <cellStyle name="桁区切り 3 3" xfId="103"/>
    <cellStyle name="桁区切り 3 3 2" xfId="213"/>
    <cellStyle name="桁区切り 3 4" xfId="163"/>
    <cellStyle name="桁区切り 4" xfId="59"/>
    <cellStyle name="桁区切り 4 2" xfId="76"/>
    <cellStyle name="桁区切り 4 3" xfId="92"/>
    <cellStyle name="桁区切り 4 3 2" xfId="204"/>
    <cellStyle name="桁区切り 4 4" xfId="194"/>
    <cellStyle name="桁区切り 5" xfId="73"/>
    <cellStyle name="見出し 1" xfId="34" builtinId="16" customBuiltin="1"/>
    <cellStyle name="見出し 1 2" xfId="108"/>
    <cellStyle name="見出し 2" xfId="35" builtinId="17" customBuiltin="1"/>
    <cellStyle name="見出し 2 2" xfId="109"/>
    <cellStyle name="見出し 3" xfId="36" builtinId="18" customBuiltin="1"/>
    <cellStyle name="見出し 3 2" xfId="110"/>
    <cellStyle name="見出し 4" xfId="37" builtinId="19" customBuiltin="1"/>
    <cellStyle name="見出し 4 2" xfId="111"/>
    <cellStyle name="集計" xfId="38" builtinId="25" customBuiltin="1"/>
    <cellStyle name="集計 2" xfId="122"/>
    <cellStyle name="出力" xfId="39" builtinId="21" customBuiltin="1"/>
    <cellStyle name="出力 2" xfId="116"/>
    <cellStyle name="説明文" xfId="40" builtinId="53" customBuiltin="1"/>
    <cellStyle name="説明文 2" xfId="121"/>
    <cellStyle name="大都市比較統計年表" xfId="41"/>
    <cellStyle name="大都市比較統計年表 2" xfId="42"/>
    <cellStyle name="大都市比較統計年表 3" xfId="43"/>
    <cellStyle name="大都市比較統計年表_02人口" xfId="44"/>
    <cellStyle name="入力" xfId="45" builtinId="20" customBuiltin="1"/>
    <cellStyle name="入力 2" xfId="115"/>
    <cellStyle name="標準" xfId="0" builtinId="0"/>
    <cellStyle name="標準 10" xfId="83"/>
    <cellStyle name="標準 11" xfId="78"/>
    <cellStyle name="標準 2" xfId="46"/>
    <cellStyle name="標準 2 2" xfId="47"/>
    <cellStyle name="標準 2 2 2" xfId="61"/>
    <cellStyle name="標準 2 2 3" xfId="105"/>
    <cellStyle name="標準 2 2 3 2" xfId="215"/>
    <cellStyle name="標準 2 2 4" xfId="165"/>
    <cellStyle name="標準 2 3" xfId="62"/>
    <cellStyle name="標準 2 3 2" xfId="86"/>
    <cellStyle name="標準 2 3 2 2" xfId="203"/>
    <cellStyle name="標準 2 3 3" xfId="147"/>
    <cellStyle name="標準 2 3 3 2" xfId="228"/>
    <cellStyle name="標準 2 3 4" xfId="178"/>
    <cellStyle name="標準 2 4" xfId="60"/>
    <cellStyle name="標準 2 4 2" xfId="161"/>
    <cellStyle name="標準 2 4 2 2" xfId="242"/>
    <cellStyle name="標準 2 4 3" xfId="192"/>
    <cellStyle name="標準 2 5" xfId="75"/>
    <cellStyle name="標準 2 6" xfId="79"/>
    <cellStyle name="標準 2 7" xfId="244"/>
    <cellStyle name="標準 2 8" xfId="245"/>
    <cellStyle name="標準 2 9" xfId="246"/>
    <cellStyle name="標準 3" xfId="48"/>
    <cellStyle name="標準 3 2" xfId="64"/>
    <cellStyle name="標準 3 2 2" xfId="87"/>
    <cellStyle name="標準 3 2 3" xfId="94"/>
    <cellStyle name="標準 3 2 3 2" xfId="206"/>
    <cellStyle name="標準 3 2 4" xfId="106"/>
    <cellStyle name="標準 3 2 5" xfId="196"/>
    <cellStyle name="標準 3 3" xfId="63"/>
    <cellStyle name="標準 3 3 2" xfId="93"/>
    <cellStyle name="標準 3 3 2 2" xfId="205"/>
    <cellStyle name="標準 3 3 3" xfId="195"/>
    <cellStyle name="標準 3 4" xfId="80"/>
    <cellStyle name="標準 4" xfId="49"/>
    <cellStyle name="標準 4 2" xfId="66"/>
    <cellStyle name="標準 4 2 2" xfId="96"/>
    <cellStyle name="標準 4 2 2 2" xfId="208"/>
    <cellStyle name="標準 4 2 3" xfId="198"/>
    <cellStyle name="標準 4 3" xfId="65"/>
    <cellStyle name="標準 4 3 2" xfId="95"/>
    <cellStyle name="標準 4 3 2 2" xfId="207"/>
    <cellStyle name="標準 4 3 3" xfId="197"/>
    <cellStyle name="標準 4 4" xfId="81"/>
    <cellStyle name="標準 4 5" xfId="102"/>
    <cellStyle name="標準 5" xfId="50"/>
    <cellStyle name="標準 5 2" xfId="68"/>
    <cellStyle name="標準 5 2 2" xfId="98"/>
    <cellStyle name="標準 5 2 2 2" xfId="210"/>
    <cellStyle name="標準 5 2 3" xfId="200"/>
    <cellStyle name="標準 5 3" xfId="67"/>
    <cellStyle name="標準 5 3 2" xfId="97"/>
    <cellStyle name="標準 5 3 2 2" xfId="209"/>
    <cellStyle name="標準 5 3 3" xfId="199"/>
    <cellStyle name="標準 5 4" xfId="82"/>
    <cellStyle name="標準 6" xfId="51"/>
    <cellStyle name="標準 6 2" xfId="69"/>
    <cellStyle name="標準 6 3" xfId="88"/>
    <cellStyle name="標準 7" xfId="70"/>
    <cellStyle name="標準 7 2" xfId="84"/>
    <cellStyle name="標準 7 2 2" xfId="101"/>
    <cellStyle name="標準 7 3" xfId="89"/>
    <cellStyle name="標準 7 4" xfId="99"/>
    <cellStyle name="標準 7 4 2" xfId="211"/>
    <cellStyle name="標準 7 5" xfId="201"/>
    <cellStyle name="標準 8" xfId="71"/>
    <cellStyle name="標準 8 2" xfId="90"/>
    <cellStyle name="標準 8 3" xfId="100"/>
    <cellStyle name="標準 8 3 2" xfId="212"/>
    <cellStyle name="標準 8 4" xfId="202"/>
    <cellStyle name="標準 9" xfId="72"/>
    <cellStyle name="標準 9 2" xfId="91"/>
    <cellStyle name="標準_1全国主要指標" xfId="52"/>
    <cellStyle name="標準_7地域間人口移動" xfId="53"/>
    <cellStyle name="良い" xfId="54" builtinId="26" customBuiltin="1"/>
    <cellStyle name="良い 2" xfId="112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685800</xdr:colOff>
      <xdr:row>0</xdr:row>
      <xdr:rowOff>0</xdr:rowOff>
    </xdr:from>
    <xdr:to>
      <xdr:col>10</xdr:col>
      <xdr:colOff>400050</xdr:colOff>
      <xdr:row>0</xdr:row>
      <xdr:rowOff>0</xdr:rowOff>
    </xdr:to>
    <xdr:sp macro="" textlink="">
      <xdr:nvSpPr>
        <xdr:cNvPr id="20481" name="Line 1"/>
        <xdr:cNvSpPr>
          <a:spLocks noChangeShapeType="1"/>
        </xdr:cNvSpPr>
      </xdr:nvSpPr>
      <xdr:spPr bwMode="auto">
        <a:xfrm>
          <a:off x="48291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742950</xdr:colOff>
      <xdr:row>0</xdr:row>
      <xdr:rowOff>0</xdr:rowOff>
    </xdr:from>
    <xdr:to>
      <xdr:col>11</xdr:col>
      <xdr:colOff>400050</xdr:colOff>
      <xdr:row>0</xdr:row>
      <xdr:rowOff>0</xdr:rowOff>
    </xdr:to>
    <xdr:sp macro="" textlink="">
      <xdr:nvSpPr>
        <xdr:cNvPr id="20482" name="Line 2"/>
        <xdr:cNvSpPr>
          <a:spLocks noChangeShapeType="1"/>
        </xdr:cNvSpPr>
      </xdr:nvSpPr>
      <xdr:spPr bwMode="auto">
        <a:xfrm>
          <a:off x="52578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2529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885825</xdr:colOff>
      <xdr:row>0</xdr:row>
      <xdr:rowOff>0</xdr:rowOff>
    </xdr:from>
    <xdr:to>
      <xdr:col>0</xdr:col>
      <xdr:colOff>1085850</xdr:colOff>
      <xdr:row>0</xdr:row>
      <xdr:rowOff>0</xdr:rowOff>
    </xdr:to>
    <xdr:sp macro="" textlink="">
      <xdr:nvSpPr>
        <xdr:cNvPr id="22530" name="Line 2"/>
        <xdr:cNvSpPr>
          <a:spLocks noChangeShapeType="1"/>
        </xdr:cNvSpPr>
      </xdr:nvSpPr>
      <xdr:spPr bwMode="auto">
        <a:xfrm>
          <a:off x="885825" y="0"/>
          <a:ext cx="2000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885825</xdr:colOff>
      <xdr:row>0</xdr:row>
      <xdr:rowOff>0</xdr:rowOff>
    </xdr:from>
    <xdr:to>
      <xdr:col>0</xdr:col>
      <xdr:colOff>933450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85825" y="0"/>
          <a:ext cx="476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576696</xdr:colOff>
      <xdr:row>5</xdr:row>
      <xdr:rowOff>38100</xdr:rowOff>
    </xdr:from>
    <xdr:to>
      <xdr:col>6</xdr:col>
      <xdr:colOff>14721</xdr:colOff>
      <xdr:row>6</xdr:row>
      <xdr:rowOff>154781</xdr:rowOff>
    </xdr:to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2749587" y="937022"/>
          <a:ext cx="1241822" cy="17621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住民基本台帳人口</a:t>
          </a:r>
        </a:p>
      </xdr:txBody>
    </xdr:sp>
    <xdr:clientData/>
  </xdr:twoCellAnchor>
  <xdr:twoCellAnchor>
    <xdr:from>
      <xdr:col>3</xdr:col>
      <xdr:colOff>581432</xdr:colOff>
      <xdr:row>11</xdr:row>
      <xdr:rowOff>44054</xdr:rowOff>
    </xdr:from>
    <xdr:to>
      <xdr:col>6</xdr:col>
      <xdr:colOff>9986</xdr:colOff>
      <xdr:row>12</xdr:row>
      <xdr:rowOff>146444</xdr:rowOff>
    </xdr:to>
    <xdr:sp macro="" textlink="">
      <xdr:nvSpPr>
        <xdr:cNvPr id="23" name="Text Box 10"/>
        <xdr:cNvSpPr txBox="1">
          <a:spLocks noChangeArrowheads="1"/>
        </xdr:cNvSpPr>
      </xdr:nvSpPr>
      <xdr:spPr bwMode="auto">
        <a:xfrm>
          <a:off x="2754323" y="1776413"/>
          <a:ext cx="1232351" cy="16192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/>
          <a:r>
            <a:rPr lang="ja-JP" altLang="ja-JP" sz="90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日本人住民人口</a:t>
          </a:r>
          <a:endParaRPr lang="ja-JP" altLang="ja-JP" sz="90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3</xdr:col>
      <xdr:colOff>576696</xdr:colOff>
      <xdr:row>16</xdr:row>
      <xdr:rowOff>20241</xdr:rowOff>
    </xdr:from>
    <xdr:to>
      <xdr:col>6</xdr:col>
      <xdr:colOff>14721</xdr:colOff>
      <xdr:row>17</xdr:row>
      <xdr:rowOff>136922</xdr:rowOff>
    </xdr:to>
    <xdr:sp macro="" textlink="">
      <xdr:nvSpPr>
        <xdr:cNvPr id="26" name="Text Box 10"/>
        <xdr:cNvSpPr txBox="1">
          <a:spLocks noChangeArrowheads="1"/>
        </xdr:cNvSpPr>
      </xdr:nvSpPr>
      <xdr:spPr bwMode="auto">
        <a:xfrm>
          <a:off x="2749587" y="2431257"/>
          <a:ext cx="1241822" cy="17621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/>
          <a:r>
            <a:rPr lang="ja-JP" altLang="en-US" sz="90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外国人</a:t>
          </a:r>
          <a:r>
            <a:rPr lang="ja-JP" altLang="ja-JP" sz="90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住民人口</a:t>
          </a:r>
          <a:endParaRPr lang="ja-JP" altLang="ja-JP" sz="90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685800</xdr:colOff>
      <xdr:row>0</xdr:row>
      <xdr:rowOff>0</xdr:rowOff>
    </xdr:from>
    <xdr:to>
      <xdr:col>9</xdr:col>
      <xdr:colOff>600075</xdr:colOff>
      <xdr:row>0</xdr:row>
      <xdr:rowOff>0</xdr:rowOff>
    </xdr:to>
    <xdr:sp macro="" textlink="">
      <xdr:nvSpPr>
        <xdr:cNvPr id="24577" name="Line 1"/>
        <xdr:cNvSpPr>
          <a:spLocks noChangeShapeType="1"/>
        </xdr:cNvSpPr>
      </xdr:nvSpPr>
      <xdr:spPr bwMode="auto">
        <a:xfrm>
          <a:off x="697230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742950</xdr:colOff>
      <xdr:row>0</xdr:row>
      <xdr:rowOff>0</xdr:rowOff>
    </xdr:from>
    <xdr:to>
      <xdr:col>8</xdr:col>
      <xdr:colOff>600075</xdr:colOff>
      <xdr:row>0</xdr:row>
      <xdr:rowOff>0</xdr:rowOff>
    </xdr:to>
    <xdr:sp macro="" textlink="">
      <xdr:nvSpPr>
        <xdr:cNvPr id="24578" name="Line 2"/>
        <xdr:cNvSpPr>
          <a:spLocks noChangeShapeType="1"/>
        </xdr:cNvSpPr>
      </xdr:nvSpPr>
      <xdr:spPr bwMode="auto">
        <a:xfrm>
          <a:off x="63150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42"/>
  <sheetViews>
    <sheetView showGridLines="0" tabSelected="1" view="pageBreakPreview" zoomScaleNormal="100" zoomScaleSheetLayoutView="100" workbookViewId="0">
      <pane ySplit="5" topLeftCell="A6" activePane="bottomLeft" state="frozen"/>
      <selection pane="bottomLeft" activeCell="A2" sqref="A2"/>
    </sheetView>
  </sheetViews>
  <sheetFormatPr defaultRowHeight="13.5"/>
  <cols>
    <col min="1" max="1" width="13.5" style="73" customWidth="1"/>
    <col min="2" max="4" width="9.75" style="73" customWidth="1"/>
    <col min="5" max="6" width="9.625" style="73" customWidth="1"/>
    <col min="7" max="9" width="9.75" style="73" customWidth="1"/>
    <col min="10" max="10" width="9" style="73" customWidth="1"/>
    <col min="11" max="16384" width="9" style="73"/>
  </cols>
  <sheetData>
    <row r="1" spans="1:10" s="1" customFormat="1" ht="12"/>
    <row r="2" spans="1:10" ht="14.25">
      <c r="A2" s="71" t="s">
        <v>116</v>
      </c>
      <c r="B2" s="71"/>
      <c r="C2" s="71"/>
      <c r="D2" s="71"/>
      <c r="E2" s="71"/>
      <c r="F2" s="71"/>
      <c r="G2" s="71"/>
      <c r="H2" s="190" t="s">
        <v>1</v>
      </c>
      <c r="I2" s="190"/>
    </row>
    <row r="3" spans="1:10" s="5" customFormat="1" ht="4.5" customHeight="1">
      <c r="A3" s="37"/>
      <c r="B3" s="37"/>
      <c r="C3" s="37"/>
      <c r="D3" s="37"/>
      <c r="E3" s="37"/>
      <c r="F3" s="37"/>
      <c r="G3" s="37"/>
      <c r="H3" s="191"/>
      <c r="I3" s="191"/>
    </row>
    <row r="4" spans="1:10" s="5" customFormat="1" ht="15" customHeight="1">
      <c r="A4" s="193" t="s">
        <v>158</v>
      </c>
      <c r="B4" s="202" t="s">
        <v>166</v>
      </c>
      <c r="C4" s="195" t="s">
        <v>2</v>
      </c>
      <c r="D4" s="199" t="s">
        <v>3</v>
      </c>
      <c r="E4" s="200"/>
      <c r="F4" s="201"/>
      <c r="G4" s="197" t="s">
        <v>4</v>
      </c>
      <c r="H4" s="198"/>
      <c r="I4" s="34" t="s">
        <v>5</v>
      </c>
    </row>
    <row r="5" spans="1:10" s="5" customFormat="1" ht="15" customHeight="1">
      <c r="A5" s="194"/>
      <c r="B5" s="203"/>
      <c r="C5" s="196"/>
      <c r="D5" s="158" t="s">
        <v>6</v>
      </c>
      <c r="E5" s="159" t="s">
        <v>7</v>
      </c>
      <c r="F5" s="159" t="s">
        <v>8</v>
      </c>
      <c r="G5" s="158" t="s">
        <v>2</v>
      </c>
      <c r="H5" s="158" t="s">
        <v>3</v>
      </c>
      <c r="I5" s="157" t="s">
        <v>167</v>
      </c>
    </row>
    <row r="6" spans="1:10" s="11" customFormat="1" ht="12" customHeight="1">
      <c r="A6" s="106" t="s">
        <v>9</v>
      </c>
      <c r="B6" s="78">
        <v>237.05</v>
      </c>
      <c r="C6" s="103">
        <v>236638</v>
      </c>
      <c r="D6" s="103">
        <v>664868</v>
      </c>
      <c r="E6" s="103">
        <v>330698</v>
      </c>
      <c r="F6" s="103">
        <v>334170</v>
      </c>
      <c r="G6" s="70">
        <v>36183</v>
      </c>
      <c r="H6" s="70">
        <v>49395</v>
      </c>
      <c r="I6" s="103">
        <v>2805</v>
      </c>
    </row>
    <row r="7" spans="1:10" s="11" customFormat="1" ht="12" customHeight="1">
      <c r="A7" s="106" t="s">
        <v>10</v>
      </c>
      <c r="B7" s="78">
        <v>237.05</v>
      </c>
      <c r="C7" s="103">
        <v>255739</v>
      </c>
      <c r="D7" s="103">
        <v>700254</v>
      </c>
      <c r="E7" s="103">
        <v>349009</v>
      </c>
      <c r="F7" s="103">
        <v>351245</v>
      </c>
      <c r="G7" s="70">
        <v>19101</v>
      </c>
      <c r="H7" s="70">
        <v>35386</v>
      </c>
      <c r="I7" s="103">
        <v>2954</v>
      </c>
    </row>
    <row r="8" spans="1:10" s="11" customFormat="1" ht="12" customHeight="1">
      <c r="A8" s="106" t="s">
        <v>154</v>
      </c>
      <c r="B8" s="78">
        <v>788.05</v>
      </c>
      <c r="C8" s="103">
        <v>340904</v>
      </c>
      <c r="D8" s="103">
        <v>918398</v>
      </c>
      <c r="E8" s="103">
        <v>454954</v>
      </c>
      <c r="F8" s="103">
        <v>463444</v>
      </c>
      <c r="G8" s="70">
        <v>85165</v>
      </c>
      <c r="H8" s="70">
        <v>218144</v>
      </c>
      <c r="I8" s="103">
        <v>1166</v>
      </c>
    </row>
    <row r="9" spans="1:10" s="11" customFormat="1" ht="12" customHeight="1">
      <c r="A9" s="35" t="s">
        <v>155</v>
      </c>
      <c r="B9" s="78">
        <v>788.05</v>
      </c>
      <c r="C9" s="103">
        <v>387292</v>
      </c>
      <c r="D9" s="103">
        <v>971297</v>
      </c>
      <c r="E9" s="103">
        <v>480684</v>
      </c>
      <c r="F9" s="103">
        <v>490613</v>
      </c>
      <c r="G9" s="70">
        <v>46388</v>
      </c>
      <c r="H9" s="70">
        <v>52899</v>
      </c>
      <c r="I9" s="103">
        <v>1233</v>
      </c>
    </row>
    <row r="10" spans="1:10" s="11" customFormat="1" ht="12" customHeight="1">
      <c r="A10" s="106" t="s">
        <v>11</v>
      </c>
      <c r="B10" s="78">
        <v>788.09</v>
      </c>
      <c r="C10" s="103">
        <v>421182</v>
      </c>
      <c r="D10" s="103">
        <v>1008130</v>
      </c>
      <c r="E10" s="103">
        <v>496270</v>
      </c>
      <c r="F10" s="103">
        <v>511860</v>
      </c>
      <c r="G10" s="70">
        <v>33890</v>
      </c>
      <c r="H10" s="70">
        <v>36833</v>
      </c>
      <c r="I10" s="103">
        <v>1279</v>
      </c>
    </row>
    <row r="11" spans="1:10" s="11" customFormat="1" ht="12" customHeight="1">
      <c r="A11" s="106" t="s">
        <v>156</v>
      </c>
      <c r="B11" s="78">
        <v>788.09</v>
      </c>
      <c r="C11" s="103">
        <v>439579</v>
      </c>
      <c r="D11" s="103">
        <v>1025098</v>
      </c>
      <c r="E11" s="103">
        <v>500597</v>
      </c>
      <c r="F11" s="103">
        <v>524501</v>
      </c>
      <c r="G11" s="70">
        <v>18397</v>
      </c>
      <c r="H11" s="70">
        <v>16968</v>
      </c>
      <c r="I11" s="103">
        <v>1301</v>
      </c>
    </row>
    <row r="12" spans="1:10" s="11" customFormat="1" ht="12" customHeight="1">
      <c r="A12" s="106" t="s">
        <v>147</v>
      </c>
      <c r="B12" s="78">
        <v>788.09</v>
      </c>
      <c r="C12" s="103">
        <v>465260</v>
      </c>
      <c r="D12" s="103">
        <v>1045986</v>
      </c>
      <c r="E12" s="103">
        <v>507833</v>
      </c>
      <c r="F12" s="103">
        <v>538153</v>
      </c>
      <c r="G12" s="70">
        <v>25681</v>
      </c>
      <c r="H12" s="70">
        <v>20888</v>
      </c>
      <c r="I12" s="103">
        <v>1327</v>
      </c>
    </row>
    <row r="13" spans="1:10" s="11" customFormat="1" ht="12" customHeight="1">
      <c r="A13" s="106" t="s">
        <v>164</v>
      </c>
      <c r="B13" s="78">
        <v>786.3</v>
      </c>
      <c r="C13" s="79">
        <v>498953</v>
      </c>
      <c r="D13" s="79">
        <v>1082159</v>
      </c>
      <c r="E13" s="79">
        <v>527170</v>
      </c>
      <c r="F13" s="79">
        <v>554989</v>
      </c>
      <c r="G13" s="107">
        <v>33693</v>
      </c>
      <c r="H13" s="107">
        <v>36173</v>
      </c>
      <c r="I13" s="103">
        <v>1376</v>
      </c>
    </row>
    <row r="14" spans="1:10" s="12" customFormat="1" ht="12" customHeight="1">
      <c r="A14" s="106" t="s">
        <v>188</v>
      </c>
      <c r="B14" s="78">
        <v>786.35</v>
      </c>
      <c r="C14" s="79">
        <v>525455</v>
      </c>
      <c r="D14" s="79">
        <v>1096704</v>
      </c>
      <c r="E14" s="79">
        <v>531617</v>
      </c>
      <c r="F14" s="79">
        <v>565087</v>
      </c>
      <c r="G14" s="107">
        <v>26502</v>
      </c>
      <c r="H14" s="107">
        <v>14545</v>
      </c>
      <c r="I14" s="103">
        <v>1395</v>
      </c>
    </row>
    <row r="15" spans="1:10" s="12" customFormat="1" ht="4.5" customHeight="1">
      <c r="A15" s="106"/>
      <c r="B15" s="36"/>
      <c r="C15" s="79"/>
      <c r="D15" s="79"/>
      <c r="E15" s="79"/>
      <c r="F15" s="79"/>
      <c r="G15" s="104"/>
      <c r="H15" s="104"/>
      <c r="I15" s="103"/>
    </row>
    <row r="16" spans="1:10" s="11" customFormat="1" ht="12" customHeight="1">
      <c r="A16" s="173" t="s">
        <v>202</v>
      </c>
      <c r="B16" s="78">
        <v>786.35</v>
      </c>
      <c r="C16" s="79">
        <v>545461</v>
      </c>
      <c r="D16" s="79">
        <v>1092708</v>
      </c>
      <c r="E16" s="79">
        <v>528374</v>
      </c>
      <c r="F16" s="79">
        <v>564334</v>
      </c>
      <c r="G16" s="174">
        <v>309</v>
      </c>
      <c r="H16" s="174">
        <v>-3505</v>
      </c>
      <c r="I16" s="103">
        <v>1389.5949640745214</v>
      </c>
      <c r="J16" s="103"/>
    </row>
    <row r="17" spans="1:10" s="11" customFormat="1" ht="12" customHeight="1">
      <c r="A17" s="173" t="s">
        <v>203</v>
      </c>
      <c r="B17" s="78">
        <v>786.35</v>
      </c>
      <c r="C17" s="79">
        <v>549261</v>
      </c>
      <c r="D17" s="79">
        <v>1096091</v>
      </c>
      <c r="E17" s="79">
        <v>530230</v>
      </c>
      <c r="F17" s="79">
        <v>565861</v>
      </c>
      <c r="G17" s="174">
        <v>3800</v>
      </c>
      <c r="H17" s="174">
        <v>3383</v>
      </c>
      <c r="I17" s="103">
        <v>1393.8971196032301</v>
      </c>
      <c r="J17" s="103"/>
    </row>
    <row r="18" spans="1:10" s="11" customFormat="1" ht="12" customHeight="1">
      <c r="A18" s="173" t="s">
        <v>204</v>
      </c>
      <c r="B18" s="78">
        <v>786.35</v>
      </c>
      <c r="C18" s="79">
        <v>550004</v>
      </c>
      <c r="D18" s="79">
        <v>1096405</v>
      </c>
      <c r="E18" s="79">
        <v>530445</v>
      </c>
      <c r="F18" s="79">
        <v>565960</v>
      </c>
      <c r="G18" s="174">
        <v>743</v>
      </c>
      <c r="H18" s="174">
        <v>314</v>
      </c>
      <c r="I18" s="103">
        <v>1394.2964328861194</v>
      </c>
      <c r="J18" s="150"/>
    </row>
    <row r="19" spans="1:10" s="11" customFormat="1" ht="12" customHeight="1">
      <c r="A19" s="173" t="s">
        <v>210</v>
      </c>
      <c r="B19" s="78">
        <v>786.35</v>
      </c>
      <c r="C19" s="79">
        <v>550211</v>
      </c>
      <c r="D19" s="79">
        <v>1096194</v>
      </c>
      <c r="E19" s="79">
        <v>530317</v>
      </c>
      <c r="F19" s="79">
        <v>565877</v>
      </c>
      <c r="G19" s="174">
        <v>207</v>
      </c>
      <c r="H19" s="174">
        <v>-211</v>
      </c>
      <c r="I19" s="103">
        <v>1394.0281045336046</v>
      </c>
    </row>
    <row r="20" spans="1:10" s="11" customFormat="1" ht="12" customHeight="1">
      <c r="A20" s="173" t="s">
        <v>211</v>
      </c>
      <c r="B20" s="78">
        <v>786.35</v>
      </c>
      <c r="C20" s="79">
        <v>550716</v>
      </c>
      <c r="D20" s="79">
        <v>1096522</v>
      </c>
      <c r="E20" s="79">
        <v>530593</v>
      </c>
      <c r="F20" s="79">
        <v>565929</v>
      </c>
      <c r="G20" s="174">
        <v>505</v>
      </c>
      <c r="H20" s="174">
        <v>328</v>
      </c>
      <c r="I20" s="103">
        <v>1394.445221593438</v>
      </c>
    </row>
    <row r="21" spans="1:10" s="11" customFormat="1" ht="12" customHeight="1">
      <c r="A21" s="173" t="s">
        <v>212</v>
      </c>
      <c r="B21" s="78">
        <v>786.35</v>
      </c>
      <c r="C21" s="79">
        <v>550588</v>
      </c>
      <c r="D21" s="79">
        <v>1096162</v>
      </c>
      <c r="E21" s="79">
        <v>530480</v>
      </c>
      <c r="F21" s="79">
        <v>565682</v>
      </c>
      <c r="G21" s="174">
        <v>-128</v>
      </c>
      <c r="H21" s="174">
        <v>-360</v>
      </c>
      <c r="I21" s="103">
        <v>1393.9874101863038</v>
      </c>
      <c r="J21" s="103"/>
    </row>
    <row r="22" spans="1:10" s="12" customFormat="1" ht="15" customHeight="1">
      <c r="A22" s="76"/>
      <c r="B22" s="77"/>
      <c r="C22" s="160"/>
      <c r="D22" s="204" t="s">
        <v>213</v>
      </c>
      <c r="E22" s="204"/>
      <c r="F22" s="204"/>
      <c r="G22" s="204"/>
      <c r="H22" s="160"/>
      <c r="I22" s="160"/>
      <c r="J22" s="11"/>
    </row>
    <row r="23" spans="1:10" s="11" customFormat="1" ht="12.75" customHeight="1">
      <c r="A23" s="106" t="s">
        <v>12</v>
      </c>
      <c r="B23" s="78">
        <v>302.24</v>
      </c>
      <c r="C23" s="79">
        <v>171613</v>
      </c>
      <c r="D23" s="79">
        <v>315132</v>
      </c>
      <c r="E23" s="79">
        <v>152533</v>
      </c>
      <c r="F23" s="79">
        <v>162599</v>
      </c>
      <c r="G23" s="174">
        <v>48</v>
      </c>
      <c r="H23" s="174">
        <v>-83</v>
      </c>
      <c r="I23" s="103">
        <v>1042.6548438327156</v>
      </c>
    </row>
    <row r="24" spans="1:10" s="11" customFormat="1" ht="12.75" customHeight="1">
      <c r="A24" s="106" t="s">
        <v>13</v>
      </c>
      <c r="B24" s="78">
        <v>58.25</v>
      </c>
      <c r="C24" s="79">
        <v>99098</v>
      </c>
      <c r="D24" s="79">
        <v>194115</v>
      </c>
      <c r="E24" s="79">
        <v>94590</v>
      </c>
      <c r="F24" s="79">
        <v>99525</v>
      </c>
      <c r="G24" s="174">
        <v>-9</v>
      </c>
      <c r="H24" s="174">
        <v>-122</v>
      </c>
      <c r="I24" s="103">
        <v>3332.4463519313304</v>
      </c>
    </row>
    <row r="25" spans="1:10" s="11" customFormat="1" ht="12.75" customHeight="1">
      <c r="A25" s="106" t="s">
        <v>14</v>
      </c>
      <c r="B25" s="78">
        <v>50.86</v>
      </c>
      <c r="C25" s="79">
        <v>71972</v>
      </c>
      <c r="D25" s="79">
        <v>142428</v>
      </c>
      <c r="E25" s="79">
        <v>70052</v>
      </c>
      <c r="F25" s="79">
        <v>72376</v>
      </c>
      <c r="G25" s="174">
        <v>54</v>
      </c>
      <c r="H25" s="174">
        <v>47</v>
      </c>
      <c r="I25" s="103">
        <v>2800.3932363350373</v>
      </c>
    </row>
    <row r="26" spans="1:10" s="11" customFormat="1" ht="12.75" customHeight="1">
      <c r="A26" s="106" t="s">
        <v>15</v>
      </c>
      <c r="B26" s="78">
        <v>228.39</v>
      </c>
      <c r="C26" s="79">
        <v>111251</v>
      </c>
      <c r="D26" s="79">
        <v>236930</v>
      </c>
      <c r="E26" s="79">
        <v>113950</v>
      </c>
      <c r="F26" s="79">
        <v>122980</v>
      </c>
      <c r="G26" s="174">
        <v>60</v>
      </c>
      <c r="H26" s="174">
        <v>-13</v>
      </c>
      <c r="I26" s="103">
        <v>1037.3921800429091</v>
      </c>
    </row>
    <row r="27" spans="1:10" s="11" customFormat="1" ht="12.75" customHeight="1">
      <c r="A27" s="106" t="s">
        <v>16</v>
      </c>
      <c r="B27" s="78">
        <v>146.61000000000001</v>
      </c>
      <c r="C27" s="79">
        <v>96277</v>
      </c>
      <c r="D27" s="79">
        <v>207589</v>
      </c>
      <c r="E27" s="79">
        <v>99192</v>
      </c>
      <c r="F27" s="79">
        <v>108397</v>
      </c>
      <c r="G27" s="174">
        <v>54</v>
      </c>
      <c r="H27" s="174">
        <v>-40</v>
      </c>
      <c r="I27" s="103">
        <v>1415.9266080076393</v>
      </c>
    </row>
    <row r="28" spans="1:10" s="12" customFormat="1" ht="15" customHeight="1">
      <c r="A28" s="76"/>
      <c r="B28" s="77"/>
      <c r="C28" s="160"/>
      <c r="D28" s="204" t="s">
        <v>214</v>
      </c>
      <c r="E28" s="204"/>
      <c r="F28" s="204"/>
      <c r="G28" s="204"/>
      <c r="H28" s="160"/>
      <c r="I28" s="160"/>
      <c r="J28" s="11"/>
    </row>
    <row r="29" spans="1:10" s="11" customFormat="1" ht="12.75" customHeight="1">
      <c r="A29" s="106" t="s">
        <v>12</v>
      </c>
      <c r="B29" s="78">
        <v>302.24</v>
      </c>
      <c r="C29" s="79">
        <v>171758</v>
      </c>
      <c r="D29" s="79">
        <v>315257</v>
      </c>
      <c r="E29" s="79">
        <v>152662</v>
      </c>
      <c r="F29" s="79">
        <v>162595</v>
      </c>
      <c r="G29" s="174">
        <v>145</v>
      </c>
      <c r="H29" s="174">
        <v>125</v>
      </c>
      <c r="I29" s="103">
        <v>1043.0684224457384</v>
      </c>
    </row>
    <row r="30" spans="1:10" s="11" customFormat="1" ht="12.75" customHeight="1">
      <c r="A30" s="106" t="s">
        <v>13</v>
      </c>
      <c r="B30" s="78">
        <v>58.25</v>
      </c>
      <c r="C30" s="79">
        <v>99166</v>
      </c>
      <c r="D30" s="79">
        <v>194165</v>
      </c>
      <c r="E30" s="79">
        <v>94661</v>
      </c>
      <c r="F30" s="79">
        <v>99504</v>
      </c>
      <c r="G30" s="174">
        <v>68</v>
      </c>
      <c r="H30" s="174">
        <v>50</v>
      </c>
      <c r="I30" s="103">
        <v>3333.3047210300429</v>
      </c>
    </row>
    <row r="31" spans="1:10" s="11" customFormat="1" ht="12.75" customHeight="1">
      <c r="A31" s="106" t="s">
        <v>14</v>
      </c>
      <c r="B31" s="78">
        <v>50.86</v>
      </c>
      <c r="C31" s="79">
        <v>72024</v>
      </c>
      <c r="D31" s="79">
        <v>142410</v>
      </c>
      <c r="E31" s="79">
        <v>70045</v>
      </c>
      <c r="F31" s="79">
        <v>72365</v>
      </c>
      <c r="G31" s="174">
        <v>52</v>
      </c>
      <c r="H31" s="174">
        <v>-18</v>
      </c>
      <c r="I31" s="103">
        <v>2800.039323633504</v>
      </c>
    </row>
    <row r="32" spans="1:10" s="11" customFormat="1" ht="12.75" customHeight="1">
      <c r="A32" s="106" t="s">
        <v>15</v>
      </c>
      <c r="B32" s="78">
        <v>228.39</v>
      </c>
      <c r="C32" s="79">
        <v>111448</v>
      </c>
      <c r="D32" s="79">
        <v>237087</v>
      </c>
      <c r="E32" s="79">
        <v>114038</v>
      </c>
      <c r="F32" s="79">
        <v>123049</v>
      </c>
      <c r="G32" s="174">
        <v>197</v>
      </c>
      <c r="H32" s="174">
        <v>157</v>
      </c>
      <c r="I32" s="103">
        <v>1038.0796006830421</v>
      </c>
    </row>
    <row r="33" spans="1:9" s="11" customFormat="1" ht="12.75" customHeight="1">
      <c r="A33" s="106" t="s">
        <v>16</v>
      </c>
      <c r="B33" s="78">
        <v>146.61000000000001</v>
      </c>
      <c r="C33" s="79">
        <v>96320</v>
      </c>
      <c r="D33" s="79">
        <v>207603</v>
      </c>
      <c r="E33" s="79">
        <v>99187</v>
      </c>
      <c r="F33" s="79">
        <v>108416</v>
      </c>
      <c r="G33" s="174">
        <v>43</v>
      </c>
      <c r="H33" s="174">
        <v>14</v>
      </c>
      <c r="I33" s="103">
        <v>1416.0220994475137</v>
      </c>
    </row>
    <row r="34" spans="1:9" s="12" customFormat="1" ht="15" customHeight="1">
      <c r="A34" s="76"/>
      <c r="B34" s="77"/>
      <c r="C34" s="161"/>
      <c r="D34" s="204" t="s">
        <v>215</v>
      </c>
      <c r="E34" s="204"/>
      <c r="F34" s="204"/>
      <c r="G34" s="204"/>
      <c r="H34" s="160"/>
      <c r="I34" s="58"/>
    </row>
    <row r="35" spans="1:9" s="11" customFormat="1" ht="12.75" customHeight="1">
      <c r="A35" s="106" t="s">
        <v>12</v>
      </c>
      <c r="B35" s="78">
        <v>302.24</v>
      </c>
      <c r="C35" s="79">
        <v>171547</v>
      </c>
      <c r="D35" s="79">
        <v>315030</v>
      </c>
      <c r="E35" s="79">
        <v>152563</v>
      </c>
      <c r="F35" s="79">
        <v>162467</v>
      </c>
      <c r="G35" s="174">
        <v>-211</v>
      </c>
      <c r="H35" s="174">
        <v>-227</v>
      </c>
      <c r="I35" s="103">
        <v>1042.317363684489</v>
      </c>
    </row>
    <row r="36" spans="1:9" s="11" customFormat="1" ht="12.75" customHeight="1">
      <c r="A36" s="106" t="s">
        <v>13</v>
      </c>
      <c r="B36" s="78">
        <v>58.25</v>
      </c>
      <c r="C36" s="79">
        <v>99217</v>
      </c>
      <c r="D36" s="79">
        <v>194164</v>
      </c>
      <c r="E36" s="79">
        <v>94694</v>
      </c>
      <c r="F36" s="79">
        <v>99470</v>
      </c>
      <c r="G36" s="174">
        <v>51</v>
      </c>
      <c r="H36" s="174">
        <v>-1</v>
      </c>
      <c r="I36" s="103">
        <v>3333.2875536480688</v>
      </c>
    </row>
    <row r="37" spans="1:9" s="11" customFormat="1" ht="12.75" customHeight="1">
      <c r="A37" s="106" t="s">
        <v>14</v>
      </c>
      <c r="B37" s="78">
        <v>50.86</v>
      </c>
      <c r="C37" s="79">
        <v>72056</v>
      </c>
      <c r="D37" s="79">
        <v>142403</v>
      </c>
      <c r="E37" s="79">
        <v>70036</v>
      </c>
      <c r="F37" s="79">
        <v>72367</v>
      </c>
      <c r="G37" s="174">
        <v>32</v>
      </c>
      <c r="H37" s="174">
        <v>-7</v>
      </c>
      <c r="I37" s="103">
        <v>2799.9016909162406</v>
      </c>
    </row>
    <row r="38" spans="1:9" s="11" customFormat="1" ht="12.75" customHeight="1">
      <c r="A38" s="106" t="s">
        <v>15</v>
      </c>
      <c r="B38" s="78">
        <v>228.39</v>
      </c>
      <c r="C38" s="79">
        <v>111466</v>
      </c>
      <c r="D38" s="79">
        <v>237069</v>
      </c>
      <c r="E38" s="79">
        <v>114047</v>
      </c>
      <c r="F38" s="79">
        <v>123022</v>
      </c>
      <c r="G38" s="174">
        <v>18</v>
      </c>
      <c r="H38" s="174">
        <v>-18</v>
      </c>
      <c r="I38" s="103">
        <v>1038.0007881255747</v>
      </c>
    </row>
    <row r="39" spans="1:9" s="11" customFormat="1" ht="12.75" customHeight="1">
      <c r="A39" s="106" t="s">
        <v>16</v>
      </c>
      <c r="B39" s="78">
        <v>146.61000000000001</v>
      </c>
      <c r="C39" s="79">
        <v>96302</v>
      </c>
      <c r="D39" s="79">
        <v>207496</v>
      </c>
      <c r="E39" s="79">
        <v>99140</v>
      </c>
      <c r="F39" s="79">
        <v>108356</v>
      </c>
      <c r="G39" s="174">
        <v>-18</v>
      </c>
      <c r="H39" s="174">
        <v>-107</v>
      </c>
      <c r="I39" s="103">
        <v>1415.2922720141871</v>
      </c>
    </row>
    <row r="40" spans="1:9" s="5" customFormat="1" ht="3.75" customHeight="1">
      <c r="A40" s="111"/>
      <c r="B40" s="112"/>
      <c r="C40" s="113"/>
      <c r="D40" s="113"/>
      <c r="E40" s="113"/>
      <c r="F40" s="113"/>
      <c r="G40" s="114"/>
      <c r="H40" s="114"/>
      <c r="I40" s="115"/>
    </row>
    <row r="41" spans="1:9" s="5" customFormat="1" ht="61.5" customHeight="1">
      <c r="A41" s="192" t="s">
        <v>180</v>
      </c>
      <c r="B41" s="192"/>
      <c r="C41" s="192"/>
      <c r="D41" s="192"/>
      <c r="E41" s="192"/>
      <c r="F41" s="192"/>
      <c r="G41" s="192"/>
      <c r="H41" s="192"/>
      <c r="I41" s="192"/>
    </row>
    <row r="42" spans="1:9" ht="12" customHeight="1"/>
  </sheetData>
  <mergeCells count="10">
    <mergeCell ref="H2:I3"/>
    <mergeCell ref="A41:I41"/>
    <mergeCell ref="A4:A5"/>
    <mergeCell ref="C4:C5"/>
    <mergeCell ref="G4:H4"/>
    <mergeCell ref="D4:F4"/>
    <mergeCell ref="B4:B5"/>
    <mergeCell ref="D28:G28"/>
    <mergeCell ref="D34:G34"/>
    <mergeCell ref="D22:G22"/>
  </mergeCells>
  <phoneticPr fontId="16"/>
  <pageMargins left="0.59055118110236227" right="0.59055118110236227" top="0.51181102362204722" bottom="0.78740157480314965" header="0.11811023622047245" footer="0.1968503937007874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21"/>
  <sheetViews>
    <sheetView showGridLines="0" view="pageBreakPreview" zoomScaleNormal="100" zoomScaleSheetLayoutView="100" workbookViewId="0">
      <selection activeCell="A2" sqref="A2"/>
    </sheetView>
  </sheetViews>
  <sheetFormatPr defaultColWidth="11.125" defaultRowHeight="13.5"/>
  <cols>
    <col min="1" max="1" width="13.5" style="73" customWidth="1"/>
    <col min="2" max="5" width="8.75" style="73" customWidth="1"/>
    <col min="6" max="8" width="8.5" style="73" customWidth="1"/>
    <col min="9" max="10" width="8.75" style="73" customWidth="1"/>
    <col min="11" max="16384" width="11.125" style="73"/>
  </cols>
  <sheetData>
    <row r="1" spans="1:11" s="72" customFormat="1">
      <c r="A1" s="1"/>
      <c r="B1" s="1"/>
      <c r="C1" s="1"/>
      <c r="D1" s="1"/>
      <c r="E1" s="1"/>
      <c r="F1" s="1"/>
      <c r="G1" s="1"/>
      <c r="H1" s="1"/>
      <c r="I1" s="1"/>
      <c r="J1" s="1"/>
      <c r="K1" s="9"/>
    </row>
    <row r="2" spans="1:11" ht="15" customHeight="1">
      <c r="A2" s="27" t="s">
        <v>159</v>
      </c>
      <c r="B2" s="2"/>
      <c r="C2" s="2"/>
      <c r="D2" s="2"/>
      <c r="E2" s="2"/>
      <c r="F2" s="2"/>
      <c r="G2" s="2"/>
      <c r="H2" s="2"/>
      <c r="I2" s="190" t="s">
        <v>30</v>
      </c>
      <c r="J2" s="190"/>
    </row>
    <row r="3" spans="1:11" s="5" customFormat="1" ht="3.75" customHeight="1">
      <c r="A3" s="7"/>
      <c r="B3" s="8"/>
      <c r="C3" s="8"/>
      <c r="D3" s="8"/>
      <c r="E3" s="8"/>
      <c r="F3" s="8"/>
      <c r="G3" s="8"/>
      <c r="H3" s="8"/>
      <c r="I3" s="191"/>
      <c r="J3" s="191"/>
    </row>
    <row r="4" spans="1:11" s="5" customFormat="1" ht="15" customHeight="1">
      <c r="A4" s="201" t="s">
        <v>17</v>
      </c>
      <c r="B4" s="210" t="s">
        <v>142</v>
      </c>
      <c r="C4" s="210" t="s">
        <v>31</v>
      </c>
      <c r="D4" s="210"/>
      <c r="E4" s="210"/>
      <c r="F4" s="205" t="s">
        <v>32</v>
      </c>
      <c r="G4" s="206"/>
      <c r="H4" s="207"/>
      <c r="I4" s="202" t="s">
        <v>143</v>
      </c>
      <c r="J4" s="208" t="s">
        <v>144</v>
      </c>
    </row>
    <row r="5" spans="1:11" s="5" customFormat="1" ht="15" customHeight="1">
      <c r="A5" s="201"/>
      <c r="B5" s="195"/>
      <c r="C5" s="163" t="s">
        <v>145</v>
      </c>
      <c r="D5" s="109" t="s">
        <v>7</v>
      </c>
      <c r="E5" s="109" t="s">
        <v>8</v>
      </c>
      <c r="F5" s="163" t="s">
        <v>18</v>
      </c>
      <c r="G5" s="163" t="s">
        <v>19</v>
      </c>
      <c r="H5" s="163" t="s">
        <v>20</v>
      </c>
      <c r="I5" s="203"/>
      <c r="J5" s="209"/>
    </row>
    <row r="6" spans="1:11" s="12" customFormat="1" ht="12" customHeight="1">
      <c r="A6" s="38" t="s">
        <v>21</v>
      </c>
      <c r="B6" s="164">
        <f>SUM(B7:B20)</f>
        <v>737656</v>
      </c>
      <c r="C6" s="165">
        <f t="shared" ref="C6:H6" si="0">SUM(C7:C20)</f>
        <v>1505832</v>
      </c>
      <c r="D6" s="165">
        <f t="shared" si="0"/>
        <v>732164</v>
      </c>
      <c r="E6" s="165">
        <f t="shared" si="0"/>
        <v>773668</v>
      </c>
      <c r="F6" s="165">
        <f t="shared" si="0"/>
        <v>-454</v>
      </c>
      <c r="G6" s="165">
        <f t="shared" si="0"/>
        <v>-589</v>
      </c>
      <c r="H6" s="165">
        <f t="shared" si="0"/>
        <v>135</v>
      </c>
      <c r="I6" s="179">
        <f>ROUND(C6/J6,0)</f>
        <v>913</v>
      </c>
      <c r="J6" s="180">
        <f>SUM(J7:J20)</f>
        <v>1648.8700000000001</v>
      </c>
    </row>
    <row r="7" spans="1:11" s="11" customFormat="1" ht="12" customHeight="1">
      <c r="A7" s="106" t="s">
        <v>22</v>
      </c>
      <c r="B7" s="184">
        <v>548128</v>
      </c>
      <c r="C7" s="179">
        <v>1064904</v>
      </c>
      <c r="D7" s="179">
        <v>514642</v>
      </c>
      <c r="E7" s="179">
        <v>550262</v>
      </c>
      <c r="F7" s="179">
        <f>G7+H7</f>
        <v>-360</v>
      </c>
      <c r="G7" s="185">
        <v>-394</v>
      </c>
      <c r="H7" s="179">
        <v>34</v>
      </c>
      <c r="I7" s="179">
        <f t="shared" ref="I7:I20" si="1">ROUND(C7/J7,0)</f>
        <v>1354</v>
      </c>
      <c r="J7" s="78">
        <v>786.35</v>
      </c>
    </row>
    <row r="8" spans="1:11" s="11" customFormat="1" ht="12" customHeight="1">
      <c r="A8" s="173" t="s">
        <v>33</v>
      </c>
      <c r="B8" s="184">
        <v>24388</v>
      </c>
      <c r="C8" s="179">
        <v>51869</v>
      </c>
      <c r="D8" s="185">
        <v>24870</v>
      </c>
      <c r="E8" s="185">
        <v>26999</v>
      </c>
      <c r="F8" s="179">
        <f>G8+H8</f>
        <v>-17</v>
      </c>
      <c r="G8" s="185">
        <v>-26</v>
      </c>
      <c r="H8" s="185">
        <v>9</v>
      </c>
      <c r="I8" s="179">
        <f t="shared" si="1"/>
        <v>2984</v>
      </c>
      <c r="J8" s="181">
        <v>17.38</v>
      </c>
    </row>
    <row r="9" spans="1:11" s="11" customFormat="1" ht="12" customHeight="1">
      <c r="A9" s="173" t="s">
        <v>23</v>
      </c>
      <c r="B9" s="184">
        <v>33980</v>
      </c>
      <c r="C9" s="179">
        <v>79891</v>
      </c>
      <c r="D9" s="185">
        <v>39219</v>
      </c>
      <c r="E9" s="185">
        <v>40672</v>
      </c>
      <c r="F9" s="179">
        <f t="shared" ref="F9:F20" si="2">G9+H9</f>
        <v>32</v>
      </c>
      <c r="G9" s="185">
        <v>-17</v>
      </c>
      <c r="H9" s="185">
        <v>49</v>
      </c>
      <c r="I9" s="179">
        <f t="shared" si="1"/>
        <v>814</v>
      </c>
      <c r="J9" s="181">
        <v>98.18</v>
      </c>
    </row>
    <row r="10" spans="1:11" s="11" customFormat="1" ht="12" customHeight="1">
      <c r="A10" s="173" t="s">
        <v>24</v>
      </c>
      <c r="B10" s="184">
        <v>28438</v>
      </c>
      <c r="C10" s="179">
        <v>61817</v>
      </c>
      <c r="D10" s="185">
        <v>30671</v>
      </c>
      <c r="E10" s="185">
        <v>31146</v>
      </c>
      <c r="F10" s="179">
        <f t="shared" si="2"/>
        <v>4</v>
      </c>
      <c r="G10" s="185">
        <v>-31</v>
      </c>
      <c r="H10" s="185">
        <v>35</v>
      </c>
      <c r="I10" s="179">
        <f t="shared" si="1"/>
        <v>3140</v>
      </c>
      <c r="J10" s="181">
        <v>19.690000000000001</v>
      </c>
    </row>
    <row r="11" spans="1:11" s="11" customFormat="1" ht="12" customHeight="1">
      <c r="A11" s="173" t="s">
        <v>25</v>
      </c>
      <c r="B11" s="184">
        <v>19126</v>
      </c>
      <c r="C11" s="179">
        <v>43279</v>
      </c>
      <c r="D11" s="185">
        <v>21437</v>
      </c>
      <c r="E11" s="185">
        <v>21842</v>
      </c>
      <c r="F11" s="179">
        <f t="shared" si="2"/>
        <v>-29</v>
      </c>
      <c r="G11" s="185">
        <v>-23</v>
      </c>
      <c r="H11" s="185">
        <v>-6</v>
      </c>
      <c r="I11" s="179">
        <f t="shared" si="1"/>
        <v>716</v>
      </c>
      <c r="J11" s="181">
        <v>60.45</v>
      </c>
    </row>
    <row r="12" spans="1:11" s="11" customFormat="1" ht="12" customHeight="1">
      <c r="A12" s="173" t="s">
        <v>157</v>
      </c>
      <c r="B12" s="184">
        <v>20606</v>
      </c>
      <c r="C12" s="179">
        <v>52340</v>
      </c>
      <c r="D12" s="185">
        <v>25727</v>
      </c>
      <c r="E12" s="185">
        <v>26613</v>
      </c>
      <c r="F12" s="179">
        <f t="shared" si="2"/>
        <v>16</v>
      </c>
      <c r="G12" s="185">
        <v>4</v>
      </c>
      <c r="H12" s="185">
        <v>12</v>
      </c>
      <c r="I12" s="179">
        <f t="shared" si="1"/>
        <v>1064</v>
      </c>
      <c r="J12" s="181">
        <v>49.18</v>
      </c>
    </row>
    <row r="13" spans="1:11" s="11" customFormat="1" ht="12" customHeight="1">
      <c r="A13" s="173" t="s">
        <v>34</v>
      </c>
      <c r="B13" s="184">
        <v>13455</v>
      </c>
      <c r="C13" s="179">
        <v>32927</v>
      </c>
      <c r="D13" s="185">
        <v>16225</v>
      </c>
      <c r="E13" s="185">
        <v>16702</v>
      </c>
      <c r="F13" s="179">
        <f t="shared" si="2"/>
        <v>-24</v>
      </c>
      <c r="G13" s="185">
        <v>-20</v>
      </c>
      <c r="H13" s="185">
        <v>-4</v>
      </c>
      <c r="I13" s="179">
        <f t="shared" si="1"/>
        <v>447</v>
      </c>
      <c r="J13" s="181">
        <v>73.599999999999994</v>
      </c>
    </row>
    <row r="14" spans="1:11" s="11" customFormat="1" ht="12" customHeight="1">
      <c r="A14" s="173" t="s">
        <v>35</v>
      </c>
      <c r="B14" s="184">
        <v>4859</v>
      </c>
      <c r="C14" s="179">
        <v>11463</v>
      </c>
      <c r="D14" s="185">
        <v>5676</v>
      </c>
      <c r="E14" s="185">
        <v>5787</v>
      </c>
      <c r="F14" s="179">
        <f t="shared" si="2"/>
        <v>-17</v>
      </c>
      <c r="G14" s="185">
        <v>-17</v>
      </c>
      <c r="H14" s="185">
        <v>0</v>
      </c>
      <c r="I14" s="179">
        <f t="shared" si="1"/>
        <v>178</v>
      </c>
      <c r="J14" s="181">
        <v>64.58</v>
      </c>
    </row>
    <row r="15" spans="1:11" s="11" customFormat="1" ht="12" customHeight="1">
      <c r="A15" s="173" t="s">
        <v>36</v>
      </c>
      <c r="B15" s="184">
        <v>5741</v>
      </c>
      <c r="C15" s="179">
        <v>12954</v>
      </c>
      <c r="D15" s="185">
        <v>6271</v>
      </c>
      <c r="E15" s="185">
        <v>6683</v>
      </c>
      <c r="F15" s="179">
        <f t="shared" si="2"/>
        <v>-26</v>
      </c>
      <c r="G15" s="185">
        <v>-17</v>
      </c>
      <c r="H15" s="185">
        <v>-9</v>
      </c>
      <c r="I15" s="179">
        <f t="shared" si="1"/>
        <v>242</v>
      </c>
      <c r="J15" s="181">
        <v>53.56</v>
      </c>
    </row>
    <row r="16" spans="1:11" s="11" customFormat="1" ht="12" customHeight="1">
      <c r="A16" s="173" t="s">
        <v>37</v>
      </c>
      <c r="B16" s="184">
        <v>6966</v>
      </c>
      <c r="C16" s="179">
        <v>17667</v>
      </c>
      <c r="D16" s="185">
        <v>8808</v>
      </c>
      <c r="E16" s="185">
        <v>8859</v>
      </c>
      <c r="F16" s="179">
        <f t="shared" si="2"/>
        <v>-34</v>
      </c>
      <c r="G16" s="185">
        <v>-10</v>
      </c>
      <c r="H16" s="185">
        <v>-24</v>
      </c>
      <c r="I16" s="179">
        <f t="shared" si="1"/>
        <v>1339</v>
      </c>
      <c r="J16" s="181">
        <v>13.19</v>
      </c>
    </row>
    <row r="17" spans="1:10" s="11" customFormat="1" ht="12" customHeight="1">
      <c r="A17" s="173" t="s">
        <v>26</v>
      </c>
      <c r="B17" s="184">
        <v>14406</v>
      </c>
      <c r="C17" s="179">
        <v>35824</v>
      </c>
      <c r="D17" s="179">
        <v>17668</v>
      </c>
      <c r="E17" s="185">
        <v>18156</v>
      </c>
      <c r="F17" s="179">
        <f t="shared" si="2"/>
        <v>8</v>
      </c>
      <c r="G17" s="185">
        <v>-8</v>
      </c>
      <c r="H17" s="185">
        <v>16</v>
      </c>
      <c r="I17" s="179">
        <f t="shared" si="1"/>
        <v>798</v>
      </c>
      <c r="J17" s="181">
        <v>44.89</v>
      </c>
    </row>
    <row r="18" spans="1:10" s="11" customFormat="1" ht="12" customHeight="1">
      <c r="A18" s="173" t="s">
        <v>27</v>
      </c>
      <c r="B18" s="184">
        <v>12495</v>
      </c>
      <c r="C18" s="179">
        <v>27859</v>
      </c>
      <c r="D18" s="185">
        <v>14403</v>
      </c>
      <c r="E18" s="185">
        <v>13456</v>
      </c>
      <c r="F18" s="179">
        <f t="shared" si="2"/>
        <v>-15</v>
      </c>
      <c r="G18" s="185">
        <v>-17</v>
      </c>
      <c r="H18" s="185">
        <v>2</v>
      </c>
      <c r="I18" s="179">
        <f t="shared" si="1"/>
        <v>124</v>
      </c>
      <c r="J18" s="181">
        <v>225.49</v>
      </c>
    </row>
    <row r="19" spans="1:10" s="11" customFormat="1" ht="12" customHeight="1">
      <c r="A19" s="173" t="s">
        <v>28</v>
      </c>
      <c r="B19" s="184">
        <v>2958</v>
      </c>
      <c r="C19" s="179">
        <v>7518</v>
      </c>
      <c r="D19" s="185">
        <v>3760</v>
      </c>
      <c r="E19" s="185">
        <v>3758</v>
      </c>
      <c r="F19" s="179">
        <f t="shared" si="2"/>
        <v>-6</v>
      </c>
      <c r="G19" s="185">
        <v>-9</v>
      </c>
      <c r="H19" s="186">
        <v>3</v>
      </c>
      <c r="I19" s="179">
        <f t="shared" si="1"/>
        <v>92</v>
      </c>
      <c r="J19" s="181">
        <v>82.01</v>
      </c>
    </row>
    <row r="20" spans="1:10" s="11" customFormat="1" ht="12" customHeight="1">
      <c r="A20" s="173" t="s">
        <v>29</v>
      </c>
      <c r="B20" s="185">
        <v>2110</v>
      </c>
      <c r="C20" s="179">
        <v>5520</v>
      </c>
      <c r="D20" s="185">
        <v>2787</v>
      </c>
      <c r="E20" s="185">
        <v>2733</v>
      </c>
      <c r="F20" s="179">
        <f t="shared" si="2"/>
        <v>14</v>
      </c>
      <c r="G20" s="185">
        <v>-4</v>
      </c>
      <c r="H20" s="185">
        <v>18</v>
      </c>
      <c r="I20" s="179">
        <f t="shared" si="1"/>
        <v>92</v>
      </c>
      <c r="J20" s="181">
        <v>60.32</v>
      </c>
    </row>
    <row r="21" spans="1:10" s="5" customFormat="1" ht="21.95" customHeight="1">
      <c r="A21" s="192" t="s">
        <v>216</v>
      </c>
      <c r="B21" s="192"/>
      <c r="C21" s="192"/>
      <c r="D21" s="192"/>
      <c r="E21" s="192"/>
      <c r="F21" s="192"/>
      <c r="G21" s="192"/>
      <c r="H21" s="192"/>
      <c r="I21" s="192"/>
      <c r="J21" s="192"/>
    </row>
  </sheetData>
  <mergeCells count="8">
    <mergeCell ref="I2:J3"/>
    <mergeCell ref="A4:A5"/>
    <mergeCell ref="F4:H4"/>
    <mergeCell ref="A21:J21"/>
    <mergeCell ref="I4:I5"/>
    <mergeCell ref="J4:J5"/>
    <mergeCell ref="C4:E4"/>
    <mergeCell ref="B4:B5"/>
  </mergeCells>
  <phoneticPr fontId="16"/>
  <pageMargins left="0.59055118110236227" right="0.59055118110236227" top="0.51181102362204722" bottom="0.78740157480314965" header="0.11811023622047245" footer="0.19685039370078741"/>
  <pageSetup paperSize="9" scale="13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Q50"/>
  <sheetViews>
    <sheetView showGridLines="0" view="pageBreakPreview" zoomScaleNormal="100" zoomScaleSheetLayoutView="100" workbookViewId="0">
      <pane xSplit="1" ySplit="5" topLeftCell="B6" activePane="bottomRight" state="frozen"/>
      <selection sqref="A1:XFD1"/>
      <selection pane="topRight" sqref="A1:XFD1"/>
      <selection pane="bottomLeft" sqref="A1:XFD1"/>
      <selection pane="bottomRight" activeCell="A2" sqref="A2"/>
    </sheetView>
  </sheetViews>
  <sheetFormatPr defaultRowHeight="13.5"/>
  <cols>
    <col min="1" max="1" width="12.75" style="73" customWidth="1"/>
    <col min="2" max="11" width="7.875" style="73" customWidth="1"/>
    <col min="12" max="12" width="9.25" style="73" bestFit="1" customWidth="1"/>
    <col min="13" max="16384" width="9" style="73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9"/>
      <c r="M1" s="10"/>
    </row>
    <row r="2" spans="1:15" ht="15" customHeight="1">
      <c r="A2" s="27" t="s">
        <v>53</v>
      </c>
      <c r="B2" s="2"/>
      <c r="C2" s="2"/>
      <c r="D2" s="2"/>
      <c r="E2" s="2"/>
      <c r="F2" s="63"/>
      <c r="G2" s="63"/>
      <c r="H2" s="63"/>
      <c r="I2" s="63"/>
      <c r="J2" s="211" t="s">
        <v>1</v>
      </c>
      <c r="K2" s="211"/>
      <c r="L2" s="2"/>
      <c r="M2" s="2"/>
    </row>
    <row r="3" spans="1:15" ht="3.75" customHeight="1">
      <c r="A3" s="7"/>
      <c r="B3" s="7"/>
      <c r="C3" s="7"/>
      <c r="D3" s="7"/>
      <c r="E3" s="7"/>
      <c r="F3" s="64"/>
      <c r="G3" s="65"/>
      <c r="H3" s="64"/>
      <c r="I3" s="65"/>
      <c r="J3" s="212"/>
      <c r="K3" s="212"/>
      <c r="L3" s="13"/>
      <c r="M3" s="13"/>
    </row>
    <row r="4" spans="1:15" ht="13.5" customHeight="1">
      <c r="A4" s="193" t="s">
        <v>38</v>
      </c>
      <c r="B4" s="219" t="s">
        <v>165</v>
      </c>
      <c r="C4" s="219" t="s">
        <v>172</v>
      </c>
      <c r="D4" s="219" t="s">
        <v>177</v>
      </c>
      <c r="E4" s="219" t="s">
        <v>185</v>
      </c>
      <c r="F4" s="222" t="s">
        <v>195</v>
      </c>
      <c r="G4" s="223"/>
      <c r="H4" s="223"/>
      <c r="I4" s="223"/>
      <c r="J4" s="223"/>
      <c r="K4" s="223"/>
      <c r="L4" s="79"/>
      <c r="M4" s="79"/>
      <c r="O4" s="140"/>
    </row>
    <row r="5" spans="1:15" ht="13.5" customHeight="1">
      <c r="A5" s="194"/>
      <c r="B5" s="221"/>
      <c r="C5" s="221"/>
      <c r="D5" s="220"/>
      <c r="E5" s="220"/>
      <c r="F5" s="66" t="s">
        <v>206</v>
      </c>
      <c r="G5" s="66" t="s">
        <v>207</v>
      </c>
      <c r="H5" s="66" t="s">
        <v>208</v>
      </c>
      <c r="I5" s="66" t="s">
        <v>217</v>
      </c>
      <c r="J5" s="66" t="s">
        <v>218</v>
      </c>
      <c r="K5" s="66" t="s">
        <v>220</v>
      </c>
    </row>
    <row r="6" spans="1:15" ht="12" customHeight="1">
      <c r="A6" s="67"/>
      <c r="B6" s="217" t="s">
        <v>54</v>
      </c>
      <c r="C6" s="218"/>
      <c r="D6" s="218"/>
      <c r="E6" s="218"/>
      <c r="F6" s="218"/>
      <c r="G6" s="218"/>
      <c r="H6" s="218"/>
      <c r="I6" s="218"/>
      <c r="J6" s="218"/>
      <c r="K6" s="218"/>
    </row>
    <row r="7" spans="1:15" ht="12" customHeight="1">
      <c r="A7" s="68" t="s">
        <v>39</v>
      </c>
      <c r="B7" s="82">
        <v>525455</v>
      </c>
      <c r="C7" s="82">
        <v>531764</v>
      </c>
      <c r="D7" s="83">
        <v>539705</v>
      </c>
      <c r="E7" s="83">
        <v>544894</v>
      </c>
      <c r="F7" s="131">
        <v>545461</v>
      </c>
      <c r="G7" s="177">
        <v>549261</v>
      </c>
      <c r="H7" s="131">
        <v>550004</v>
      </c>
      <c r="I7" s="187">
        <v>550211</v>
      </c>
      <c r="J7" s="187">
        <v>550716</v>
      </c>
      <c r="K7" s="188">
        <v>550588</v>
      </c>
      <c r="L7" s="79"/>
      <c r="M7" s="79"/>
    </row>
    <row r="8" spans="1:15" ht="10.5" customHeight="1">
      <c r="A8" s="60" t="s">
        <v>40</v>
      </c>
      <c r="B8" s="90">
        <v>969161</v>
      </c>
      <c r="C8" s="90">
        <v>977768</v>
      </c>
      <c r="D8" s="90">
        <v>987855</v>
      </c>
      <c r="E8" s="90">
        <v>995320</v>
      </c>
      <c r="F8" s="132">
        <v>997411</v>
      </c>
      <c r="G8" s="91">
        <v>1002381</v>
      </c>
      <c r="H8" s="132">
        <v>1003062</v>
      </c>
      <c r="I8" s="189">
        <v>1003347</v>
      </c>
      <c r="J8" s="116">
        <v>1003799</v>
      </c>
      <c r="K8" s="189">
        <v>1003859</v>
      </c>
      <c r="L8" s="79"/>
      <c r="M8" s="79"/>
    </row>
    <row r="9" spans="1:15" ht="10.5" customHeight="1">
      <c r="A9" s="60" t="s">
        <v>41</v>
      </c>
      <c r="B9" s="90">
        <v>582475</v>
      </c>
      <c r="C9" s="90">
        <v>591992</v>
      </c>
      <c r="D9" s="90">
        <v>601299</v>
      </c>
      <c r="E9" s="90">
        <v>609454</v>
      </c>
      <c r="F9" s="90">
        <v>614246</v>
      </c>
      <c r="G9" s="91">
        <v>616874</v>
      </c>
      <c r="H9" s="90">
        <v>617548</v>
      </c>
      <c r="I9" s="90">
        <v>617965</v>
      </c>
      <c r="J9" s="91">
        <v>618464</v>
      </c>
      <c r="K9" s="90">
        <v>618744</v>
      </c>
    </row>
    <row r="10" spans="1:15" ht="10.5" customHeight="1">
      <c r="A10" s="60" t="s">
        <v>42</v>
      </c>
      <c r="B10" s="138">
        <v>447982</v>
      </c>
      <c r="C10" s="138">
        <v>454605</v>
      </c>
      <c r="D10" s="137">
        <v>460153</v>
      </c>
      <c r="E10" s="90">
        <v>465686</v>
      </c>
      <c r="F10" s="137">
        <v>470570</v>
      </c>
      <c r="G10" s="80">
        <v>473170</v>
      </c>
      <c r="H10" s="138">
        <v>473712</v>
      </c>
      <c r="I10" s="137">
        <v>474169</v>
      </c>
      <c r="J10" s="80">
        <v>474581</v>
      </c>
      <c r="K10" s="138">
        <v>474595</v>
      </c>
      <c r="L10" s="140"/>
    </row>
    <row r="11" spans="1:15" ht="10.5" customHeight="1">
      <c r="A11" s="60" t="s">
        <v>43</v>
      </c>
      <c r="B11" s="90">
        <v>5215850</v>
      </c>
      <c r="C11" s="90">
        <v>5220565</v>
      </c>
      <c r="D11" s="90">
        <v>5283765</v>
      </c>
      <c r="E11" s="90">
        <v>5371490</v>
      </c>
      <c r="F11" s="91">
        <v>5421847</v>
      </c>
      <c r="G11" s="91">
        <v>5451569</v>
      </c>
      <c r="H11" s="91">
        <v>5456945</v>
      </c>
      <c r="I11" s="91">
        <v>5459024</v>
      </c>
      <c r="J11" s="91">
        <v>5467987</v>
      </c>
      <c r="K11" s="91">
        <v>5465925</v>
      </c>
      <c r="O11" s="182"/>
    </row>
    <row r="12" spans="1:15" ht="10.5" customHeight="1">
      <c r="A12" s="60" t="s">
        <v>44</v>
      </c>
      <c r="B12" s="90">
        <v>747452</v>
      </c>
      <c r="C12" s="90">
        <v>755433</v>
      </c>
      <c r="D12" s="141">
        <v>762765</v>
      </c>
      <c r="E12" s="141">
        <v>772375</v>
      </c>
      <c r="F12" s="116">
        <v>779004</v>
      </c>
      <c r="G12" s="168">
        <v>781998</v>
      </c>
      <c r="H12" s="166">
        <v>782609</v>
      </c>
      <c r="I12" s="116">
        <v>782945</v>
      </c>
      <c r="J12" s="168">
        <v>783359</v>
      </c>
      <c r="K12" s="166">
        <v>783468</v>
      </c>
    </row>
    <row r="13" spans="1:15" ht="10.5" customHeight="1">
      <c r="A13" s="60" t="s">
        <v>45</v>
      </c>
      <c r="B13" s="90">
        <v>1753081</v>
      </c>
      <c r="C13" s="90">
        <v>1767218</v>
      </c>
      <c r="D13" s="90">
        <v>1781879</v>
      </c>
      <c r="E13" s="90">
        <v>1799480</v>
      </c>
      <c r="F13" s="91">
        <v>1807344</v>
      </c>
      <c r="G13" s="59">
        <v>1813835</v>
      </c>
      <c r="H13" s="91">
        <v>1814803</v>
      </c>
      <c r="I13" s="91">
        <v>1815909</v>
      </c>
      <c r="J13" s="59">
        <v>1816409</v>
      </c>
      <c r="K13" s="91">
        <v>1816480</v>
      </c>
      <c r="L13" s="59"/>
    </row>
    <row r="14" spans="1:15" ht="10.5" customHeight="1">
      <c r="A14" s="60" t="s">
        <v>148</v>
      </c>
      <c r="B14" s="90">
        <v>332770</v>
      </c>
      <c r="C14" s="90">
        <v>332770</v>
      </c>
      <c r="D14" s="90">
        <v>341725</v>
      </c>
      <c r="E14" s="90">
        <v>344797</v>
      </c>
      <c r="F14" s="91">
        <v>346325</v>
      </c>
      <c r="G14" s="59">
        <v>347289</v>
      </c>
      <c r="H14" s="91">
        <v>347504</v>
      </c>
      <c r="I14" s="91">
        <v>347660</v>
      </c>
      <c r="J14" s="59">
        <v>347982</v>
      </c>
      <c r="K14" s="91">
        <v>348055</v>
      </c>
    </row>
    <row r="15" spans="1:15" ht="10.5" customHeight="1">
      <c r="A15" s="60" t="s">
        <v>149</v>
      </c>
      <c r="B15" s="90">
        <v>331272</v>
      </c>
      <c r="C15" s="90">
        <v>345468</v>
      </c>
      <c r="D15" s="90">
        <v>347645</v>
      </c>
      <c r="E15" s="90">
        <v>349214</v>
      </c>
      <c r="F15" s="80">
        <v>349561</v>
      </c>
      <c r="G15" s="91">
        <v>350983</v>
      </c>
      <c r="H15" s="80">
        <v>351136</v>
      </c>
      <c r="I15" s="80">
        <v>351224</v>
      </c>
      <c r="J15" s="91">
        <v>351382</v>
      </c>
      <c r="K15" s="80">
        <v>351242</v>
      </c>
    </row>
    <row r="16" spans="1:15" ht="10.5" customHeight="1">
      <c r="A16" s="60" t="s">
        <v>150</v>
      </c>
      <c r="B16" s="90">
        <v>297421</v>
      </c>
      <c r="C16" s="90">
        <v>299073</v>
      </c>
      <c r="D16" s="90">
        <v>300633</v>
      </c>
      <c r="E16" s="90">
        <v>301672</v>
      </c>
      <c r="F16" s="91">
        <v>302928</v>
      </c>
      <c r="G16" s="91">
        <v>304178</v>
      </c>
      <c r="H16" s="59">
        <v>304345</v>
      </c>
      <c r="I16" s="91">
        <v>304392</v>
      </c>
      <c r="J16" s="91">
        <v>304522</v>
      </c>
      <c r="K16" s="59">
        <v>304449</v>
      </c>
    </row>
    <row r="17" spans="1:17" ht="10.5" customHeight="1">
      <c r="A17" s="60" t="s">
        <v>151</v>
      </c>
      <c r="B17" s="90">
        <v>320749</v>
      </c>
      <c r="C17" s="90">
        <v>323669</v>
      </c>
      <c r="D17" s="90">
        <v>327354</v>
      </c>
      <c r="E17" s="90">
        <v>330814</v>
      </c>
      <c r="F17" s="169">
        <v>332081</v>
      </c>
      <c r="G17" s="133">
        <v>333200</v>
      </c>
      <c r="H17" s="168">
        <v>333486</v>
      </c>
      <c r="I17" s="169">
        <v>333456</v>
      </c>
      <c r="J17" s="133">
        <v>333795</v>
      </c>
      <c r="K17" s="168">
        <v>334012</v>
      </c>
    </row>
    <row r="18" spans="1:17" ht="10.5" customHeight="1">
      <c r="A18" s="60" t="s">
        <v>46</v>
      </c>
      <c r="B18" s="90">
        <v>1122103</v>
      </c>
      <c r="C18" s="90">
        <v>1129461</v>
      </c>
      <c r="D18" s="90">
        <v>1143119</v>
      </c>
      <c r="E18" s="90">
        <v>1156744</v>
      </c>
      <c r="F18" s="169">
        <v>1162340</v>
      </c>
      <c r="G18" s="91">
        <v>1168541</v>
      </c>
      <c r="H18" s="59">
        <v>1170579</v>
      </c>
      <c r="I18" s="169">
        <v>1171237</v>
      </c>
      <c r="J18" s="91">
        <v>1172347</v>
      </c>
      <c r="K18" s="59">
        <v>1173042</v>
      </c>
      <c r="L18" s="151"/>
      <c r="M18" s="151"/>
      <c r="Q18" s="151"/>
    </row>
    <row r="19" spans="1:17" ht="10.5" customHeight="1">
      <c r="A19" s="60" t="s">
        <v>47</v>
      </c>
      <c r="B19" s="90">
        <v>729524</v>
      </c>
      <c r="C19" s="90">
        <v>731571</v>
      </c>
      <c r="D19" s="90">
        <v>739344</v>
      </c>
      <c r="E19" s="90">
        <v>745630</v>
      </c>
      <c r="F19" s="59">
        <v>746014</v>
      </c>
      <c r="G19" s="91">
        <v>751075</v>
      </c>
      <c r="H19" s="59">
        <v>751347</v>
      </c>
      <c r="I19" s="59">
        <v>751429</v>
      </c>
      <c r="J19" s="91">
        <v>751580</v>
      </c>
      <c r="K19" s="59">
        <v>750985</v>
      </c>
      <c r="L19" s="151"/>
      <c r="M19" s="151"/>
      <c r="Q19" s="151"/>
    </row>
    <row r="20" spans="1:17" ht="10.5" customHeight="1">
      <c r="A20" s="60" t="s">
        <v>48</v>
      </c>
      <c r="B20" s="90">
        <v>1469718</v>
      </c>
      <c r="C20" s="90">
        <v>1483413</v>
      </c>
      <c r="D20" s="90">
        <v>1506249</v>
      </c>
      <c r="E20" s="90">
        <v>1530572</v>
      </c>
      <c r="F20" s="91">
        <v>1545010</v>
      </c>
      <c r="G20" s="91">
        <v>1554209</v>
      </c>
      <c r="H20" s="91">
        <v>1556751</v>
      </c>
      <c r="I20" s="91">
        <v>1558326</v>
      </c>
      <c r="J20" s="91">
        <v>1561144</v>
      </c>
      <c r="K20" s="91">
        <v>1561689</v>
      </c>
    </row>
    <row r="21" spans="1:17" ht="10.5" customHeight="1">
      <c r="A21" s="60" t="s">
        <v>152</v>
      </c>
      <c r="B21" s="90">
        <v>366079</v>
      </c>
      <c r="C21" s="90">
        <v>367618</v>
      </c>
      <c r="D21" s="90">
        <v>369876</v>
      </c>
      <c r="E21" s="90">
        <v>371909</v>
      </c>
      <c r="F21" s="91">
        <v>372480</v>
      </c>
      <c r="G21" s="91">
        <v>373434</v>
      </c>
      <c r="H21" s="91">
        <v>373650</v>
      </c>
      <c r="I21" s="91">
        <v>373801</v>
      </c>
      <c r="J21" s="91">
        <v>374075</v>
      </c>
      <c r="K21" s="91">
        <v>374019</v>
      </c>
      <c r="Q21" s="151"/>
    </row>
    <row r="22" spans="1:17" ht="10.5" customHeight="1">
      <c r="A22" s="60" t="s">
        <v>49</v>
      </c>
      <c r="B22" s="142">
        <v>734920</v>
      </c>
      <c r="C22" s="142">
        <v>738314</v>
      </c>
      <c r="D22" s="142">
        <v>743089</v>
      </c>
      <c r="E22" s="90">
        <v>745656</v>
      </c>
      <c r="F22" s="133">
        <v>746543</v>
      </c>
      <c r="G22" s="91">
        <v>750070</v>
      </c>
      <c r="H22" s="134">
        <v>750483</v>
      </c>
      <c r="I22" s="133">
        <v>750414</v>
      </c>
      <c r="J22" s="91">
        <v>750774</v>
      </c>
      <c r="K22" s="134">
        <v>750600</v>
      </c>
      <c r="Q22" s="151"/>
    </row>
    <row r="23" spans="1:17" ht="10.5" customHeight="1">
      <c r="A23" s="60" t="s">
        <v>153</v>
      </c>
      <c r="B23" s="92">
        <v>327620</v>
      </c>
      <c r="C23" s="92" t="s">
        <v>0</v>
      </c>
      <c r="D23" s="92" t="s">
        <v>0</v>
      </c>
      <c r="E23" s="92" t="s">
        <v>0</v>
      </c>
      <c r="F23" s="92" t="s">
        <v>0</v>
      </c>
      <c r="G23" s="92" t="s">
        <v>0</v>
      </c>
      <c r="H23" s="92" t="s">
        <v>0</v>
      </c>
      <c r="I23" s="92" t="s">
        <v>0</v>
      </c>
      <c r="J23" s="92" t="s">
        <v>0</v>
      </c>
      <c r="K23" s="92" t="s">
        <v>0</v>
      </c>
    </row>
    <row r="24" spans="1:17" ht="10.5" customHeight="1">
      <c r="A24" s="60" t="s">
        <v>50</v>
      </c>
      <c r="B24" s="90">
        <v>555123</v>
      </c>
      <c r="C24" s="90">
        <v>557919</v>
      </c>
      <c r="D24" s="90">
        <v>560573</v>
      </c>
      <c r="E24" s="90">
        <v>562627</v>
      </c>
      <c r="F24" s="91">
        <v>563696</v>
      </c>
      <c r="G24" s="91">
        <v>565242</v>
      </c>
      <c r="H24" s="91">
        <v>565599</v>
      </c>
      <c r="I24" s="91">
        <v>565785</v>
      </c>
      <c r="J24" s="91">
        <v>566000</v>
      </c>
      <c r="K24" s="91">
        <v>565796</v>
      </c>
      <c r="Q24" s="151"/>
    </row>
    <row r="25" spans="1:17" ht="10.5" customHeight="1">
      <c r="A25" s="60" t="s">
        <v>51</v>
      </c>
      <c r="B25" s="90">
        <v>436245</v>
      </c>
      <c r="C25" s="90">
        <v>436887</v>
      </c>
      <c r="D25" s="90">
        <v>438058</v>
      </c>
      <c r="E25" s="90">
        <v>438678</v>
      </c>
      <c r="F25" s="135">
        <v>437816</v>
      </c>
      <c r="G25" s="135">
        <v>439610</v>
      </c>
      <c r="H25" s="135">
        <v>439660</v>
      </c>
      <c r="I25" s="135">
        <v>439678</v>
      </c>
      <c r="J25" s="135">
        <v>439482</v>
      </c>
      <c r="K25" s="135">
        <v>439075</v>
      </c>
      <c r="Q25" s="151"/>
    </row>
    <row r="26" spans="1:17" ht="10.5" customHeight="1">
      <c r="A26" s="60" t="s">
        <v>52</v>
      </c>
      <c r="B26" s="90">
        <v>831124</v>
      </c>
      <c r="C26" s="90">
        <v>841721</v>
      </c>
      <c r="D26" s="90">
        <v>857512</v>
      </c>
      <c r="E26" s="90">
        <v>871300</v>
      </c>
      <c r="F26" s="91">
        <v>877520</v>
      </c>
      <c r="G26" s="91">
        <v>883494</v>
      </c>
      <c r="H26" s="91">
        <v>885525</v>
      </c>
      <c r="I26" s="91">
        <v>886124</v>
      </c>
      <c r="J26" s="91">
        <v>887374</v>
      </c>
      <c r="K26" s="91">
        <v>887888</v>
      </c>
    </row>
    <row r="27" spans="1:17" ht="10.5" customHeight="1">
      <c r="A27" s="60" t="s">
        <v>117</v>
      </c>
      <c r="B27" s="90">
        <v>326920</v>
      </c>
      <c r="C27" s="90">
        <v>330000</v>
      </c>
      <c r="D27" s="90">
        <v>334137</v>
      </c>
      <c r="E27" s="90">
        <v>338474</v>
      </c>
      <c r="F27" s="167">
        <v>339217</v>
      </c>
      <c r="G27" s="167">
        <v>341108</v>
      </c>
      <c r="H27" s="167">
        <v>341544</v>
      </c>
      <c r="I27" s="167">
        <v>341830</v>
      </c>
      <c r="J27" s="167">
        <v>342170</v>
      </c>
      <c r="K27" s="167">
        <v>342204</v>
      </c>
    </row>
    <row r="28" spans="1:17" ht="12" customHeight="1">
      <c r="A28" s="69"/>
      <c r="B28" s="213" t="s">
        <v>55</v>
      </c>
      <c r="C28" s="214"/>
      <c r="D28" s="214"/>
      <c r="E28" s="214"/>
      <c r="F28" s="214"/>
      <c r="G28" s="214"/>
      <c r="H28" s="214"/>
      <c r="I28" s="214"/>
      <c r="J28" s="214"/>
      <c r="K28" s="214"/>
    </row>
    <row r="29" spans="1:17" ht="12" customHeight="1">
      <c r="A29" s="68" t="s">
        <v>39</v>
      </c>
      <c r="B29" s="75">
        <v>1096704</v>
      </c>
      <c r="C29" s="96">
        <v>1097237</v>
      </c>
      <c r="D29" s="96">
        <v>1099239</v>
      </c>
      <c r="E29" s="96">
        <v>1097814</v>
      </c>
      <c r="F29" s="131">
        <v>1092708</v>
      </c>
      <c r="G29" s="131">
        <v>1096091</v>
      </c>
      <c r="H29" s="131">
        <v>1096405</v>
      </c>
      <c r="I29" s="131">
        <v>1096194</v>
      </c>
      <c r="J29" s="131">
        <v>1096522</v>
      </c>
      <c r="K29" s="131">
        <v>1096162</v>
      </c>
    </row>
    <row r="30" spans="1:17" ht="10.5" customHeight="1">
      <c r="A30" s="60" t="s">
        <v>40</v>
      </c>
      <c r="B30" s="90">
        <v>1973395</v>
      </c>
      <c r="C30" s="90">
        <v>1973331</v>
      </c>
      <c r="D30" s="90">
        <v>1973011</v>
      </c>
      <c r="E30" s="90">
        <v>1969912</v>
      </c>
      <c r="F30" s="132">
        <v>1965305</v>
      </c>
      <c r="G30" s="132">
        <v>1969243</v>
      </c>
      <c r="H30" s="132">
        <v>1969215</v>
      </c>
      <c r="I30" s="132">
        <v>1968776</v>
      </c>
      <c r="J30" s="132">
        <v>1968897</v>
      </c>
      <c r="K30" s="132">
        <v>1968338</v>
      </c>
    </row>
    <row r="31" spans="1:17" ht="10.5" customHeight="1">
      <c r="A31" s="60" t="s">
        <v>41</v>
      </c>
      <c r="B31" s="90">
        <v>1324025</v>
      </c>
      <c r="C31" s="90">
        <v>1332196</v>
      </c>
      <c r="D31" s="90">
        <v>1339784</v>
      </c>
      <c r="E31" s="90">
        <v>1344850</v>
      </c>
      <c r="F31" s="90">
        <v>1347547</v>
      </c>
      <c r="G31" s="90">
        <v>1349682</v>
      </c>
      <c r="H31" s="90">
        <v>1350069</v>
      </c>
      <c r="I31" s="90">
        <v>1350314</v>
      </c>
      <c r="J31" s="90">
        <v>1350710</v>
      </c>
      <c r="K31" s="90">
        <v>1350818</v>
      </c>
    </row>
    <row r="32" spans="1:17" ht="10.5" customHeight="1">
      <c r="A32" s="60" t="s">
        <v>42</v>
      </c>
      <c r="B32" s="138">
        <v>974951</v>
      </c>
      <c r="C32" s="138">
        <v>977762</v>
      </c>
      <c r="D32" s="137">
        <v>978801</v>
      </c>
      <c r="E32" s="90">
        <v>979532</v>
      </c>
      <c r="F32" s="137">
        <v>981909</v>
      </c>
      <c r="G32" s="137">
        <v>984304</v>
      </c>
      <c r="H32" s="138">
        <v>984397</v>
      </c>
      <c r="I32" s="137">
        <v>984453</v>
      </c>
      <c r="J32" s="137">
        <v>984524</v>
      </c>
      <c r="K32" s="138">
        <v>984285</v>
      </c>
      <c r="L32" s="140"/>
      <c r="M32" s="139"/>
    </row>
    <row r="33" spans="1:11" ht="10.5" customHeight="1">
      <c r="A33" s="60" t="s">
        <v>43</v>
      </c>
      <c r="B33" s="90">
        <v>9733276</v>
      </c>
      <c r="C33" s="90">
        <v>9691689</v>
      </c>
      <c r="D33" s="90">
        <v>9720389</v>
      </c>
      <c r="E33" s="90">
        <v>9783988</v>
      </c>
      <c r="F33" s="90">
        <v>9821798</v>
      </c>
      <c r="G33" s="90">
        <v>9850499</v>
      </c>
      <c r="H33" s="90">
        <v>9856992</v>
      </c>
      <c r="I33" s="90">
        <v>9857510</v>
      </c>
      <c r="J33" s="90">
        <v>9867838</v>
      </c>
      <c r="K33" s="90">
        <v>9865610</v>
      </c>
    </row>
    <row r="34" spans="1:11" ht="10.5" customHeight="1">
      <c r="A34" s="60" t="s">
        <v>44</v>
      </c>
      <c r="B34" s="90">
        <v>1538262</v>
      </c>
      <c r="C34" s="90">
        <v>1540340</v>
      </c>
      <c r="D34" s="141">
        <v>1540890</v>
      </c>
      <c r="E34" s="141">
        <v>1545604</v>
      </c>
      <c r="F34" s="116">
        <v>1548254</v>
      </c>
      <c r="G34" s="116">
        <v>1550991</v>
      </c>
      <c r="H34" s="166">
        <v>1551462</v>
      </c>
      <c r="I34" s="116">
        <v>1551320</v>
      </c>
      <c r="J34" s="116">
        <v>1551775</v>
      </c>
      <c r="K34" s="166">
        <v>1551694</v>
      </c>
    </row>
    <row r="35" spans="1:11" ht="10.5" customHeight="1">
      <c r="A35" s="60" t="s">
        <v>45</v>
      </c>
      <c r="B35" s="90">
        <v>3777491</v>
      </c>
      <c r="C35" s="90">
        <v>3775352</v>
      </c>
      <c r="D35" s="90">
        <v>3771961</v>
      </c>
      <c r="E35" s="90">
        <v>3771766</v>
      </c>
      <c r="F35" s="90">
        <v>3767635</v>
      </c>
      <c r="G35" s="90">
        <v>3773050</v>
      </c>
      <c r="H35" s="90">
        <v>3772726</v>
      </c>
      <c r="I35" s="90">
        <v>3772190</v>
      </c>
      <c r="J35" s="90">
        <v>3771769</v>
      </c>
      <c r="K35" s="90">
        <v>3770960</v>
      </c>
    </row>
    <row r="36" spans="1:11" ht="10.5" customHeight="1">
      <c r="A36" s="60" t="s">
        <v>148</v>
      </c>
      <c r="B36" s="90">
        <v>725493</v>
      </c>
      <c r="C36" s="90">
        <v>725493</v>
      </c>
      <c r="D36" s="90">
        <v>726559</v>
      </c>
      <c r="E36" s="90">
        <v>725087</v>
      </c>
      <c r="F36" s="90">
        <v>723435</v>
      </c>
      <c r="G36" s="90">
        <v>724222</v>
      </c>
      <c r="H36" s="90">
        <v>724098</v>
      </c>
      <c r="I36" s="90">
        <v>724000</v>
      </c>
      <c r="J36" s="90">
        <v>723909</v>
      </c>
      <c r="K36" s="90">
        <v>723692</v>
      </c>
    </row>
    <row r="37" spans="1:11" ht="10.5" customHeight="1">
      <c r="A37" s="60" t="s">
        <v>149</v>
      </c>
      <c r="B37" s="90">
        <v>789275</v>
      </c>
      <c r="C37" s="90">
        <v>784251</v>
      </c>
      <c r="D37" s="90">
        <v>778717</v>
      </c>
      <c r="E37" s="90">
        <v>772388</v>
      </c>
      <c r="F37" s="81">
        <v>767713</v>
      </c>
      <c r="G37" s="81">
        <v>768242</v>
      </c>
      <c r="H37" s="81">
        <v>767908</v>
      </c>
      <c r="I37" s="81">
        <v>767532</v>
      </c>
      <c r="J37" s="81">
        <v>767331</v>
      </c>
      <c r="K37" s="81">
        <v>766720</v>
      </c>
    </row>
    <row r="38" spans="1:11" ht="10.5" customHeight="1">
      <c r="A38" s="60" t="s">
        <v>150</v>
      </c>
      <c r="B38" s="90">
        <v>693389</v>
      </c>
      <c r="C38" s="90">
        <v>688625</v>
      </c>
      <c r="D38" s="90">
        <v>683358</v>
      </c>
      <c r="E38" s="90">
        <v>677286</v>
      </c>
      <c r="F38" s="90">
        <v>673804</v>
      </c>
      <c r="G38" s="90">
        <v>674314</v>
      </c>
      <c r="H38" s="90">
        <v>673991</v>
      </c>
      <c r="I38" s="90">
        <v>673700</v>
      </c>
      <c r="J38" s="90">
        <v>673320</v>
      </c>
      <c r="K38" s="90">
        <v>672744</v>
      </c>
    </row>
    <row r="39" spans="1:11" ht="10.5" customHeight="1">
      <c r="A39" s="60" t="s">
        <v>151</v>
      </c>
      <c r="B39" s="90">
        <v>790718</v>
      </c>
      <c r="C39" s="90">
        <v>786787</v>
      </c>
      <c r="D39" s="90">
        <v>783573</v>
      </c>
      <c r="E39" s="90">
        <v>779780</v>
      </c>
      <c r="F39" s="90">
        <v>776750</v>
      </c>
      <c r="G39" s="90">
        <v>776928</v>
      </c>
      <c r="H39" s="90">
        <v>776684</v>
      </c>
      <c r="I39" s="90">
        <v>776238</v>
      </c>
      <c r="J39" s="90">
        <v>776118</v>
      </c>
      <c r="K39" s="90">
        <v>775775</v>
      </c>
    </row>
    <row r="40" spans="1:11" ht="10.5" customHeight="1">
      <c r="A40" s="60" t="s">
        <v>46</v>
      </c>
      <c r="B40" s="90">
        <v>2332176</v>
      </c>
      <c r="C40" s="90">
        <v>2325916</v>
      </c>
      <c r="D40" s="90">
        <v>2325778</v>
      </c>
      <c r="E40" s="90">
        <v>2326683</v>
      </c>
      <c r="F40" s="59">
        <v>2322143</v>
      </c>
      <c r="G40" s="59">
        <v>2328397</v>
      </c>
      <c r="H40" s="59">
        <v>2329553</v>
      </c>
      <c r="I40" s="59">
        <v>2329438</v>
      </c>
      <c r="J40" s="59">
        <v>2330296</v>
      </c>
      <c r="K40" s="59">
        <v>2330385</v>
      </c>
    </row>
    <row r="41" spans="1:11" ht="10.5" customHeight="1">
      <c r="A41" s="60" t="s">
        <v>47</v>
      </c>
      <c r="B41" s="90">
        <v>1463723</v>
      </c>
      <c r="C41" s="90">
        <v>1453956</v>
      </c>
      <c r="D41" s="90">
        <v>1448964</v>
      </c>
      <c r="E41" s="90">
        <v>1443486</v>
      </c>
      <c r="F41" s="59">
        <v>1436247</v>
      </c>
      <c r="G41" s="59">
        <v>1440185</v>
      </c>
      <c r="H41" s="59">
        <v>1439440</v>
      </c>
      <c r="I41" s="59">
        <v>1438650</v>
      </c>
      <c r="J41" s="59">
        <v>1438023</v>
      </c>
      <c r="K41" s="59">
        <v>1436690</v>
      </c>
    </row>
    <row r="42" spans="1:11" ht="10.5" customHeight="1">
      <c r="A42" s="60" t="s">
        <v>48</v>
      </c>
      <c r="B42" s="90">
        <v>2752412</v>
      </c>
      <c r="C42" s="90">
        <v>2750835</v>
      </c>
      <c r="D42" s="90">
        <v>2756807</v>
      </c>
      <c r="E42" s="90">
        <v>2770520</v>
      </c>
      <c r="F42" s="90">
        <v>2777328</v>
      </c>
      <c r="G42" s="90">
        <v>2785393</v>
      </c>
      <c r="H42" s="90">
        <v>2787398</v>
      </c>
      <c r="I42" s="90">
        <v>2788758</v>
      </c>
      <c r="J42" s="90">
        <v>2790453</v>
      </c>
      <c r="K42" s="90">
        <v>2790981</v>
      </c>
    </row>
    <row r="43" spans="1:11" ht="10.5" customHeight="1">
      <c r="A43" s="60" t="s">
        <v>152</v>
      </c>
      <c r="B43" s="90">
        <v>826161</v>
      </c>
      <c r="C43" s="90">
        <v>821598</v>
      </c>
      <c r="D43" s="90">
        <v>816559</v>
      </c>
      <c r="E43" s="90">
        <v>812027</v>
      </c>
      <c r="F43" s="90">
        <v>808404</v>
      </c>
      <c r="G43" s="90">
        <v>808679</v>
      </c>
      <c r="H43" s="90">
        <v>808371</v>
      </c>
      <c r="I43" s="90">
        <v>808033</v>
      </c>
      <c r="J43" s="90">
        <v>807868</v>
      </c>
      <c r="K43" s="90">
        <v>807377</v>
      </c>
    </row>
    <row r="44" spans="1:11" ht="10.5" customHeight="1">
      <c r="A44" s="60" t="s">
        <v>49</v>
      </c>
      <c r="B44" s="142">
        <v>1525152</v>
      </c>
      <c r="C44" s="142">
        <v>1517073</v>
      </c>
      <c r="D44" s="142">
        <v>1510171</v>
      </c>
      <c r="E44" s="90">
        <v>1499887</v>
      </c>
      <c r="F44" s="133">
        <v>1492953</v>
      </c>
      <c r="G44" s="133">
        <v>1495439</v>
      </c>
      <c r="H44" s="134">
        <v>1494930</v>
      </c>
      <c r="I44" s="133">
        <v>1494050</v>
      </c>
      <c r="J44" s="133">
        <v>1493675</v>
      </c>
      <c r="K44" s="134">
        <v>1492862</v>
      </c>
    </row>
    <row r="45" spans="1:11" ht="10.5" customHeight="1">
      <c r="A45" s="60" t="s">
        <v>153</v>
      </c>
      <c r="B45" s="90">
        <v>724691</v>
      </c>
      <c r="C45" s="90">
        <v>721922</v>
      </c>
      <c r="D45" s="90">
        <v>719437</v>
      </c>
      <c r="E45" s="90">
        <v>715740</v>
      </c>
      <c r="F45" s="90">
        <v>712940</v>
      </c>
      <c r="G45" s="90">
        <v>713767</v>
      </c>
      <c r="H45" s="90">
        <v>713676</v>
      </c>
      <c r="I45" s="90">
        <v>713303</v>
      </c>
      <c r="J45" s="90">
        <v>713212</v>
      </c>
      <c r="K45" s="90">
        <v>712615</v>
      </c>
    </row>
    <row r="46" spans="1:11" ht="10.5" customHeight="1">
      <c r="A46" s="60" t="s">
        <v>50</v>
      </c>
      <c r="B46" s="90">
        <v>1200754</v>
      </c>
      <c r="C46" s="90">
        <v>1196230</v>
      </c>
      <c r="D46" s="90">
        <v>1191447</v>
      </c>
      <c r="E46" s="90">
        <v>1185498</v>
      </c>
      <c r="F46" s="90">
        <v>1180822</v>
      </c>
      <c r="G46" s="90">
        <v>1181219</v>
      </c>
      <c r="H46" s="90">
        <v>1181038</v>
      </c>
      <c r="I46" s="90">
        <v>1180764</v>
      </c>
      <c r="J46" s="90">
        <v>1180604</v>
      </c>
      <c r="K46" s="90">
        <v>1180075</v>
      </c>
    </row>
    <row r="47" spans="1:11" ht="10.5" customHeight="1">
      <c r="A47" s="60" t="s">
        <v>51</v>
      </c>
      <c r="B47" s="90">
        <v>939029</v>
      </c>
      <c r="C47" s="90">
        <v>931551</v>
      </c>
      <c r="D47" s="90">
        <v>924143</v>
      </c>
      <c r="E47" s="90">
        <v>916241</v>
      </c>
      <c r="F47" s="136">
        <v>909579</v>
      </c>
      <c r="G47" s="136">
        <v>910999</v>
      </c>
      <c r="H47" s="136">
        <v>910516</v>
      </c>
      <c r="I47" s="136">
        <v>909968</v>
      </c>
      <c r="J47" s="136">
        <v>909273</v>
      </c>
      <c r="K47" s="136">
        <v>908379</v>
      </c>
    </row>
    <row r="48" spans="1:11" ht="10.5" customHeight="1">
      <c r="A48" s="60" t="s">
        <v>52</v>
      </c>
      <c r="B48" s="90">
        <v>1612392</v>
      </c>
      <c r="C48" s="90">
        <v>1619585</v>
      </c>
      <c r="D48" s="90">
        <v>1631409</v>
      </c>
      <c r="E48" s="90">
        <v>1642571</v>
      </c>
      <c r="F48" s="90">
        <v>1645863</v>
      </c>
      <c r="G48" s="90">
        <v>1651690</v>
      </c>
      <c r="H48" s="90">
        <v>1653767</v>
      </c>
      <c r="I48" s="90">
        <v>1654258</v>
      </c>
      <c r="J48" s="90">
        <v>1655753</v>
      </c>
      <c r="K48" s="90">
        <v>1656221</v>
      </c>
    </row>
    <row r="49" spans="1:11" ht="10.5" customHeight="1">
      <c r="A49" s="61" t="s">
        <v>117</v>
      </c>
      <c r="B49" s="90">
        <v>738865</v>
      </c>
      <c r="C49" s="90">
        <v>738185</v>
      </c>
      <c r="D49" s="90">
        <v>737850</v>
      </c>
      <c r="E49" s="90">
        <v>738020</v>
      </c>
      <c r="F49" s="167">
        <v>735675</v>
      </c>
      <c r="G49" s="167">
        <v>736951</v>
      </c>
      <c r="H49" s="167">
        <v>737140</v>
      </c>
      <c r="I49" s="167">
        <v>737152</v>
      </c>
      <c r="J49" s="167">
        <v>737270</v>
      </c>
      <c r="K49" s="167">
        <v>737191</v>
      </c>
    </row>
    <row r="50" spans="1:11" ht="33.75" customHeight="1">
      <c r="A50" s="215" t="s">
        <v>176</v>
      </c>
      <c r="B50" s="216"/>
      <c r="C50" s="216"/>
      <c r="D50" s="216"/>
      <c r="E50" s="216"/>
      <c r="F50" s="216"/>
      <c r="G50" s="216"/>
      <c r="H50" s="216"/>
      <c r="I50" s="216"/>
      <c r="J50" s="216"/>
      <c r="K50" s="216"/>
    </row>
  </sheetData>
  <mergeCells count="10">
    <mergeCell ref="J2:K3"/>
    <mergeCell ref="B28:K28"/>
    <mergeCell ref="A50:K50"/>
    <mergeCell ref="B6:K6"/>
    <mergeCell ref="E4:E5"/>
    <mergeCell ref="A4:A5"/>
    <mergeCell ref="D4:D5"/>
    <mergeCell ref="B4:B5"/>
    <mergeCell ref="C4:C5"/>
    <mergeCell ref="F4:K4"/>
  </mergeCells>
  <phoneticPr fontId="1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21"/>
  <sheetViews>
    <sheetView showGridLines="0" view="pageBreakPreview" zoomScaleNormal="100" zoomScaleSheetLayoutView="100" workbookViewId="0">
      <selection activeCell="A2" sqref="A2"/>
    </sheetView>
  </sheetViews>
  <sheetFormatPr defaultRowHeight="13.5"/>
  <cols>
    <col min="1" max="1" width="13.625" style="73" customWidth="1"/>
    <col min="2" max="2" width="6" style="73" customWidth="1"/>
    <col min="3" max="3" width="6.625" style="73" customWidth="1"/>
    <col min="4" max="5" width="5.625" style="73" customWidth="1"/>
    <col min="6" max="6" width="5.875" style="73" customWidth="1"/>
    <col min="7" max="17" width="5.625" style="73" customWidth="1"/>
    <col min="18" max="18" width="3.625" style="73" customWidth="1"/>
    <col min="19" max="16384" width="9" style="73"/>
  </cols>
  <sheetData>
    <row r="1" spans="1:19" s="72" customForma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9" s="6" customFormat="1" ht="15" customHeight="1">
      <c r="A2" s="28" t="s">
        <v>141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190" t="s">
        <v>57</v>
      </c>
      <c r="Q2" s="190"/>
    </row>
    <row r="3" spans="1:19" s="5" customFormat="1" ht="3.75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91"/>
      <c r="Q3" s="191"/>
    </row>
    <row r="4" spans="1:19" s="5" customFormat="1" ht="12" customHeight="1">
      <c r="A4" s="193" t="s">
        <v>58</v>
      </c>
      <c r="B4" s="226" t="s">
        <v>56</v>
      </c>
      <c r="C4" s="210" t="s">
        <v>59</v>
      </c>
      <c r="D4" s="210"/>
      <c r="E4" s="210"/>
      <c r="F4" s="210" t="s">
        <v>60</v>
      </c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199"/>
    </row>
    <row r="5" spans="1:19" s="5" customFormat="1" ht="12" customHeight="1">
      <c r="A5" s="228"/>
      <c r="B5" s="226"/>
      <c r="C5" s="210"/>
      <c r="D5" s="210"/>
      <c r="E5" s="210"/>
      <c r="F5" s="224" t="s">
        <v>61</v>
      </c>
      <c r="G5" s="229" t="s">
        <v>62</v>
      </c>
      <c r="H5" s="229"/>
      <c r="I5" s="210"/>
      <c r="J5" s="210"/>
      <c r="K5" s="210"/>
      <c r="L5" s="229" t="s">
        <v>63</v>
      </c>
      <c r="M5" s="229"/>
      <c r="N5" s="210"/>
      <c r="O5" s="210"/>
      <c r="P5" s="210"/>
      <c r="Q5" s="227" t="s">
        <v>64</v>
      </c>
    </row>
    <row r="6" spans="1:19" s="5" customFormat="1" ht="12" customHeight="1">
      <c r="A6" s="194"/>
      <c r="B6" s="226"/>
      <c r="C6" s="39" t="s">
        <v>65</v>
      </c>
      <c r="D6" s="39" t="s">
        <v>66</v>
      </c>
      <c r="E6" s="39" t="s">
        <v>67</v>
      </c>
      <c r="F6" s="224"/>
      <c r="G6" s="40" t="s">
        <v>68</v>
      </c>
      <c r="H6" s="40" t="s">
        <v>161</v>
      </c>
      <c r="I6" s="40" t="s">
        <v>69</v>
      </c>
      <c r="J6" s="40" t="s">
        <v>70</v>
      </c>
      <c r="K6" s="40" t="s">
        <v>71</v>
      </c>
      <c r="L6" s="40" t="s">
        <v>68</v>
      </c>
      <c r="M6" s="40" t="s">
        <v>161</v>
      </c>
      <c r="N6" s="40" t="s">
        <v>72</v>
      </c>
      <c r="O6" s="40" t="s">
        <v>73</v>
      </c>
      <c r="P6" s="40" t="s">
        <v>74</v>
      </c>
      <c r="Q6" s="227"/>
    </row>
    <row r="7" spans="1:19" s="11" customFormat="1" ht="12" customHeight="1">
      <c r="A7" s="84" t="s">
        <v>162</v>
      </c>
      <c r="B7" s="88">
        <v>2040</v>
      </c>
      <c r="C7" s="88">
        <v>-506</v>
      </c>
      <c r="D7" s="85">
        <v>8495</v>
      </c>
      <c r="E7" s="85">
        <v>9001</v>
      </c>
      <c r="F7" s="88">
        <v>2546</v>
      </c>
      <c r="G7" s="85">
        <v>67986</v>
      </c>
      <c r="H7" s="85">
        <v>21098</v>
      </c>
      <c r="I7" s="85">
        <v>11149</v>
      </c>
      <c r="J7" s="85">
        <v>32530</v>
      </c>
      <c r="K7" s="85">
        <v>3209</v>
      </c>
      <c r="L7" s="85">
        <v>64921</v>
      </c>
      <c r="M7" s="85">
        <v>21088</v>
      </c>
      <c r="N7" s="85">
        <v>9355</v>
      </c>
      <c r="O7" s="85">
        <v>32708</v>
      </c>
      <c r="P7" s="85">
        <v>1770</v>
      </c>
      <c r="Q7" s="88">
        <v>-519</v>
      </c>
      <c r="S7" s="14"/>
    </row>
    <row r="8" spans="1:19" s="11" customFormat="1" ht="12" customHeight="1">
      <c r="A8" s="84" t="s">
        <v>168</v>
      </c>
      <c r="B8" s="88">
        <v>1475</v>
      </c>
      <c r="C8" s="89">
        <v>-1270</v>
      </c>
      <c r="D8" s="86">
        <v>7861</v>
      </c>
      <c r="E8" s="86">
        <v>9131</v>
      </c>
      <c r="F8" s="89">
        <v>2745</v>
      </c>
      <c r="G8" s="86">
        <v>67762</v>
      </c>
      <c r="H8" s="86">
        <v>20874</v>
      </c>
      <c r="I8" s="86">
        <v>10911</v>
      </c>
      <c r="J8" s="85">
        <v>32066</v>
      </c>
      <c r="K8" s="85">
        <v>3911</v>
      </c>
      <c r="L8" s="85">
        <v>64812</v>
      </c>
      <c r="M8" s="85">
        <v>20863</v>
      </c>
      <c r="N8" s="87">
        <v>9044</v>
      </c>
      <c r="O8" s="87">
        <v>32968</v>
      </c>
      <c r="P8" s="87">
        <v>1937</v>
      </c>
      <c r="Q8" s="110">
        <v>-205</v>
      </c>
      <c r="S8" s="14"/>
    </row>
    <row r="9" spans="1:19" s="12" customFormat="1" ht="12" customHeight="1">
      <c r="A9" s="84" t="s">
        <v>169</v>
      </c>
      <c r="B9" s="88">
        <v>1872</v>
      </c>
      <c r="C9" s="88">
        <v>-1288</v>
      </c>
      <c r="D9" s="85">
        <v>7920</v>
      </c>
      <c r="E9" s="85">
        <v>9208</v>
      </c>
      <c r="F9" s="88">
        <v>3160</v>
      </c>
      <c r="G9" s="85">
        <v>66034</v>
      </c>
      <c r="H9" s="85">
        <v>21720</v>
      </c>
      <c r="I9" s="85">
        <v>11005</v>
      </c>
      <c r="J9" s="85">
        <v>31489</v>
      </c>
      <c r="K9" s="85">
        <v>1820</v>
      </c>
      <c r="L9" s="85">
        <v>62881</v>
      </c>
      <c r="M9" s="85">
        <v>21700</v>
      </c>
      <c r="N9" s="85">
        <v>8873</v>
      </c>
      <c r="O9" s="85">
        <v>30910</v>
      </c>
      <c r="P9" s="85">
        <v>1398</v>
      </c>
      <c r="Q9" s="88">
        <v>7</v>
      </c>
      <c r="S9" s="14"/>
    </row>
    <row r="10" spans="1:19" s="11" customFormat="1" ht="12" customHeight="1">
      <c r="A10" s="84" t="s">
        <v>171</v>
      </c>
      <c r="B10" s="88">
        <v>-567</v>
      </c>
      <c r="C10" s="88">
        <v>-2413</v>
      </c>
      <c r="D10" s="85">
        <v>7381</v>
      </c>
      <c r="E10" s="85">
        <v>9794</v>
      </c>
      <c r="F10" s="88">
        <v>1846</v>
      </c>
      <c r="G10" s="85">
        <v>63595</v>
      </c>
      <c r="H10" s="85">
        <v>20534</v>
      </c>
      <c r="I10" s="85">
        <v>10399</v>
      </c>
      <c r="J10" s="85">
        <v>31579</v>
      </c>
      <c r="K10" s="85">
        <v>1083</v>
      </c>
      <c r="L10" s="85">
        <v>61757</v>
      </c>
      <c r="M10" s="85">
        <v>20525</v>
      </c>
      <c r="N10" s="85">
        <v>8856</v>
      </c>
      <c r="O10" s="85">
        <v>31156</v>
      </c>
      <c r="P10" s="85">
        <v>1220</v>
      </c>
      <c r="Q10" s="88">
        <v>8</v>
      </c>
      <c r="S10" s="14"/>
    </row>
    <row r="11" spans="1:19" s="12" customFormat="1" ht="12" customHeight="1">
      <c r="A11" s="84" t="s">
        <v>178</v>
      </c>
      <c r="B11" s="88">
        <v>2121</v>
      </c>
      <c r="C11" s="88">
        <v>-3707</v>
      </c>
      <c r="D11" s="85">
        <v>7118</v>
      </c>
      <c r="E11" s="85">
        <v>10825</v>
      </c>
      <c r="F11" s="88">
        <v>5828</v>
      </c>
      <c r="G11" s="85">
        <v>67351</v>
      </c>
      <c r="H11" s="85">
        <v>20215</v>
      </c>
      <c r="I11" s="85">
        <v>10140</v>
      </c>
      <c r="J11" s="85">
        <v>32227</v>
      </c>
      <c r="K11" s="85">
        <v>4769</v>
      </c>
      <c r="L11" s="85">
        <v>61507</v>
      </c>
      <c r="M11" s="85">
        <v>20208</v>
      </c>
      <c r="N11" s="85">
        <v>8716</v>
      </c>
      <c r="O11" s="85">
        <v>31106</v>
      </c>
      <c r="P11" s="85">
        <v>1477</v>
      </c>
      <c r="Q11" s="88">
        <v>-16</v>
      </c>
      <c r="S11" s="14"/>
    </row>
    <row r="12" spans="1:19" s="12" customFormat="1" ht="12" customHeight="1">
      <c r="A12" s="84" t="s">
        <v>191</v>
      </c>
      <c r="B12" s="88">
        <v>-1124</v>
      </c>
      <c r="C12" s="88">
        <v>-4555</v>
      </c>
      <c r="D12" s="85">
        <v>6684</v>
      </c>
      <c r="E12" s="85">
        <v>11239</v>
      </c>
      <c r="F12" s="88">
        <v>3431</v>
      </c>
      <c r="G12" s="85">
        <v>65656</v>
      </c>
      <c r="H12" s="85">
        <v>20111</v>
      </c>
      <c r="I12" s="85">
        <v>10131</v>
      </c>
      <c r="J12" s="85">
        <v>31430</v>
      </c>
      <c r="K12" s="85">
        <v>3984</v>
      </c>
      <c r="L12" s="85">
        <v>62390</v>
      </c>
      <c r="M12" s="85">
        <v>20100</v>
      </c>
      <c r="N12" s="85">
        <v>8669</v>
      </c>
      <c r="O12" s="85">
        <v>31748</v>
      </c>
      <c r="P12" s="85">
        <v>1873</v>
      </c>
      <c r="Q12" s="88">
        <v>165</v>
      </c>
      <c r="S12" s="14"/>
    </row>
    <row r="13" spans="1:19" s="12" customFormat="1" ht="12" customHeight="1">
      <c r="A13" s="84"/>
      <c r="B13" s="88"/>
      <c r="C13" s="88"/>
      <c r="D13" s="85"/>
      <c r="E13" s="85"/>
      <c r="F13" s="88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8"/>
      <c r="S13" s="14"/>
    </row>
    <row r="14" spans="1:19" s="11" customFormat="1" ht="12" customHeight="1">
      <c r="A14" s="173" t="s">
        <v>221</v>
      </c>
      <c r="B14" s="93">
        <v>3383</v>
      </c>
      <c r="C14" s="93">
        <v>-407</v>
      </c>
      <c r="D14" s="93">
        <v>529</v>
      </c>
      <c r="E14" s="93">
        <v>936</v>
      </c>
      <c r="F14" s="93">
        <v>3790</v>
      </c>
      <c r="G14" s="93">
        <v>11072</v>
      </c>
      <c r="H14" s="93">
        <v>2094</v>
      </c>
      <c r="I14" s="93">
        <v>1390</v>
      </c>
      <c r="J14" s="94">
        <v>6557</v>
      </c>
      <c r="K14" s="94">
        <v>1031</v>
      </c>
      <c r="L14" s="94">
        <v>7305</v>
      </c>
      <c r="M14" s="94">
        <v>2094</v>
      </c>
      <c r="N14" s="94">
        <v>804</v>
      </c>
      <c r="O14" s="94">
        <v>4210</v>
      </c>
      <c r="P14" s="94">
        <v>197</v>
      </c>
      <c r="Q14" s="95">
        <v>23</v>
      </c>
      <c r="S14" s="14"/>
    </row>
    <row r="15" spans="1:19" s="11" customFormat="1" ht="12" customHeight="1">
      <c r="A15" s="173" t="s">
        <v>222</v>
      </c>
      <c r="B15" s="93">
        <v>314</v>
      </c>
      <c r="C15" s="93">
        <v>-330</v>
      </c>
      <c r="D15" s="93">
        <v>578</v>
      </c>
      <c r="E15" s="93">
        <v>908</v>
      </c>
      <c r="F15" s="93">
        <v>644</v>
      </c>
      <c r="G15" s="93">
        <v>4936</v>
      </c>
      <c r="H15" s="93">
        <v>1661</v>
      </c>
      <c r="I15" s="93">
        <v>795</v>
      </c>
      <c r="J15" s="94">
        <v>2015</v>
      </c>
      <c r="K15" s="94">
        <v>465</v>
      </c>
      <c r="L15" s="94">
        <v>4278</v>
      </c>
      <c r="M15" s="94">
        <v>1661</v>
      </c>
      <c r="N15" s="94">
        <v>654</v>
      </c>
      <c r="O15" s="94">
        <v>1851</v>
      </c>
      <c r="P15" s="94">
        <v>112</v>
      </c>
      <c r="Q15" s="95">
        <v>-14</v>
      </c>
      <c r="S15" s="14"/>
    </row>
    <row r="16" spans="1:19" s="11" customFormat="1" ht="12" customHeight="1">
      <c r="A16" s="173" t="s">
        <v>223</v>
      </c>
      <c r="B16" s="93">
        <v>-211</v>
      </c>
      <c r="C16" s="93">
        <v>-328</v>
      </c>
      <c r="D16" s="93">
        <v>458</v>
      </c>
      <c r="E16" s="93">
        <v>786</v>
      </c>
      <c r="F16" s="93">
        <v>117</v>
      </c>
      <c r="G16" s="93">
        <v>3819</v>
      </c>
      <c r="H16" s="93">
        <v>1356</v>
      </c>
      <c r="I16" s="93">
        <v>649</v>
      </c>
      <c r="J16" s="94">
        <v>1630</v>
      </c>
      <c r="K16" s="94">
        <v>184</v>
      </c>
      <c r="L16" s="94">
        <v>3722</v>
      </c>
      <c r="M16" s="94">
        <v>1356</v>
      </c>
      <c r="N16" s="94">
        <v>530</v>
      </c>
      <c r="O16" s="94">
        <v>1687</v>
      </c>
      <c r="P16" s="94">
        <v>149</v>
      </c>
      <c r="Q16" s="95">
        <v>20</v>
      </c>
      <c r="S16" s="14"/>
    </row>
    <row r="17" spans="1:19" s="11" customFormat="1" ht="12" customHeight="1">
      <c r="A17" s="173" t="s">
        <v>224</v>
      </c>
      <c r="B17" s="93">
        <v>328</v>
      </c>
      <c r="C17" s="93">
        <v>-300</v>
      </c>
      <c r="D17" s="93">
        <v>589</v>
      </c>
      <c r="E17" s="93">
        <v>889</v>
      </c>
      <c r="F17" s="93">
        <v>628</v>
      </c>
      <c r="G17" s="93">
        <v>5119</v>
      </c>
      <c r="H17" s="93">
        <v>1639</v>
      </c>
      <c r="I17" s="93">
        <v>846</v>
      </c>
      <c r="J17" s="94">
        <v>2224</v>
      </c>
      <c r="K17" s="94">
        <v>410</v>
      </c>
      <c r="L17" s="94">
        <v>4495</v>
      </c>
      <c r="M17" s="94">
        <v>1639</v>
      </c>
      <c r="N17" s="94">
        <v>639</v>
      </c>
      <c r="O17" s="94">
        <v>2055</v>
      </c>
      <c r="P17" s="94">
        <v>162</v>
      </c>
      <c r="Q17" s="95">
        <v>4</v>
      </c>
    </row>
    <row r="18" spans="1:19" s="11" customFormat="1" ht="12" customHeight="1">
      <c r="A18" s="173" t="s">
        <v>225</v>
      </c>
      <c r="B18" s="93">
        <v>-360</v>
      </c>
      <c r="C18" s="93">
        <v>-394</v>
      </c>
      <c r="D18" s="93">
        <v>518</v>
      </c>
      <c r="E18" s="93">
        <v>912</v>
      </c>
      <c r="F18" s="93">
        <v>34</v>
      </c>
      <c r="G18" s="93">
        <v>4024</v>
      </c>
      <c r="H18" s="93">
        <v>1409</v>
      </c>
      <c r="I18" s="93">
        <v>628</v>
      </c>
      <c r="J18" s="94">
        <v>1785</v>
      </c>
      <c r="K18" s="94">
        <v>202</v>
      </c>
      <c r="L18" s="94">
        <v>3982</v>
      </c>
      <c r="M18" s="94">
        <v>1409</v>
      </c>
      <c r="N18" s="94">
        <v>504</v>
      </c>
      <c r="O18" s="94">
        <v>1705</v>
      </c>
      <c r="P18" s="94">
        <v>364</v>
      </c>
      <c r="Q18" s="95">
        <v>-8</v>
      </c>
    </row>
    <row r="19" spans="1:19" s="11" customFormat="1" ht="12" customHeight="1">
      <c r="A19" s="173" t="s">
        <v>226</v>
      </c>
      <c r="B19" s="93">
        <v>6</v>
      </c>
      <c r="C19" s="93">
        <v>-291</v>
      </c>
      <c r="D19" s="93">
        <v>552</v>
      </c>
      <c r="E19" s="93">
        <v>843</v>
      </c>
      <c r="F19" s="93">
        <v>297</v>
      </c>
      <c r="G19" s="93">
        <v>4329</v>
      </c>
      <c r="H19" s="93">
        <v>1430</v>
      </c>
      <c r="I19" s="93">
        <v>610</v>
      </c>
      <c r="J19" s="94">
        <v>1704</v>
      </c>
      <c r="K19" s="94">
        <v>585</v>
      </c>
      <c r="L19" s="94">
        <v>4018</v>
      </c>
      <c r="M19" s="94">
        <v>1430</v>
      </c>
      <c r="N19" s="94">
        <v>553</v>
      </c>
      <c r="O19" s="94">
        <v>1851</v>
      </c>
      <c r="P19" s="94">
        <v>184</v>
      </c>
      <c r="Q19" s="95">
        <v>-14</v>
      </c>
      <c r="S19" s="14"/>
    </row>
    <row r="20" spans="1:19" s="5" customFormat="1" ht="39.75" customHeight="1">
      <c r="A20" s="215" t="s">
        <v>181</v>
      </c>
      <c r="B20" s="225"/>
      <c r="C20" s="225"/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</row>
    <row r="21" spans="1:19">
      <c r="F21" s="74"/>
    </row>
  </sheetData>
  <mergeCells count="10">
    <mergeCell ref="P2:Q3"/>
    <mergeCell ref="C4:E5"/>
    <mergeCell ref="F5:F6"/>
    <mergeCell ref="A20:Q20"/>
    <mergeCell ref="F4:Q4"/>
    <mergeCell ref="B4:B6"/>
    <mergeCell ref="Q5:Q6"/>
    <mergeCell ref="A4:A6"/>
    <mergeCell ref="G5:K5"/>
    <mergeCell ref="L5:P5"/>
  </mergeCells>
  <phoneticPr fontId="16"/>
  <pageMargins left="0.59055118110236227" right="0.59055118110236227" top="0.51181102362204722" bottom="0.78740157480314965" header="0.11811023622047245" footer="0.19685039370078741"/>
  <pageSetup paperSize="9" scale="12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57"/>
  <sheetViews>
    <sheetView showGridLines="0" view="pageBreakPreview" topLeftCell="A2" zoomScaleNormal="85" zoomScaleSheetLayoutView="100" workbookViewId="0">
      <selection activeCell="A2" sqref="A2"/>
    </sheetView>
  </sheetViews>
  <sheetFormatPr defaultRowHeight="13.5"/>
  <cols>
    <col min="1" max="1" width="17.75" style="73" customWidth="1"/>
    <col min="2" max="11" width="7.375" style="73" customWidth="1"/>
    <col min="12" max="16384" width="9" style="73"/>
  </cols>
  <sheetData>
    <row r="1" spans="1:19" s="72" customForma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9"/>
      <c r="M1" s="10"/>
    </row>
    <row r="2" spans="1:19" ht="15" customHeight="1">
      <c r="A2" s="29" t="s">
        <v>75</v>
      </c>
      <c r="B2" s="15"/>
      <c r="C2" s="15"/>
      <c r="D2" s="15"/>
      <c r="E2" s="15"/>
    </row>
    <row r="3" spans="1:19">
      <c r="A3" s="16"/>
      <c r="B3" s="16"/>
      <c r="C3" s="16"/>
      <c r="D3" s="16"/>
      <c r="E3" s="16"/>
      <c r="G3" s="17"/>
      <c r="K3" s="55" t="s">
        <v>118</v>
      </c>
      <c r="L3" s="152"/>
      <c r="M3" s="152"/>
      <c r="N3" s="152"/>
    </row>
    <row r="4" spans="1:19" s="11" customFormat="1" ht="14.25" customHeight="1">
      <c r="A4" s="193" t="s">
        <v>77</v>
      </c>
      <c r="B4" s="219" t="s">
        <v>165</v>
      </c>
      <c r="C4" s="219" t="s">
        <v>172</v>
      </c>
      <c r="D4" s="219" t="s">
        <v>177</v>
      </c>
      <c r="E4" s="219" t="s">
        <v>185</v>
      </c>
      <c r="F4" s="222" t="s">
        <v>195</v>
      </c>
      <c r="G4" s="223"/>
      <c r="H4" s="223"/>
      <c r="I4" s="223"/>
      <c r="J4" s="223"/>
      <c r="K4" s="223"/>
      <c r="L4" s="54"/>
      <c r="M4" s="54"/>
    </row>
    <row r="5" spans="1:19" s="11" customFormat="1" ht="15" customHeight="1">
      <c r="A5" s="194"/>
      <c r="B5" s="221"/>
      <c r="C5" s="221"/>
      <c r="D5" s="221"/>
      <c r="E5" s="220"/>
      <c r="F5" s="66" t="s">
        <v>206</v>
      </c>
      <c r="G5" s="66" t="s">
        <v>207</v>
      </c>
      <c r="H5" s="66" t="s">
        <v>208</v>
      </c>
      <c r="I5" s="66" t="s">
        <v>217</v>
      </c>
      <c r="J5" s="66" t="s">
        <v>218</v>
      </c>
      <c r="K5" s="66" t="s">
        <v>220</v>
      </c>
    </row>
    <row r="6" spans="1:19" s="11" customFormat="1" ht="4.5" customHeight="1">
      <c r="A6" s="50"/>
      <c r="B6" s="51"/>
      <c r="C6" s="52"/>
      <c r="D6" s="52"/>
      <c r="E6" s="52"/>
      <c r="F6" s="49"/>
      <c r="G6" s="49"/>
      <c r="H6" s="49"/>
      <c r="I6" s="49"/>
      <c r="J6" s="49"/>
      <c r="K6" s="56"/>
    </row>
    <row r="7" spans="1:19" s="12" customFormat="1" ht="12.75" customHeight="1">
      <c r="A7" s="77"/>
      <c r="B7" s="230" t="s">
        <v>140</v>
      </c>
      <c r="C7" s="231"/>
      <c r="D7" s="231"/>
      <c r="E7" s="231"/>
      <c r="F7" s="231"/>
      <c r="G7" s="231"/>
      <c r="H7" s="231"/>
      <c r="I7" s="231"/>
      <c r="J7" s="231"/>
      <c r="K7" s="176"/>
    </row>
    <row r="8" spans="1:19" s="12" customFormat="1" ht="12.75" customHeight="1">
      <c r="A8" s="30" t="s">
        <v>78</v>
      </c>
      <c r="B8" s="97">
        <v>44314</v>
      </c>
      <c r="C8" s="99">
        <v>43061</v>
      </c>
      <c r="D8" s="99">
        <v>47136</v>
      </c>
      <c r="E8" s="129">
        <v>45545</v>
      </c>
      <c r="F8" s="99">
        <v>8978</v>
      </c>
      <c r="G8" s="99">
        <v>3275</v>
      </c>
      <c r="H8" s="99">
        <v>2463</v>
      </c>
      <c r="I8" s="99">
        <f>I9+I16+I17+I18+I19+I20+I21+I22+I23</f>
        <v>3480</v>
      </c>
      <c r="J8" s="99">
        <f>J9+J16+J17+J18+J19+J20+J21+J22+J23</f>
        <v>2615</v>
      </c>
      <c r="K8" s="99">
        <f>K9+K16+K17+K18+K19+K20+K21+K22+K23</f>
        <v>2899</v>
      </c>
      <c r="Q8" s="183"/>
      <c r="R8" s="183"/>
      <c r="S8" s="183"/>
    </row>
    <row r="9" spans="1:19" s="11" customFormat="1" ht="12.75" customHeight="1">
      <c r="A9" s="106" t="s">
        <v>79</v>
      </c>
      <c r="B9" s="98">
        <v>23845</v>
      </c>
      <c r="C9" s="102">
        <v>23278</v>
      </c>
      <c r="D9" s="102">
        <v>23372</v>
      </c>
      <c r="E9" s="101">
        <v>23201</v>
      </c>
      <c r="F9" s="102">
        <v>4157</v>
      </c>
      <c r="G9" s="102">
        <v>1533</v>
      </c>
      <c r="H9" s="102">
        <v>1226</v>
      </c>
      <c r="I9" s="102">
        <f>I10+I14+I15</f>
        <v>1713</v>
      </c>
      <c r="J9" s="102">
        <f>J10+J14+J15</f>
        <v>1280</v>
      </c>
      <c r="K9" s="102">
        <f>K10+K14+K15</f>
        <v>1204</v>
      </c>
      <c r="Q9" s="183"/>
      <c r="R9" s="183"/>
      <c r="S9" s="183"/>
    </row>
    <row r="10" spans="1:19" s="11" customFormat="1" ht="12.75" customHeight="1">
      <c r="A10" s="106" t="s">
        <v>80</v>
      </c>
      <c r="B10" s="98">
        <v>5825</v>
      </c>
      <c r="C10" s="102">
        <v>5378</v>
      </c>
      <c r="D10" s="102">
        <v>5318</v>
      </c>
      <c r="E10" s="101">
        <v>5271</v>
      </c>
      <c r="F10" s="102">
        <v>558</v>
      </c>
      <c r="G10" s="102">
        <v>435</v>
      </c>
      <c r="H10" s="102">
        <v>366</v>
      </c>
      <c r="I10" s="102">
        <f>I11+I12+I13</f>
        <v>474</v>
      </c>
      <c r="J10" s="102">
        <f>J11+J12+J13</f>
        <v>327</v>
      </c>
      <c r="K10" s="102">
        <f>K11+K12+K13</f>
        <v>352</v>
      </c>
      <c r="Q10" s="183"/>
      <c r="R10" s="183"/>
      <c r="S10" s="183"/>
    </row>
    <row r="11" spans="1:19" s="11" customFormat="1" ht="12.75" customHeight="1">
      <c r="A11" s="106" t="s">
        <v>81</v>
      </c>
      <c r="B11" s="98">
        <v>2497</v>
      </c>
      <c r="C11" s="102">
        <v>2288</v>
      </c>
      <c r="D11" s="102">
        <v>2199</v>
      </c>
      <c r="E11" s="102">
        <v>2172</v>
      </c>
      <c r="F11" s="102">
        <v>216</v>
      </c>
      <c r="G11" s="102">
        <v>168</v>
      </c>
      <c r="H11" s="102">
        <v>161</v>
      </c>
      <c r="I11" s="102">
        <v>227</v>
      </c>
      <c r="J11" s="171">
        <v>135</v>
      </c>
      <c r="K11" s="102">
        <v>139</v>
      </c>
      <c r="Q11" s="183"/>
      <c r="R11" s="183"/>
      <c r="S11" s="183"/>
    </row>
    <row r="12" spans="1:19" s="11" customFormat="1" ht="12.75" customHeight="1">
      <c r="A12" s="106" t="s">
        <v>82</v>
      </c>
      <c r="B12" s="98">
        <v>1277</v>
      </c>
      <c r="C12" s="102">
        <v>1130</v>
      </c>
      <c r="D12" s="102">
        <v>1159</v>
      </c>
      <c r="E12" s="102">
        <v>1239</v>
      </c>
      <c r="F12" s="102">
        <v>142</v>
      </c>
      <c r="G12" s="102">
        <v>91</v>
      </c>
      <c r="H12" s="102">
        <v>74</v>
      </c>
      <c r="I12" s="102">
        <v>110</v>
      </c>
      <c r="J12" s="171">
        <v>54</v>
      </c>
      <c r="K12" s="102">
        <v>81</v>
      </c>
      <c r="Q12" s="183"/>
      <c r="R12" s="183"/>
      <c r="S12" s="183"/>
    </row>
    <row r="13" spans="1:19" s="11" customFormat="1" ht="12.75" customHeight="1">
      <c r="A13" s="106" t="s">
        <v>83</v>
      </c>
      <c r="B13" s="98">
        <v>2051</v>
      </c>
      <c r="C13" s="102">
        <v>1960</v>
      </c>
      <c r="D13" s="102">
        <v>1960</v>
      </c>
      <c r="E13" s="102">
        <v>1860</v>
      </c>
      <c r="F13" s="102">
        <v>200</v>
      </c>
      <c r="G13" s="102">
        <v>176</v>
      </c>
      <c r="H13" s="102">
        <v>131</v>
      </c>
      <c r="I13" s="102">
        <v>137</v>
      </c>
      <c r="J13" s="171">
        <v>138</v>
      </c>
      <c r="K13" s="102">
        <v>132</v>
      </c>
      <c r="Q13" s="183"/>
      <c r="R13" s="183"/>
      <c r="S13" s="183"/>
    </row>
    <row r="14" spans="1:19" s="11" customFormat="1" ht="12.75" customHeight="1">
      <c r="A14" s="106" t="s">
        <v>84</v>
      </c>
      <c r="B14" s="98">
        <v>5180</v>
      </c>
      <c r="C14" s="102">
        <v>5021</v>
      </c>
      <c r="D14" s="102">
        <v>4822</v>
      </c>
      <c r="E14" s="102">
        <v>4860</v>
      </c>
      <c r="F14" s="102">
        <v>832</v>
      </c>
      <c r="G14" s="102">
        <v>360</v>
      </c>
      <c r="H14" s="102">
        <v>283</v>
      </c>
      <c r="I14" s="102">
        <v>372</v>
      </c>
      <c r="J14" s="171">
        <v>301</v>
      </c>
      <c r="K14" s="102">
        <v>258</v>
      </c>
      <c r="Q14" s="183"/>
      <c r="R14" s="183"/>
      <c r="S14" s="183"/>
    </row>
    <row r="15" spans="1:19" s="11" customFormat="1" ht="12.75" customHeight="1">
      <c r="A15" s="106" t="s">
        <v>85</v>
      </c>
      <c r="B15" s="98">
        <v>12840</v>
      </c>
      <c r="C15" s="102">
        <v>12879</v>
      </c>
      <c r="D15" s="102">
        <v>13232</v>
      </c>
      <c r="E15" s="101">
        <v>13070</v>
      </c>
      <c r="F15" s="102">
        <v>2767</v>
      </c>
      <c r="G15" s="102">
        <v>738</v>
      </c>
      <c r="H15" s="102">
        <v>577</v>
      </c>
      <c r="I15" s="102">
        <v>867</v>
      </c>
      <c r="J15" s="102">
        <v>652</v>
      </c>
      <c r="K15" s="102">
        <v>594</v>
      </c>
      <c r="Q15" s="183"/>
      <c r="R15" s="183"/>
      <c r="S15" s="183"/>
    </row>
    <row r="16" spans="1:19" s="11" customFormat="1" ht="12.75" customHeight="1">
      <c r="A16" s="106" t="s">
        <v>86</v>
      </c>
      <c r="B16" s="98">
        <v>1476</v>
      </c>
      <c r="C16" s="102">
        <v>1437</v>
      </c>
      <c r="D16" s="102">
        <v>1576</v>
      </c>
      <c r="E16" s="102">
        <v>1459</v>
      </c>
      <c r="F16" s="102">
        <v>315</v>
      </c>
      <c r="G16" s="102">
        <v>90</v>
      </c>
      <c r="H16" s="102">
        <v>69</v>
      </c>
      <c r="I16" s="102">
        <v>107</v>
      </c>
      <c r="J16" s="102">
        <v>90</v>
      </c>
      <c r="K16" s="102">
        <v>102</v>
      </c>
      <c r="Q16" s="183"/>
      <c r="R16" s="183"/>
      <c r="S16" s="183"/>
    </row>
    <row r="17" spans="1:19" s="11" customFormat="1" ht="12.75" customHeight="1">
      <c r="A17" s="106" t="s">
        <v>87</v>
      </c>
      <c r="B17" s="98">
        <v>11332</v>
      </c>
      <c r="C17" s="102">
        <v>11697</v>
      </c>
      <c r="D17" s="102">
        <v>11566</v>
      </c>
      <c r="E17" s="102">
        <v>11303</v>
      </c>
      <c r="F17" s="102">
        <v>2325</v>
      </c>
      <c r="G17" s="102">
        <v>812</v>
      </c>
      <c r="H17" s="102">
        <v>666</v>
      </c>
      <c r="I17" s="102">
        <v>872</v>
      </c>
      <c r="J17" s="102">
        <v>707</v>
      </c>
      <c r="K17" s="102">
        <v>684</v>
      </c>
      <c r="Q17" s="183"/>
      <c r="R17" s="183"/>
      <c r="S17" s="183"/>
    </row>
    <row r="18" spans="1:19" s="11" customFormat="1" ht="12.75" customHeight="1">
      <c r="A18" s="106" t="s">
        <v>88</v>
      </c>
      <c r="B18" s="98">
        <v>2558</v>
      </c>
      <c r="C18" s="102">
        <v>2515</v>
      </c>
      <c r="D18" s="102">
        <v>2560</v>
      </c>
      <c r="E18" s="102">
        <v>2373</v>
      </c>
      <c r="F18" s="102">
        <v>458</v>
      </c>
      <c r="G18" s="102">
        <v>132</v>
      </c>
      <c r="H18" s="102">
        <v>104</v>
      </c>
      <c r="I18" s="102">
        <v>186</v>
      </c>
      <c r="J18" s="102">
        <v>179</v>
      </c>
      <c r="K18" s="102">
        <v>127</v>
      </c>
      <c r="Q18" s="183"/>
      <c r="R18" s="183"/>
      <c r="S18" s="183"/>
    </row>
    <row r="19" spans="1:19" s="11" customFormat="1" ht="12.75" customHeight="1">
      <c r="A19" s="106" t="s">
        <v>89</v>
      </c>
      <c r="B19" s="98">
        <v>1731</v>
      </c>
      <c r="C19" s="102">
        <v>1589</v>
      </c>
      <c r="D19" s="102">
        <v>1657</v>
      </c>
      <c r="E19" s="102">
        <v>1638</v>
      </c>
      <c r="F19" s="102">
        <v>364</v>
      </c>
      <c r="G19" s="102">
        <v>138</v>
      </c>
      <c r="H19" s="102">
        <v>115</v>
      </c>
      <c r="I19" s="102">
        <v>102</v>
      </c>
      <c r="J19" s="102">
        <v>82</v>
      </c>
      <c r="K19" s="102">
        <v>104</v>
      </c>
      <c r="Q19" s="183"/>
      <c r="R19" s="183"/>
      <c r="S19" s="183"/>
    </row>
    <row r="20" spans="1:19" s="11" customFormat="1" ht="12.75" customHeight="1">
      <c r="A20" s="106" t="s">
        <v>90</v>
      </c>
      <c r="B20" s="98">
        <v>448</v>
      </c>
      <c r="C20" s="102">
        <v>457</v>
      </c>
      <c r="D20" s="102">
        <v>542</v>
      </c>
      <c r="E20" s="102">
        <v>446</v>
      </c>
      <c r="F20" s="102">
        <v>87</v>
      </c>
      <c r="G20" s="102">
        <v>25</v>
      </c>
      <c r="H20" s="102">
        <v>34</v>
      </c>
      <c r="I20" s="102">
        <v>29</v>
      </c>
      <c r="J20" s="102">
        <v>20</v>
      </c>
      <c r="K20" s="102">
        <v>22</v>
      </c>
      <c r="Q20" s="183"/>
      <c r="R20" s="183"/>
      <c r="S20" s="183"/>
    </row>
    <row r="21" spans="1:19" s="11" customFormat="1" ht="12.75" customHeight="1">
      <c r="A21" s="106" t="s">
        <v>91</v>
      </c>
      <c r="B21" s="98">
        <v>246</v>
      </c>
      <c r="C21" s="102">
        <v>191</v>
      </c>
      <c r="D21" s="102">
        <v>204</v>
      </c>
      <c r="E21" s="102">
        <v>181</v>
      </c>
      <c r="F21" s="102">
        <v>55</v>
      </c>
      <c r="G21" s="102">
        <v>18</v>
      </c>
      <c r="H21" s="102">
        <v>13</v>
      </c>
      <c r="I21" s="102">
        <v>13</v>
      </c>
      <c r="J21" s="102">
        <v>3</v>
      </c>
      <c r="K21" s="102">
        <v>14</v>
      </c>
      <c r="Q21" s="183"/>
      <c r="R21" s="183"/>
      <c r="S21" s="183"/>
    </row>
    <row r="22" spans="1:19" s="11" customFormat="1" ht="12.75" customHeight="1">
      <c r="A22" s="106" t="s">
        <v>92</v>
      </c>
      <c r="B22" s="98">
        <v>858</v>
      </c>
      <c r="C22" s="102">
        <v>814</v>
      </c>
      <c r="D22" s="102">
        <v>890</v>
      </c>
      <c r="E22" s="102">
        <v>960</v>
      </c>
      <c r="F22" s="102">
        <v>186</v>
      </c>
      <c r="G22" s="102">
        <v>62</v>
      </c>
      <c r="H22" s="102">
        <v>52</v>
      </c>
      <c r="I22" s="102">
        <v>48</v>
      </c>
      <c r="J22" s="102">
        <v>52</v>
      </c>
      <c r="K22" s="102">
        <v>57</v>
      </c>
      <c r="Q22" s="183"/>
      <c r="R22" s="183"/>
      <c r="S22" s="183"/>
    </row>
    <row r="23" spans="1:19" s="11" customFormat="1" ht="12.75" customHeight="1">
      <c r="A23" s="106" t="s">
        <v>93</v>
      </c>
      <c r="B23" s="98">
        <v>1820</v>
      </c>
      <c r="C23" s="102">
        <v>1083</v>
      </c>
      <c r="D23" s="102">
        <v>4769</v>
      </c>
      <c r="E23" s="102">
        <v>3984</v>
      </c>
      <c r="F23" s="102">
        <v>1031</v>
      </c>
      <c r="G23" s="102">
        <v>465</v>
      </c>
      <c r="H23" s="102">
        <v>184</v>
      </c>
      <c r="I23" s="102">
        <v>410</v>
      </c>
      <c r="J23" s="102">
        <v>202</v>
      </c>
      <c r="K23" s="102">
        <v>585</v>
      </c>
      <c r="Q23" s="183"/>
      <c r="R23" s="183"/>
      <c r="S23" s="183"/>
    </row>
    <row r="24" spans="1:19" s="11" customFormat="1" ht="4.5" customHeight="1">
      <c r="A24" s="43"/>
      <c r="B24" s="53"/>
      <c r="C24" s="102"/>
      <c r="D24" s="98"/>
      <c r="E24" s="102"/>
      <c r="F24" s="31"/>
      <c r="G24" s="102"/>
      <c r="H24" s="102"/>
      <c r="I24" s="102"/>
      <c r="J24" s="102"/>
      <c r="K24" s="102"/>
      <c r="Q24" s="183"/>
      <c r="R24" s="183"/>
      <c r="S24" s="183"/>
    </row>
    <row r="25" spans="1:19" s="12" customFormat="1" ht="12.75" customHeight="1">
      <c r="A25" s="146"/>
      <c r="B25" s="232" t="s">
        <v>139</v>
      </c>
      <c r="C25" s="233"/>
      <c r="D25" s="233"/>
      <c r="E25" s="233"/>
      <c r="F25" s="233"/>
      <c r="G25" s="233"/>
      <c r="H25" s="233"/>
      <c r="I25" s="233"/>
      <c r="J25" s="233"/>
      <c r="K25" s="57"/>
    </row>
    <row r="26" spans="1:19" s="12" customFormat="1" ht="12.75" customHeight="1">
      <c r="A26" s="30" t="s">
        <v>78</v>
      </c>
      <c r="B26" s="97">
        <v>41181</v>
      </c>
      <c r="C26" s="99">
        <v>41232</v>
      </c>
      <c r="D26" s="99">
        <v>41299</v>
      </c>
      <c r="E26" s="99">
        <v>42290</v>
      </c>
      <c r="F26" s="99">
        <v>5211</v>
      </c>
      <c r="G26" s="99">
        <v>2617</v>
      </c>
      <c r="H26" s="99">
        <v>2366</v>
      </c>
      <c r="I26" s="99">
        <f>I27+I34+I35+I36+I37+I38+I39+I40+I41</f>
        <v>2856</v>
      </c>
      <c r="J26" s="99">
        <f>J27+J34+J35+J36+J37+J38+J39+J40+J41</f>
        <v>2573</v>
      </c>
      <c r="K26" s="99">
        <f>K27+K34+K35+K36+K37+K38+K39+K40+K41</f>
        <v>2588</v>
      </c>
      <c r="Q26" s="183"/>
      <c r="R26" s="183"/>
      <c r="S26" s="183"/>
    </row>
    <row r="27" spans="1:19" s="11" customFormat="1" ht="12.75" customHeight="1">
      <c r="A27" s="106" t="s">
        <v>79</v>
      </c>
      <c r="B27" s="98">
        <v>17750</v>
      </c>
      <c r="C27" s="102">
        <v>17585</v>
      </c>
      <c r="D27" s="102">
        <v>17141</v>
      </c>
      <c r="E27" s="102">
        <v>16860</v>
      </c>
      <c r="F27" s="102">
        <v>1859</v>
      </c>
      <c r="G27" s="102">
        <v>1139</v>
      </c>
      <c r="H27" s="102">
        <v>983</v>
      </c>
      <c r="I27" s="102">
        <f>I28+I32+I33</f>
        <v>1269</v>
      </c>
      <c r="J27" s="102">
        <f>J28+J32+J33</f>
        <v>1011</v>
      </c>
      <c r="K27" s="102">
        <f>K28+K32+K33</f>
        <v>1077</v>
      </c>
      <c r="Q27" s="183"/>
      <c r="R27" s="183"/>
      <c r="S27" s="183"/>
    </row>
    <row r="28" spans="1:19" s="11" customFormat="1" ht="12.75" customHeight="1">
      <c r="A28" s="106" t="s">
        <v>80</v>
      </c>
      <c r="B28" s="98">
        <v>5418</v>
      </c>
      <c r="C28" s="102">
        <v>5327</v>
      </c>
      <c r="D28" s="102">
        <v>5404</v>
      </c>
      <c r="E28" s="102">
        <v>5274</v>
      </c>
      <c r="F28" s="102">
        <v>449</v>
      </c>
      <c r="G28" s="102">
        <v>424</v>
      </c>
      <c r="H28" s="102">
        <v>348</v>
      </c>
      <c r="I28" s="102">
        <f>I29+I30+I31</f>
        <v>419</v>
      </c>
      <c r="J28" s="102">
        <f>J29+J30+J31</f>
        <v>330</v>
      </c>
      <c r="K28" s="102">
        <f>K29+K30+K31</f>
        <v>329</v>
      </c>
      <c r="Q28" s="183"/>
      <c r="R28" s="183"/>
      <c r="S28" s="183"/>
    </row>
    <row r="29" spans="1:19" s="11" customFormat="1" ht="12.75" customHeight="1">
      <c r="A29" s="106" t="s">
        <v>81</v>
      </c>
      <c r="B29" s="98">
        <v>2218</v>
      </c>
      <c r="C29" s="102">
        <v>2263</v>
      </c>
      <c r="D29" s="102">
        <v>2248</v>
      </c>
      <c r="E29" s="102">
        <v>2105</v>
      </c>
      <c r="F29" s="102">
        <v>177</v>
      </c>
      <c r="G29" s="102">
        <v>181</v>
      </c>
      <c r="H29" s="102">
        <v>163</v>
      </c>
      <c r="I29" s="102">
        <v>197</v>
      </c>
      <c r="J29" s="102">
        <v>154</v>
      </c>
      <c r="K29" s="102">
        <v>145</v>
      </c>
      <c r="Q29" s="183"/>
      <c r="R29" s="183"/>
      <c r="S29" s="183"/>
    </row>
    <row r="30" spans="1:19" s="11" customFormat="1" ht="12.75" customHeight="1">
      <c r="A30" s="106" t="s">
        <v>82</v>
      </c>
      <c r="B30" s="98">
        <v>1054</v>
      </c>
      <c r="C30" s="102">
        <v>1085</v>
      </c>
      <c r="D30" s="102">
        <v>1173</v>
      </c>
      <c r="E30" s="102">
        <v>1252</v>
      </c>
      <c r="F30" s="102">
        <v>89</v>
      </c>
      <c r="G30" s="102">
        <v>76</v>
      </c>
      <c r="H30" s="102">
        <v>58</v>
      </c>
      <c r="I30" s="102">
        <v>78</v>
      </c>
      <c r="J30" s="102">
        <v>68</v>
      </c>
      <c r="K30" s="102">
        <v>83</v>
      </c>
      <c r="Q30" s="183"/>
      <c r="R30" s="183"/>
      <c r="S30" s="183"/>
    </row>
    <row r="31" spans="1:19" s="11" customFormat="1" ht="12.75" customHeight="1">
      <c r="A31" s="106" t="s">
        <v>83</v>
      </c>
      <c r="B31" s="98">
        <v>2146</v>
      </c>
      <c r="C31" s="102">
        <v>1979</v>
      </c>
      <c r="D31" s="102">
        <v>1983</v>
      </c>
      <c r="E31" s="102">
        <v>1917</v>
      </c>
      <c r="F31" s="102">
        <v>183</v>
      </c>
      <c r="G31" s="102">
        <v>167</v>
      </c>
      <c r="H31" s="102">
        <v>127</v>
      </c>
      <c r="I31" s="102">
        <v>144</v>
      </c>
      <c r="J31" s="102">
        <v>108</v>
      </c>
      <c r="K31" s="102">
        <v>101</v>
      </c>
      <c r="Q31" s="183"/>
      <c r="R31" s="183"/>
      <c r="S31" s="183"/>
    </row>
    <row r="32" spans="1:19" s="11" customFormat="1" ht="12.75" customHeight="1">
      <c r="A32" s="106" t="s">
        <v>84</v>
      </c>
      <c r="B32" s="98">
        <v>3455</v>
      </c>
      <c r="C32" s="102">
        <v>3529</v>
      </c>
      <c r="D32" s="102">
        <v>3312</v>
      </c>
      <c r="E32" s="102">
        <v>3395</v>
      </c>
      <c r="F32" s="102">
        <v>355</v>
      </c>
      <c r="G32" s="102">
        <v>230</v>
      </c>
      <c r="H32" s="102">
        <v>182</v>
      </c>
      <c r="I32" s="102">
        <v>220</v>
      </c>
      <c r="J32" s="102">
        <v>174</v>
      </c>
      <c r="K32" s="102">
        <v>224</v>
      </c>
      <c r="Q32" s="183"/>
      <c r="R32" s="183"/>
      <c r="S32" s="183"/>
    </row>
    <row r="33" spans="1:19" s="11" customFormat="1" ht="12.75" customHeight="1">
      <c r="A33" s="106" t="s">
        <v>85</v>
      </c>
      <c r="B33" s="98">
        <v>8877</v>
      </c>
      <c r="C33" s="102">
        <v>8729</v>
      </c>
      <c r="D33" s="102">
        <v>8425</v>
      </c>
      <c r="E33" s="102">
        <v>8191</v>
      </c>
      <c r="F33" s="102">
        <v>1055</v>
      </c>
      <c r="G33" s="102">
        <v>485</v>
      </c>
      <c r="H33" s="102">
        <v>453</v>
      </c>
      <c r="I33" s="102">
        <v>630</v>
      </c>
      <c r="J33" s="102">
        <v>507</v>
      </c>
      <c r="K33" s="102">
        <v>524</v>
      </c>
      <c r="Q33" s="183"/>
      <c r="R33" s="183"/>
      <c r="S33" s="183"/>
    </row>
    <row r="34" spans="1:19" s="11" customFormat="1" ht="12.75" customHeight="1">
      <c r="A34" s="106" t="s">
        <v>86</v>
      </c>
      <c r="B34" s="98">
        <v>1442</v>
      </c>
      <c r="C34" s="102">
        <v>1451</v>
      </c>
      <c r="D34" s="102">
        <v>1449</v>
      </c>
      <c r="E34" s="102">
        <v>1357</v>
      </c>
      <c r="F34" s="102">
        <v>211</v>
      </c>
      <c r="G34" s="102">
        <v>90</v>
      </c>
      <c r="H34" s="102">
        <v>84</v>
      </c>
      <c r="I34" s="102">
        <v>111</v>
      </c>
      <c r="J34" s="102">
        <v>69</v>
      </c>
      <c r="K34" s="102">
        <v>79</v>
      </c>
      <c r="Q34" s="183"/>
      <c r="R34" s="183"/>
      <c r="S34" s="183"/>
    </row>
    <row r="35" spans="1:19" s="11" customFormat="1" ht="12.75" customHeight="1">
      <c r="A35" s="106" t="s">
        <v>87</v>
      </c>
      <c r="B35" s="98">
        <v>14879</v>
      </c>
      <c r="C35" s="102">
        <v>15017</v>
      </c>
      <c r="D35" s="102">
        <v>15096</v>
      </c>
      <c r="E35" s="102">
        <v>15919</v>
      </c>
      <c r="F35" s="102">
        <v>2089</v>
      </c>
      <c r="G35" s="102">
        <v>917</v>
      </c>
      <c r="H35" s="102">
        <v>818</v>
      </c>
      <c r="I35" s="102">
        <v>922</v>
      </c>
      <c r="J35" s="102">
        <v>769</v>
      </c>
      <c r="K35" s="102">
        <v>892</v>
      </c>
      <c r="Q35" s="183"/>
      <c r="R35" s="183"/>
      <c r="S35" s="183"/>
    </row>
    <row r="36" spans="1:19" s="11" customFormat="1" ht="12.75" customHeight="1">
      <c r="A36" s="106" t="s">
        <v>88</v>
      </c>
      <c r="B36" s="98">
        <v>2323</v>
      </c>
      <c r="C36" s="102">
        <v>2340</v>
      </c>
      <c r="D36" s="102">
        <v>2399</v>
      </c>
      <c r="E36" s="102">
        <v>2476</v>
      </c>
      <c r="F36" s="102">
        <v>338</v>
      </c>
      <c r="G36" s="102">
        <v>142</v>
      </c>
      <c r="H36" s="102">
        <v>138</v>
      </c>
      <c r="I36" s="102">
        <v>150</v>
      </c>
      <c r="J36" s="102">
        <v>136</v>
      </c>
      <c r="K36" s="102">
        <v>142</v>
      </c>
      <c r="Q36" s="183"/>
      <c r="R36" s="183"/>
      <c r="S36" s="183"/>
    </row>
    <row r="37" spans="1:19" s="11" customFormat="1" ht="12.75" customHeight="1">
      <c r="A37" s="106" t="s">
        <v>89</v>
      </c>
      <c r="B37" s="98">
        <v>1822</v>
      </c>
      <c r="C37" s="102">
        <v>1929</v>
      </c>
      <c r="D37" s="102">
        <v>2018</v>
      </c>
      <c r="E37" s="102">
        <v>2031</v>
      </c>
      <c r="F37" s="102">
        <v>264</v>
      </c>
      <c r="G37" s="102">
        <v>114</v>
      </c>
      <c r="H37" s="102">
        <v>123</v>
      </c>
      <c r="I37" s="102">
        <v>138</v>
      </c>
      <c r="J37" s="102">
        <v>123</v>
      </c>
      <c r="K37" s="102">
        <v>117</v>
      </c>
      <c r="Q37" s="183"/>
      <c r="R37" s="183"/>
      <c r="S37" s="183"/>
    </row>
    <row r="38" spans="1:19" s="11" customFormat="1" ht="12" customHeight="1">
      <c r="A38" s="106" t="s">
        <v>90</v>
      </c>
      <c r="B38" s="98">
        <v>465</v>
      </c>
      <c r="C38" s="102">
        <v>484</v>
      </c>
      <c r="D38" s="102">
        <v>468</v>
      </c>
      <c r="E38" s="102">
        <v>493</v>
      </c>
      <c r="F38" s="102">
        <v>78</v>
      </c>
      <c r="G38" s="102">
        <v>31</v>
      </c>
      <c r="H38" s="102">
        <v>16</v>
      </c>
      <c r="I38" s="102">
        <v>20</v>
      </c>
      <c r="J38" s="102">
        <v>19</v>
      </c>
      <c r="K38" s="102">
        <v>33</v>
      </c>
      <c r="Q38" s="183"/>
      <c r="R38" s="183"/>
      <c r="S38" s="183"/>
    </row>
    <row r="39" spans="1:19" s="11" customFormat="1" ht="12.75" customHeight="1">
      <c r="A39" s="106" t="s">
        <v>91</v>
      </c>
      <c r="B39" s="98">
        <v>142</v>
      </c>
      <c r="C39" s="102">
        <v>201</v>
      </c>
      <c r="D39" s="102">
        <v>203</v>
      </c>
      <c r="E39" s="102">
        <v>163</v>
      </c>
      <c r="F39" s="102">
        <v>21</v>
      </c>
      <c r="G39" s="102">
        <v>11</v>
      </c>
      <c r="H39" s="102">
        <v>4</v>
      </c>
      <c r="I39" s="102">
        <v>9</v>
      </c>
      <c r="J39" s="102">
        <v>8</v>
      </c>
      <c r="K39" s="102">
        <v>11</v>
      </c>
      <c r="Q39" s="183"/>
      <c r="R39" s="183"/>
      <c r="S39" s="183"/>
    </row>
    <row r="40" spans="1:19" s="11" customFormat="1" ht="12.75" customHeight="1">
      <c r="A40" s="106" t="s">
        <v>92</v>
      </c>
      <c r="B40" s="98">
        <v>960</v>
      </c>
      <c r="C40" s="102">
        <v>1005</v>
      </c>
      <c r="D40" s="102">
        <v>1048</v>
      </c>
      <c r="E40" s="102">
        <v>1118</v>
      </c>
      <c r="F40" s="102">
        <v>154</v>
      </c>
      <c r="G40" s="102">
        <v>61</v>
      </c>
      <c r="H40" s="102">
        <v>51</v>
      </c>
      <c r="I40" s="102">
        <v>75</v>
      </c>
      <c r="J40" s="102">
        <v>74</v>
      </c>
      <c r="K40" s="102">
        <v>53</v>
      </c>
      <c r="Q40" s="183"/>
      <c r="R40" s="183"/>
      <c r="S40" s="183"/>
    </row>
    <row r="41" spans="1:19" s="11" customFormat="1" ht="12.75" customHeight="1">
      <c r="A41" s="106" t="s">
        <v>93</v>
      </c>
      <c r="B41" s="98">
        <v>1398</v>
      </c>
      <c r="C41" s="102">
        <v>1220</v>
      </c>
      <c r="D41" s="102">
        <v>1477</v>
      </c>
      <c r="E41" s="102">
        <v>1873</v>
      </c>
      <c r="F41" s="100">
        <v>197</v>
      </c>
      <c r="G41" s="100">
        <v>112</v>
      </c>
      <c r="H41" s="100">
        <v>149</v>
      </c>
      <c r="I41" s="100">
        <v>162</v>
      </c>
      <c r="J41" s="100">
        <v>364</v>
      </c>
      <c r="K41" s="100">
        <v>184</v>
      </c>
      <c r="Q41" s="183"/>
      <c r="R41" s="183"/>
      <c r="S41" s="183"/>
    </row>
    <row r="42" spans="1:19" s="11" customFormat="1" ht="45" customHeight="1">
      <c r="A42" s="192" t="s">
        <v>170</v>
      </c>
      <c r="B42" s="192"/>
      <c r="C42" s="192"/>
      <c r="D42" s="192"/>
      <c r="E42" s="192"/>
      <c r="F42" s="192"/>
      <c r="G42" s="192"/>
      <c r="H42" s="192"/>
      <c r="I42" s="192"/>
      <c r="J42" s="192"/>
      <c r="K42" s="192"/>
    </row>
    <row r="43" spans="1:19">
      <c r="B43" s="74"/>
      <c r="C43" s="74"/>
      <c r="D43" s="74"/>
      <c r="E43" s="74"/>
      <c r="F43" s="74"/>
      <c r="G43" s="74"/>
      <c r="H43" s="74"/>
      <c r="I43" s="74"/>
    </row>
    <row r="44" spans="1:19">
      <c r="B44" s="74"/>
      <c r="C44" s="74"/>
      <c r="D44" s="74"/>
      <c r="E44" s="74"/>
      <c r="F44" s="74"/>
      <c r="G44" s="74"/>
      <c r="H44" s="74"/>
      <c r="I44" s="74"/>
    </row>
    <row r="46" spans="1:19">
      <c r="F46" s="74"/>
      <c r="G46" s="74"/>
      <c r="H46" s="74"/>
      <c r="I46" s="74"/>
    </row>
    <row r="47" spans="1:19">
      <c r="F47" s="74"/>
      <c r="G47" s="74"/>
      <c r="H47" s="74"/>
      <c r="I47" s="74"/>
    </row>
    <row r="48" spans="1:19">
      <c r="F48" s="74"/>
      <c r="G48" s="74"/>
      <c r="H48" s="74"/>
      <c r="I48" s="74"/>
    </row>
    <row r="55" spans="2:9">
      <c r="B55" s="74"/>
      <c r="C55" s="74"/>
      <c r="D55" s="74"/>
      <c r="E55" s="74"/>
      <c r="F55" s="74"/>
      <c r="G55" s="74"/>
      <c r="H55" s="74"/>
      <c r="I55" s="74"/>
    </row>
    <row r="56" spans="2:9">
      <c r="B56" s="74"/>
      <c r="C56" s="74"/>
      <c r="D56" s="74"/>
      <c r="E56" s="74"/>
      <c r="F56" s="74"/>
      <c r="G56" s="74"/>
      <c r="H56" s="74"/>
      <c r="I56" s="74"/>
    </row>
    <row r="57" spans="2:9">
      <c r="B57" s="74"/>
      <c r="C57" s="74"/>
      <c r="D57" s="74"/>
      <c r="E57" s="74"/>
      <c r="F57" s="74"/>
      <c r="G57" s="74"/>
      <c r="H57" s="74"/>
      <c r="I57" s="74"/>
    </row>
  </sheetData>
  <mergeCells count="9">
    <mergeCell ref="A42:K42"/>
    <mergeCell ref="A4:A5"/>
    <mergeCell ref="E4:E5"/>
    <mergeCell ref="D4:D5"/>
    <mergeCell ref="C4:C5"/>
    <mergeCell ref="B4:B5"/>
    <mergeCell ref="B7:J7"/>
    <mergeCell ref="B25:J25"/>
    <mergeCell ref="F4:K4"/>
  </mergeCells>
  <phoneticPr fontId="16"/>
  <pageMargins left="0.59055118110236227" right="0.59055118110236227" top="0.70866141732283472" bottom="0.43307086614173229" header="0.51181102362204722" footer="0.51181102362204722"/>
  <pageSetup paperSize="9" scale="9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M37"/>
  <sheetViews>
    <sheetView showGridLines="0" view="pageBreakPreview" topLeftCell="A2" zoomScaleNormal="100" zoomScaleSheetLayoutView="100" workbookViewId="0">
      <selection activeCell="A2" sqref="A2"/>
    </sheetView>
  </sheetViews>
  <sheetFormatPr defaultRowHeight="13.5"/>
  <cols>
    <col min="1" max="1" width="12.75" style="73" customWidth="1"/>
    <col min="2" max="11" width="7.875" style="73" customWidth="1"/>
    <col min="12" max="16384" width="9" style="73"/>
  </cols>
  <sheetData>
    <row r="1" spans="1:13" s="72" customForma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9"/>
      <c r="M1" s="10"/>
    </row>
    <row r="2" spans="1:13" ht="15" customHeight="1">
      <c r="A2" s="29" t="s">
        <v>160</v>
      </c>
      <c r="B2" s="15"/>
      <c r="C2" s="15"/>
      <c r="D2" s="15"/>
      <c r="E2" s="15"/>
    </row>
    <row r="3" spans="1:13" ht="12" customHeight="1">
      <c r="A3" s="16"/>
      <c r="B3" s="16"/>
      <c r="C3" s="16"/>
      <c r="D3" s="16"/>
      <c r="E3" s="16"/>
      <c r="G3" s="17"/>
      <c r="J3" s="17"/>
      <c r="K3" s="55" t="s">
        <v>76</v>
      </c>
    </row>
    <row r="4" spans="1:13" s="11" customFormat="1" ht="15" customHeight="1">
      <c r="A4" s="193" t="s">
        <v>115</v>
      </c>
      <c r="B4" s="219" t="s">
        <v>172</v>
      </c>
      <c r="C4" s="219" t="s">
        <v>177</v>
      </c>
      <c r="D4" s="219" t="s">
        <v>185</v>
      </c>
      <c r="E4" s="219" t="s">
        <v>195</v>
      </c>
      <c r="F4" s="222" t="s">
        <v>195</v>
      </c>
      <c r="G4" s="223"/>
      <c r="H4" s="223"/>
      <c r="I4" s="223"/>
      <c r="J4" s="223"/>
      <c r="K4" s="223"/>
    </row>
    <row r="5" spans="1:13" s="11" customFormat="1" ht="15" customHeight="1">
      <c r="A5" s="194"/>
      <c r="B5" s="221"/>
      <c r="C5" s="221"/>
      <c r="D5" s="220"/>
      <c r="E5" s="220"/>
      <c r="F5" s="66" t="s">
        <v>205</v>
      </c>
      <c r="G5" s="66" t="s">
        <v>207</v>
      </c>
      <c r="H5" s="66" t="s">
        <v>208</v>
      </c>
      <c r="I5" s="66" t="s">
        <v>217</v>
      </c>
      <c r="J5" s="66" t="s">
        <v>218</v>
      </c>
      <c r="K5" s="66" t="s">
        <v>219</v>
      </c>
    </row>
    <row r="6" spans="1:13" s="11" customFormat="1" ht="4.5" customHeight="1">
      <c r="A6" s="50"/>
      <c r="B6" s="51"/>
      <c r="C6" s="52"/>
      <c r="D6" s="52"/>
      <c r="E6" s="52"/>
      <c r="F6" s="49"/>
      <c r="G6" s="49"/>
      <c r="H6" s="49"/>
      <c r="I6" s="49"/>
      <c r="J6" s="49"/>
      <c r="K6" s="49"/>
    </row>
    <row r="7" spans="1:13" s="12" customFormat="1" ht="12" customHeight="1">
      <c r="A7" s="146"/>
      <c r="B7" s="237"/>
      <c r="C7" s="204"/>
      <c r="D7" s="204"/>
      <c r="E7" s="204"/>
      <c r="F7" s="204"/>
      <c r="G7" s="204"/>
      <c r="H7" s="204"/>
      <c r="I7" s="204"/>
      <c r="J7" s="204"/>
      <c r="K7" s="204"/>
    </row>
    <row r="8" spans="1:13" s="12" customFormat="1" ht="12" customHeight="1">
      <c r="A8" s="41" t="s">
        <v>94</v>
      </c>
      <c r="B8" s="102">
        <v>525168</v>
      </c>
      <c r="C8" s="102">
        <v>530185</v>
      </c>
      <c r="D8" s="102">
        <v>537698</v>
      </c>
      <c r="E8" s="143">
        <v>543001</v>
      </c>
      <c r="F8" s="143">
        <v>546801</v>
      </c>
      <c r="G8" s="143">
        <v>547544</v>
      </c>
      <c r="H8" s="143">
        <v>547751</v>
      </c>
      <c r="I8" s="143">
        <v>548256</v>
      </c>
      <c r="J8" s="143">
        <v>548128</v>
      </c>
      <c r="K8" s="143">
        <v>548462</v>
      </c>
    </row>
    <row r="9" spans="1:13" s="11" customFormat="1" ht="12" customHeight="1">
      <c r="A9" s="41" t="s">
        <v>31</v>
      </c>
      <c r="B9" s="102">
        <v>1063169</v>
      </c>
      <c r="C9" s="102">
        <v>1062285</v>
      </c>
      <c r="D9" s="102">
        <v>1063262</v>
      </c>
      <c r="E9" s="143">
        <v>1061450</v>
      </c>
      <c r="F9" s="153">
        <v>1064833</v>
      </c>
      <c r="G9" s="143">
        <v>1065147</v>
      </c>
      <c r="H9" s="143">
        <v>1064936</v>
      </c>
      <c r="I9" s="153">
        <v>1065264</v>
      </c>
      <c r="J9" s="143">
        <v>1064904</v>
      </c>
      <c r="K9" s="143">
        <v>1064910</v>
      </c>
    </row>
    <row r="10" spans="1:13" s="11" customFormat="1" ht="12" customHeight="1">
      <c r="A10" s="42" t="s">
        <v>95</v>
      </c>
      <c r="B10" s="102">
        <v>514028</v>
      </c>
      <c r="C10" s="102">
        <v>513077</v>
      </c>
      <c r="D10" s="102">
        <v>513701</v>
      </c>
      <c r="E10" s="143">
        <v>512536</v>
      </c>
      <c r="F10" s="153">
        <v>514392</v>
      </c>
      <c r="G10" s="143">
        <v>514607</v>
      </c>
      <c r="H10" s="143">
        <v>514479</v>
      </c>
      <c r="I10" s="153">
        <v>514755</v>
      </c>
      <c r="J10" s="143">
        <v>514642</v>
      </c>
      <c r="K10" s="143">
        <v>514616</v>
      </c>
    </row>
    <row r="11" spans="1:13" s="11" customFormat="1" ht="12" customHeight="1">
      <c r="A11" s="42" t="s">
        <v>96</v>
      </c>
      <c r="B11" s="102">
        <v>549141</v>
      </c>
      <c r="C11" s="102">
        <v>549208</v>
      </c>
      <c r="D11" s="102">
        <v>549561</v>
      </c>
      <c r="E11" s="143">
        <v>548914</v>
      </c>
      <c r="F11" s="153">
        <v>550441</v>
      </c>
      <c r="G11" s="143">
        <v>550540</v>
      </c>
      <c r="H11" s="143">
        <v>550457</v>
      </c>
      <c r="I11" s="153">
        <v>550509</v>
      </c>
      <c r="J11" s="143">
        <v>550262</v>
      </c>
      <c r="K11" s="143">
        <v>550294</v>
      </c>
    </row>
    <row r="12" spans="1:13" s="11" customFormat="1" ht="4.5" customHeight="1">
      <c r="A12" s="42"/>
      <c r="B12" s="102"/>
      <c r="C12" s="102"/>
      <c r="D12" s="102"/>
      <c r="E12" s="102"/>
      <c r="F12" s="144"/>
      <c r="G12" s="144"/>
      <c r="H12" s="144"/>
      <c r="I12" s="144"/>
      <c r="J12" s="144"/>
      <c r="K12" s="144"/>
    </row>
    <row r="13" spans="1:13" s="48" customFormat="1" ht="12" customHeight="1">
      <c r="A13" s="47"/>
      <c r="B13" s="149"/>
      <c r="C13" s="146"/>
      <c r="D13" s="146"/>
      <c r="E13" s="162"/>
      <c r="F13" s="238"/>
      <c r="G13" s="238"/>
      <c r="H13" s="238"/>
      <c r="I13" s="238"/>
      <c r="J13" s="238"/>
      <c r="K13" s="238"/>
    </row>
    <row r="14" spans="1:13" s="11" customFormat="1" ht="12" customHeight="1">
      <c r="A14" s="41" t="s">
        <v>31</v>
      </c>
      <c r="B14" s="101">
        <v>1050201</v>
      </c>
      <c r="C14" s="101">
        <v>1050620</v>
      </c>
      <c r="D14" s="103">
        <v>1049241</v>
      </c>
      <c r="E14" s="144">
        <v>1046341</v>
      </c>
      <c r="F14" s="154">
        <v>1048795</v>
      </c>
      <c r="G14" s="144">
        <v>1048811</v>
      </c>
      <c r="H14" s="144">
        <v>1048573</v>
      </c>
      <c r="I14" s="154">
        <v>1048648</v>
      </c>
      <c r="J14" s="144">
        <v>1048442</v>
      </c>
      <c r="K14" s="144">
        <v>1048078</v>
      </c>
    </row>
    <row r="15" spans="1:13" s="11" customFormat="1" ht="12" customHeight="1">
      <c r="A15" s="41" t="s">
        <v>95</v>
      </c>
      <c r="B15" s="101">
        <v>507187</v>
      </c>
      <c r="C15" s="101">
        <v>507119</v>
      </c>
      <c r="D15" s="103">
        <v>506398</v>
      </c>
      <c r="E15" s="144">
        <v>504654</v>
      </c>
      <c r="F15" s="154">
        <v>506001</v>
      </c>
      <c r="G15" s="144">
        <v>506041</v>
      </c>
      <c r="H15" s="144">
        <v>505883</v>
      </c>
      <c r="I15" s="154">
        <v>506001</v>
      </c>
      <c r="J15" s="144">
        <v>505960</v>
      </c>
      <c r="K15" s="144">
        <v>505748</v>
      </c>
    </row>
    <row r="16" spans="1:13" s="11" customFormat="1" ht="12" customHeight="1">
      <c r="A16" s="41" t="s">
        <v>96</v>
      </c>
      <c r="B16" s="101">
        <v>543014</v>
      </c>
      <c r="C16" s="101">
        <v>543501</v>
      </c>
      <c r="D16" s="103">
        <v>542843</v>
      </c>
      <c r="E16" s="144">
        <v>541687</v>
      </c>
      <c r="F16" s="154">
        <v>542794</v>
      </c>
      <c r="G16" s="144">
        <v>542770</v>
      </c>
      <c r="H16" s="144">
        <v>542690</v>
      </c>
      <c r="I16" s="154">
        <v>542647</v>
      </c>
      <c r="J16" s="144">
        <v>542482</v>
      </c>
      <c r="K16" s="144">
        <v>542330</v>
      </c>
    </row>
    <row r="17" spans="1:11" s="11" customFormat="1" ht="4.5" customHeight="1">
      <c r="A17" s="41"/>
      <c r="B17" s="102"/>
      <c r="C17" s="102"/>
      <c r="D17" s="102"/>
      <c r="E17" s="102"/>
      <c r="F17" s="144"/>
      <c r="G17" s="144"/>
      <c r="H17" s="144"/>
      <c r="I17" s="144"/>
      <c r="J17" s="144"/>
      <c r="K17" s="144"/>
    </row>
    <row r="18" spans="1:11" s="11" customFormat="1" ht="11.25" customHeight="1">
      <c r="A18" s="41"/>
      <c r="B18" s="149"/>
      <c r="C18" s="146"/>
      <c r="D18" s="146"/>
      <c r="E18" s="162"/>
      <c r="F18" s="238"/>
      <c r="G18" s="238"/>
      <c r="H18" s="238"/>
      <c r="I18" s="238"/>
      <c r="J18" s="238"/>
      <c r="K18" s="238"/>
    </row>
    <row r="19" spans="1:11" s="11" customFormat="1" ht="12" customHeight="1">
      <c r="A19" s="41" t="s">
        <v>31</v>
      </c>
      <c r="B19" s="102">
        <v>12968</v>
      </c>
      <c r="C19" s="102">
        <v>11665</v>
      </c>
      <c r="D19" s="103">
        <v>14021</v>
      </c>
      <c r="E19" s="145">
        <v>15109</v>
      </c>
      <c r="F19" s="154">
        <v>16038</v>
      </c>
      <c r="G19" s="145">
        <v>16336</v>
      </c>
      <c r="H19" s="145">
        <v>16363</v>
      </c>
      <c r="I19" s="154">
        <v>16616</v>
      </c>
      <c r="J19" s="145">
        <v>16462</v>
      </c>
      <c r="K19" s="145">
        <v>16832</v>
      </c>
    </row>
    <row r="20" spans="1:11" s="11" customFormat="1" ht="12" customHeight="1">
      <c r="A20" s="42" t="s">
        <v>95</v>
      </c>
      <c r="B20" s="102">
        <v>6841</v>
      </c>
      <c r="C20" s="102">
        <v>5958</v>
      </c>
      <c r="D20" s="102">
        <v>7303</v>
      </c>
      <c r="E20" s="145">
        <v>7882</v>
      </c>
      <c r="F20" s="154">
        <v>8391</v>
      </c>
      <c r="G20" s="145">
        <v>8566</v>
      </c>
      <c r="H20" s="145">
        <v>8596</v>
      </c>
      <c r="I20" s="154">
        <v>8754</v>
      </c>
      <c r="J20" s="145">
        <v>8682</v>
      </c>
      <c r="K20" s="145">
        <v>8868</v>
      </c>
    </row>
    <row r="21" spans="1:11" s="11" customFormat="1" ht="12" customHeight="1">
      <c r="A21" s="42" t="s">
        <v>96</v>
      </c>
      <c r="B21" s="102">
        <v>6127</v>
      </c>
      <c r="C21" s="102">
        <v>5707</v>
      </c>
      <c r="D21" s="102">
        <v>6718</v>
      </c>
      <c r="E21" s="145">
        <v>7227</v>
      </c>
      <c r="F21" s="155">
        <v>7647</v>
      </c>
      <c r="G21" s="145">
        <v>7770</v>
      </c>
      <c r="H21" s="145">
        <v>7767</v>
      </c>
      <c r="I21" s="155">
        <v>7862</v>
      </c>
      <c r="J21" s="145">
        <v>7780</v>
      </c>
      <c r="K21" s="145">
        <v>7964</v>
      </c>
    </row>
    <row r="22" spans="1:11" s="11" customFormat="1" ht="47.25" customHeight="1">
      <c r="A22" s="192" t="s">
        <v>182</v>
      </c>
      <c r="B22" s="234"/>
      <c r="C22" s="234"/>
      <c r="D22" s="234"/>
      <c r="E22" s="234"/>
      <c r="F22" s="234"/>
      <c r="G22" s="234"/>
      <c r="H22" s="234"/>
      <c r="I22" s="235"/>
      <c r="J22" s="234"/>
      <c r="K22" s="236"/>
    </row>
    <row r="23" spans="1:11">
      <c r="B23" s="74"/>
      <c r="C23" s="74"/>
      <c r="D23" s="74"/>
      <c r="E23" s="74"/>
      <c r="F23" s="74"/>
      <c r="G23" s="74"/>
      <c r="H23" s="74"/>
      <c r="I23" s="74"/>
    </row>
    <row r="24" spans="1:11">
      <c r="B24" s="74"/>
      <c r="C24" s="74"/>
      <c r="D24" s="74"/>
      <c r="E24" s="74"/>
      <c r="F24" s="74"/>
      <c r="G24" s="74"/>
      <c r="H24" s="74"/>
      <c r="I24" s="74"/>
    </row>
    <row r="26" spans="1:11">
      <c r="F26" s="74"/>
      <c r="G26" s="74"/>
      <c r="H26" s="74"/>
      <c r="I26" s="74"/>
    </row>
    <row r="27" spans="1:11">
      <c r="F27" s="74"/>
      <c r="G27" s="74"/>
      <c r="H27" s="74"/>
      <c r="I27" s="74"/>
    </row>
    <row r="28" spans="1:11">
      <c r="F28" s="74"/>
      <c r="G28" s="74"/>
      <c r="H28" s="74"/>
      <c r="I28" s="74"/>
    </row>
    <row r="35" spans="2:9">
      <c r="B35" s="74"/>
      <c r="C35" s="74"/>
      <c r="D35" s="74"/>
      <c r="E35" s="74"/>
      <c r="F35" s="74"/>
      <c r="G35" s="74"/>
      <c r="H35" s="74"/>
      <c r="I35" s="74"/>
    </row>
    <row r="36" spans="2:9">
      <c r="B36" s="74"/>
      <c r="C36" s="74"/>
      <c r="D36" s="74"/>
      <c r="E36" s="74"/>
      <c r="F36" s="74"/>
      <c r="G36" s="74"/>
      <c r="H36" s="74"/>
      <c r="I36" s="74"/>
    </row>
    <row r="37" spans="2:9">
      <c r="B37" s="74"/>
      <c r="C37" s="74"/>
      <c r="D37" s="74"/>
      <c r="E37" s="74"/>
      <c r="F37" s="74"/>
      <c r="G37" s="74"/>
      <c r="H37" s="74"/>
      <c r="I37" s="74"/>
    </row>
  </sheetData>
  <mergeCells count="10">
    <mergeCell ref="A22:K22"/>
    <mergeCell ref="B7:K7"/>
    <mergeCell ref="F13:K13"/>
    <mergeCell ref="F18:K18"/>
    <mergeCell ref="A4:A5"/>
    <mergeCell ref="B4:B5"/>
    <mergeCell ref="C4:C5"/>
    <mergeCell ref="D4:D5"/>
    <mergeCell ref="E4:E5"/>
    <mergeCell ref="F4:K4"/>
  </mergeCells>
  <phoneticPr fontId="11"/>
  <pageMargins left="0.59055118110236227" right="0.59055118110236227" top="0.70866141732283472" bottom="0.43307086614173229" header="0.51181102362204722" footer="0.51181102362204722"/>
  <pageSetup paperSize="9" scale="14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25"/>
  <sheetViews>
    <sheetView showGridLines="0" view="pageBreakPreview" zoomScaleNormal="100" zoomScaleSheetLayoutView="100" workbookViewId="0">
      <selection activeCell="A2" sqref="A2"/>
    </sheetView>
  </sheetViews>
  <sheetFormatPr defaultRowHeight="13.5"/>
  <cols>
    <col min="1" max="1" width="13.875" style="73" customWidth="1"/>
    <col min="2" max="10" width="8.625" style="73" customWidth="1"/>
    <col min="11" max="16384" width="9" style="22"/>
  </cols>
  <sheetData>
    <row r="1" spans="1:10" s="23" customFormat="1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s="6" customFormat="1" ht="18.600000000000001" customHeight="1">
      <c r="A2" s="29" t="s">
        <v>97</v>
      </c>
      <c r="B2" s="15"/>
      <c r="C2" s="15"/>
      <c r="D2" s="15"/>
      <c r="E2" s="15"/>
      <c r="F2" s="15"/>
      <c r="G2" s="15"/>
      <c r="H2" s="15"/>
      <c r="I2" s="190" t="s">
        <v>98</v>
      </c>
      <c r="J2" s="190"/>
    </row>
    <row r="3" spans="1:10" s="5" customFormat="1" ht="10.5" customHeight="1">
      <c r="A3" s="18"/>
      <c r="B3" s="130"/>
      <c r="C3" s="130"/>
      <c r="D3" s="130"/>
      <c r="E3" s="130"/>
      <c r="F3" s="130"/>
      <c r="G3" s="130"/>
      <c r="H3" s="130"/>
      <c r="I3" s="191"/>
      <c r="J3" s="191"/>
    </row>
    <row r="4" spans="1:10" s="5" customFormat="1" ht="13.5" customHeight="1">
      <c r="A4" s="193" t="s">
        <v>58</v>
      </c>
      <c r="B4" s="201" t="s">
        <v>99</v>
      </c>
      <c r="C4" s="210" t="s">
        <v>100</v>
      </c>
      <c r="D4" s="210" t="s">
        <v>101</v>
      </c>
      <c r="E4" s="210" t="s">
        <v>102</v>
      </c>
      <c r="F4" s="210" t="s">
        <v>103</v>
      </c>
      <c r="G4" s="229" t="s">
        <v>104</v>
      </c>
      <c r="H4" s="242" t="s">
        <v>105</v>
      </c>
      <c r="I4" s="240" t="s">
        <v>106</v>
      </c>
      <c r="J4" s="205"/>
    </row>
    <row r="5" spans="1:10" s="5" customFormat="1" ht="13.5" customHeight="1">
      <c r="A5" s="194"/>
      <c r="B5" s="201"/>
      <c r="C5" s="210"/>
      <c r="D5" s="210"/>
      <c r="E5" s="210"/>
      <c r="F5" s="210"/>
      <c r="G5" s="241"/>
      <c r="H5" s="243"/>
      <c r="I5" s="148" t="s">
        <v>66</v>
      </c>
      <c r="J5" s="147" t="s">
        <v>67</v>
      </c>
    </row>
    <row r="6" spans="1:10" s="12" customFormat="1" ht="12.75" customHeight="1">
      <c r="A6" s="173" t="s">
        <v>168</v>
      </c>
      <c r="B6" s="104">
        <v>5676</v>
      </c>
      <c r="C6" s="104">
        <v>1813</v>
      </c>
      <c r="D6" s="104">
        <v>7786</v>
      </c>
      <c r="E6" s="104">
        <v>178</v>
      </c>
      <c r="F6" s="104">
        <v>9117</v>
      </c>
      <c r="G6" s="104">
        <v>9</v>
      </c>
      <c r="H6" s="107">
        <v>-1331</v>
      </c>
      <c r="I6" s="108">
        <v>7.4</v>
      </c>
      <c r="J6" s="105">
        <v>8.6999999999999993</v>
      </c>
    </row>
    <row r="7" spans="1:10" s="12" customFormat="1" ht="12.75" customHeight="1">
      <c r="A7" s="173" t="s">
        <v>169</v>
      </c>
      <c r="B7" s="104">
        <v>5025</v>
      </c>
      <c r="C7" s="104">
        <v>1642</v>
      </c>
      <c r="D7" s="104">
        <v>7843</v>
      </c>
      <c r="E7" s="104">
        <v>147</v>
      </c>
      <c r="F7" s="104">
        <v>9165</v>
      </c>
      <c r="G7" s="104">
        <v>15</v>
      </c>
      <c r="H7" s="107">
        <v>-1322</v>
      </c>
      <c r="I7" s="108">
        <v>7.4</v>
      </c>
      <c r="J7" s="172">
        <v>8.6999999999999993</v>
      </c>
    </row>
    <row r="8" spans="1:10" s="12" customFormat="1" ht="12.75" customHeight="1">
      <c r="A8" s="173" t="s">
        <v>171</v>
      </c>
      <c r="B8" s="104">
        <v>4899</v>
      </c>
      <c r="C8" s="104">
        <v>1505</v>
      </c>
      <c r="D8" s="104">
        <v>7310</v>
      </c>
      <c r="E8" s="104">
        <v>152</v>
      </c>
      <c r="F8" s="104">
        <v>9753</v>
      </c>
      <c r="G8" s="104">
        <v>9</v>
      </c>
      <c r="H8" s="107">
        <v>-2443</v>
      </c>
      <c r="I8" s="108">
        <v>6.9</v>
      </c>
      <c r="J8" s="105">
        <v>9.3000000000000007</v>
      </c>
    </row>
    <row r="9" spans="1:10" s="170" customFormat="1" ht="12.75" customHeight="1">
      <c r="A9" s="173" t="s">
        <v>178</v>
      </c>
      <c r="B9" s="104">
        <v>4834</v>
      </c>
      <c r="C9" s="104">
        <v>1477</v>
      </c>
      <c r="D9" s="104">
        <v>7026</v>
      </c>
      <c r="E9" s="104">
        <v>138</v>
      </c>
      <c r="F9" s="104">
        <v>10830</v>
      </c>
      <c r="G9" s="104">
        <v>12</v>
      </c>
      <c r="H9" s="174">
        <v>-3804</v>
      </c>
      <c r="I9" s="175">
        <v>6.7</v>
      </c>
      <c r="J9" s="172">
        <v>10.3</v>
      </c>
    </row>
    <row r="10" spans="1:10" s="170" customFormat="1" ht="12.75" customHeight="1">
      <c r="A10" s="173" t="s">
        <v>191</v>
      </c>
      <c r="B10" s="104">
        <v>4622</v>
      </c>
      <c r="C10" s="104">
        <v>1485</v>
      </c>
      <c r="D10" s="104">
        <v>6617</v>
      </c>
      <c r="E10" s="104">
        <v>154</v>
      </c>
      <c r="F10" s="104">
        <v>11164</v>
      </c>
      <c r="G10" s="104">
        <v>13</v>
      </c>
      <c r="H10" s="174">
        <v>-4547</v>
      </c>
      <c r="I10" s="175">
        <v>6.3</v>
      </c>
      <c r="J10" s="172">
        <v>10.6</v>
      </c>
    </row>
    <row r="11" spans="1:10" s="12" customFormat="1" ht="3.75" customHeight="1">
      <c r="A11" s="106"/>
      <c r="B11" s="104"/>
      <c r="C11" s="104"/>
      <c r="D11" s="104"/>
      <c r="E11" s="104"/>
      <c r="F11" s="104"/>
      <c r="G11" s="104"/>
      <c r="H11" s="107"/>
      <c r="I11" s="108"/>
      <c r="J11" s="105"/>
    </row>
    <row r="12" spans="1:10" s="12" customFormat="1" ht="12.75" customHeight="1">
      <c r="A12" s="173" t="s">
        <v>192</v>
      </c>
      <c r="B12" s="125">
        <v>421</v>
      </c>
      <c r="C12" s="126">
        <v>116</v>
      </c>
      <c r="D12" s="126">
        <v>586</v>
      </c>
      <c r="E12" s="126">
        <v>21</v>
      </c>
      <c r="F12" s="126">
        <v>889</v>
      </c>
      <c r="G12" s="126">
        <v>3</v>
      </c>
      <c r="H12" s="127">
        <v>-303</v>
      </c>
      <c r="I12" s="156">
        <v>6.6</v>
      </c>
      <c r="J12" s="156">
        <v>9.9</v>
      </c>
    </row>
    <row r="13" spans="1:10" s="12" customFormat="1" ht="12.75" customHeight="1">
      <c r="A13" s="173" t="s">
        <v>193</v>
      </c>
      <c r="B13" s="125">
        <v>394</v>
      </c>
      <c r="C13" s="126">
        <v>114</v>
      </c>
      <c r="D13" s="126">
        <v>569</v>
      </c>
      <c r="E13" s="126">
        <v>13</v>
      </c>
      <c r="F13" s="126">
        <v>764</v>
      </c>
      <c r="G13" s="126">
        <v>1</v>
      </c>
      <c r="H13" s="127">
        <v>-195</v>
      </c>
      <c r="I13" s="156">
        <v>6.6</v>
      </c>
      <c r="J13" s="156">
        <v>8.8000000000000007</v>
      </c>
    </row>
    <row r="14" spans="1:10" s="12" customFormat="1" ht="12.75" customHeight="1">
      <c r="A14" s="173" t="s">
        <v>194</v>
      </c>
      <c r="B14" s="125">
        <v>299</v>
      </c>
      <c r="C14" s="126">
        <v>123</v>
      </c>
      <c r="D14" s="126">
        <v>593</v>
      </c>
      <c r="E14" s="126">
        <v>13</v>
      </c>
      <c r="F14" s="126">
        <v>859</v>
      </c>
      <c r="G14" s="126">
        <v>2</v>
      </c>
      <c r="H14" s="127">
        <v>-266</v>
      </c>
      <c r="I14" s="156">
        <v>6.6</v>
      </c>
      <c r="J14" s="156">
        <v>9.6</v>
      </c>
    </row>
    <row r="15" spans="1:10" s="12" customFormat="1" ht="12.75" customHeight="1">
      <c r="A15" s="173" t="s">
        <v>196</v>
      </c>
      <c r="B15" s="125">
        <v>535</v>
      </c>
      <c r="C15" s="126">
        <v>118</v>
      </c>
      <c r="D15" s="126">
        <v>593</v>
      </c>
      <c r="E15" s="126">
        <v>16</v>
      </c>
      <c r="F15" s="126">
        <v>865</v>
      </c>
      <c r="G15" s="126">
        <v>0</v>
      </c>
      <c r="H15" s="127">
        <v>-272</v>
      </c>
      <c r="I15" s="156">
        <v>6.6</v>
      </c>
      <c r="J15" s="156">
        <v>9.6999999999999993</v>
      </c>
    </row>
    <row r="16" spans="1:10" s="12" customFormat="1" ht="12.75" customHeight="1">
      <c r="A16" s="173" t="s">
        <v>197</v>
      </c>
      <c r="B16" s="125">
        <v>280</v>
      </c>
      <c r="C16" s="126">
        <v>116</v>
      </c>
      <c r="D16" s="126">
        <v>548</v>
      </c>
      <c r="E16" s="126">
        <v>9</v>
      </c>
      <c r="F16" s="126">
        <v>928</v>
      </c>
      <c r="G16" s="126">
        <v>0</v>
      </c>
      <c r="H16" s="127">
        <v>-380</v>
      </c>
      <c r="I16" s="156">
        <v>6.3</v>
      </c>
      <c r="J16" s="156">
        <v>10.7</v>
      </c>
    </row>
    <row r="17" spans="1:10" s="12" customFormat="1" ht="12.75" customHeight="1">
      <c r="A17" s="173" t="s">
        <v>198</v>
      </c>
      <c r="B17" s="125">
        <v>308</v>
      </c>
      <c r="C17" s="126">
        <v>113</v>
      </c>
      <c r="D17" s="126">
        <v>568</v>
      </c>
      <c r="E17" s="126">
        <v>10</v>
      </c>
      <c r="F17" s="126">
        <v>946</v>
      </c>
      <c r="G17" s="126">
        <v>0</v>
      </c>
      <c r="H17" s="127">
        <v>-378</v>
      </c>
      <c r="I17" s="156">
        <v>6.4</v>
      </c>
      <c r="J17" s="156">
        <v>10.6</v>
      </c>
    </row>
    <row r="18" spans="1:10" s="12" customFormat="1" ht="12.75" customHeight="1">
      <c r="A18" s="173" t="s">
        <v>200</v>
      </c>
      <c r="B18" s="125">
        <v>500</v>
      </c>
      <c r="C18" s="126">
        <v>121</v>
      </c>
      <c r="D18" s="126">
        <v>531</v>
      </c>
      <c r="E18" s="126">
        <v>9</v>
      </c>
      <c r="F18" s="126">
        <v>942</v>
      </c>
      <c r="G18" s="126">
        <v>2</v>
      </c>
      <c r="H18" s="127">
        <v>-411</v>
      </c>
      <c r="I18" s="156">
        <v>6.1</v>
      </c>
      <c r="J18" s="156">
        <v>10.9</v>
      </c>
    </row>
    <row r="19" spans="1:10" s="11" customFormat="1" ht="12.75" customHeight="1">
      <c r="A19" s="173" t="s">
        <v>201</v>
      </c>
      <c r="B19" s="125">
        <v>354</v>
      </c>
      <c r="C19" s="126">
        <v>167</v>
      </c>
      <c r="D19" s="126">
        <v>557</v>
      </c>
      <c r="E19" s="126">
        <v>12</v>
      </c>
      <c r="F19" s="126">
        <v>1060</v>
      </c>
      <c r="G19" s="126">
        <v>2</v>
      </c>
      <c r="H19" s="127">
        <v>-503</v>
      </c>
      <c r="I19" s="156">
        <v>6.2</v>
      </c>
      <c r="J19" s="156">
        <v>11.9</v>
      </c>
    </row>
    <row r="20" spans="1:10" s="11" customFormat="1" ht="12.75" customHeight="1">
      <c r="A20" s="173" t="s">
        <v>209</v>
      </c>
      <c r="B20" s="125">
        <v>390</v>
      </c>
      <c r="C20" s="126">
        <v>117</v>
      </c>
      <c r="D20" s="126">
        <v>513</v>
      </c>
      <c r="E20" s="126">
        <v>13</v>
      </c>
      <c r="F20" s="126">
        <v>1029</v>
      </c>
      <c r="G20" s="126">
        <v>1</v>
      </c>
      <c r="H20" s="127">
        <v>-516</v>
      </c>
      <c r="I20" s="156">
        <v>5.7</v>
      </c>
      <c r="J20" s="156">
        <v>11.5</v>
      </c>
    </row>
    <row r="21" spans="1:10" s="11" customFormat="1" ht="12.75" customHeight="1">
      <c r="A21" s="173" t="s">
        <v>227</v>
      </c>
      <c r="B21" s="125">
        <v>364</v>
      </c>
      <c r="C21" s="126">
        <v>129</v>
      </c>
      <c r="D21" s="126">
        <v>468</v>
      </c>
      <c r="E21" s="126">
        <v>16</v>
      </c>
      <c r="F21" s="126">
        <v>968</v>
      </c>
      <c r="G21" s="126" t="s">
        <v>163</v>
      </c>
      <c r="H21" s="127">
        <v>-500</v>
      </c>
      <c r="I21" s="156">
        <v>5.6</v>
      </c>
      <c r="J21" s="156">
        <v>11.6</v>
      </c>
    </row>
    <row r="22" spans="1:10" s="11" customFormat="1" ht="12.75" customHeight="1">
      <c r="A22" s="173" t="s">
        <v>228</v>
      </c>
      <c r="B22" s="125">
        <v>528</v>
      </c>
      <c r="C22" s="126">
        <v>164</v>
      </c>
      <c r="D22" s="126">
        <v>499</v>
      </c>
      <c r="E22" s="126">
        <v>18</v>
      </c>
      <c r="F22" s="126">
        <v>1023</v>
      </c>
      <c r="G22" s="126">
        <v>1</v>
      </c>
      <c r="H22" s="127">
        <v>-524</v>
      </c>
      <c r="I22" s="156">
        <v>5.6</v>
      </c>
      <c r="J22" s="156">
        <v>11.5</v>
      </c>
    </row>
    <row r="23" spans="1:10" s="11" customFormat="1" ht="12.75" customHeight="1">
      <c r="A23" s="173" t="s">
        <v>229</v>
      </c>
      <c r="B23" s="125">
        <v>273</v>
      </c>
      <c r="C23" s="126">
        <v>140</v>
      </c>
      <c r="D23" s="126">
        <v>529</v>
      </c>
      <c r="E23" s="126">
        <v>15</v>
      </c>
      <c r="F23" s="126">
        <v>941</v>
      </c>
      <c r="G23" s="126">
        <v>1</v>
      </c>
      <c r="H23" s="127">
        <v>-412</v>
      </c>
      <c r="I23" s="156">
        <v>6.1</v>
      </c>
      <c r="J23" s="156">
        <v>10.9</v>
      </c>
    </row>
    <row r="24" spans="1:10" s="11" customFormat="1" ht="33.75" customHeight="1">
      <c r="A24" s="192" t="s">
        <v>173</v>
      </c>
      <c r="B24" s="192"/>
      <c r="C24" s="192"/>
      <c r="D24" s="192"/>
      <c r="E24" s="192"/>
      <c r="F24" s="192"/>
      <c r="G24" s="192"/>
      <c r="H24" s="192"/>
      <c r="I24" s="192"/>
      <c r="J24" s="192"/>
    </row>
    <row r="25" spans="1:10" ht="18" customHeight="1">
      <c r="A25" s="239"/>
      <c r="B25" s="239"/>
      <c r="C25" s="239"/>
      <c r="D25" s="239"/>
      <c r="E25" s="239"/>
      <c r="F25" s="239"/>
      <c r="G25" s="239"/>
      <c r="H25" s="239"/>
      <c r="I25" s="239"/>
      <c r="J25" s="239"/>
    </row>
  </sheetData>
  <mergeCells count="11">
    <mergeCell ref="A24:J25"/>
    <mergeCell ref="A4:A5"/>
    <mergeCell ref="I4:J4"/>
    <mergeCell ref="G4:G5"/>
    <mergeCell ref="H4:H5"/>
    <mergeCell ref="I2:J3"/>
    <mergeCell ref="F4:F5"/>
    <mergeCell ref="B4:B5"/>
    <mergeCell ref="D4:D5"/>
    <mergeCell ref="C4:C5"/>
    <mergeCell ref="E4:E5"/>
  </mergeCells>
  <phoneticPr fontId="16"/>
  <pageMargins left="0.59055118110236227" right="0.59055118110236227" top="0.70866141732283472" bottom="0.43307086614173229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35"/>
  <sheetViews>
    <sheetView showGridLines="0" view="pageBreakPreview" zoomScaleNormal="100" zoomScaleSheetLayoutView="100" workbookViewId="0">
      <selection activeCell="A2" sqref="A2:E2"/>
    </sheetView>
  </sheetViews>
  <sheetFormatPr defaultRowHeight="13.5"/>
  <cols>
    <col min="1" max="1" width="11.5" style="24" customWidth="1"/>
    <col min="2" max="10" width="8" style="24" customWidth="1"/>
    <col min="11" max="11" width="8" style="128" customWidth="1"/>
    <col min="12" max="16384" width="9" style="24"/>
  </cols>
  <sheetData>
    <row r="1" spans="1:13" s="23" customForma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9"/>
      <c r="M1" s="10"/>
    </row>
    <row r="2" spans="1:13" s="26" customFormat="1" ht="18" customHeight="1">
      <c r="A2" s="244" t="s">
        <v>107</v>
      </c>
      <c r="B2" s="244"/>
      <c r="C2" s="244"/>
      <c r="D2" s="244"/>
      <c r="E2" s="244"/>
      <c r="F2" s="245" t="s">
        <v>108</v>
      </c>
      <c r="G2" s="245"/>
      <c r="H2" s="245"/>
      <c r="I2" s="245"/>
      <c r="J2" s="245"/>
      <c r="K2" s="245"/>
    </row>
    <row r="3" spans="1:13" s="20" customFormat="1" ht="10.5" customHeight="1">
      <c r="A3" s="19"/>
      <c r="B3" s="19"/>
      <c r="C3" s="19"/>
      <c r="D3" s="19"/>
      <c r="E3" s="19"/>
      <c r="F3" s="246"/>
      <c r="G3" s="246"/>
      <c r="H3" s="246"/>
      <c r="I3" s="246"/>
      <c r="J3" s="246"/>
      <c r="K3" s="246"/>
    </row>
    <row r="4" spans="1:13" s="20" customFormat="1" ht="27" customHeight="1">
      <c r="A4" s="46" t="s">
        <v>109</v>
      </c>
      <c r="B4" s="178" t="s">
        <v>174</v>
      </c>
      <c r="C4" s="178" t="s">
        <v>175</v>
      </c>
      <c r="D4" s="117" t="s">
        <v>179</v>
      </c>
      <c r="E4" s="117" t="s">
        <v>183</v>
      </c>
      <c r="F4" s="117" t="s">
        <v>184</v>
      </c>
      <c r="G4" s="117" t="s">
        <v>186</v>
      </c>
      <c r="H4" s="117" t="s">
        <v>189</v>
      </c>
      <c r="I4" s="117" t="s">
        <v>190</v>
      </c>
      <c r="J4" s="117" t="s">
        <v>199</v>
      </c>
      <c r="K4" s="117" t="s">
        <v>230</v>
      </c>
    </row>
    <row r="5" spans="1:13" s="21" customFormat="1" ht="15.75" customHeight="1">
      <c r="A5" s="32" t="s">
        <v>78</v>
      </c>
      <c r="B5" s="118">
        <v>1065979</v>
      </c>
      <c r="C5" s="118">
        <v>1065365</v>
      </c>
      <c r="D5" s="118">
        <v>1062285</v>
      </c>
      <c r="E5" s="118">
        <v>1067981</v>
      </c>
      <c r="F5" s="118">
        <v>1067486</v>
      </c>
      <c r="G5" s="118">
        <v>1063262</v>
      </c>
      <c r="H5" s="118">
        <v>1066556</v>
      </c>
      <c r="I5" s="118">
        <v>1066362</v>
      </c>
      <c r="J5" s="118">
        <v>1061450</v>
      </c>
      <c r="K5" s="118">
        <v>1064910</v>
      </c>
    </row>
    <row r="6" spans="1:13" s="20" customFormat="1" ht="11.25" customHeight="1">
      <c r="A6" s="44" t="s">
        <v>119</v>
      </c>
      <c r="B6" s="102">
        <v>39796</v>
      </c>
      <c r="C6" s="31">
        <v>39399</v>
      </c>
      <c r="D6" s="31">
        <v>38927</v>
      </c>
      <c r="E6" s="31">
        <v>38250</v>
      </c>
      <c r="F6" s="119">
        <v>37807</v>
      </c>
      <c r="G6" s="119">
        <v>37354</v>
      </c>
      <c r="H6" s="119">
        <v>36569</v>
      </c>
      <c r="I6" s="119">
        <v>36175</v>
      </c>
      <c r="J6" s="119">
        <v>35702</v>
      </c>
      <c r="K6" s="119">
        <v>34944</v>
      </c>
    </row>
    <row r="7" spans="1:13" s="20" customFormat="1" ht="11.25" customHeight="1">
      <c r="A7" s="44" t="s">
        <v>120</v>
      </c>
      <c r="B7" s="102">
        <v>44567</v>
      </c>
      <c r="C7" s="31">
        <v>44649</v>
      </c>
      <c r="D7" s="31">
        <v>44382</v>
      </c>
      <c r="E7" s="31">
        <v>44207</v>
      </c>
      <c r="F7" s="119">
        <v>43884</v>
      </c>
      <c r="G7" s="119">
        <v>43653</v>
      </c>
      <c r="H7" s="119">
        <v>43322</v>
      </c>
      <c r="I7" s="119">
        <v>43039</v>
      </c>
      <c r="J7" s="119">
        <v>42582</v>
      </c>
      <c r="K7" s="119">
        <v>42320</v>
      </c>
    </row>
    <row r="8" spans="1:13" s="20" customFormat="1" ht="11.25" customHeight="1">
      <c r="A8" s="44" t="s">
        <v>121</v>
      </c>
      <c r="B8" s="102">
        <v>45415</v>
      </c>
      <c r="C8" s="31">
        <v>45137</v>
      </c>
      <c r="D8" s="31">
        <v>45216</v>
      </c>
      <c r="E8" s="31">
        <v>45279</v>
      </c>
      <c r="F8" s="119">
        <v>45318</v>
      </c>
      <c r="G8" s="119">
        <v>45243</v>
      </c>
      <c r="H8" s="119">
        <v>45167</v>
      </c>
      <c r="I8" s="119">
        <v>45143</v>
      </c>
      <c r="J8" s="119">
        <v>44913</v>
      </c>
      <c r="K8" s="119">
        <v>44872</v>
      </c>
    </row>
    <row r="9" spans="1:13" s="20" customFormat="1" ht="11.25" customHeight="1">
      <c r="A9" s="44" t="s">
        <v>122</v>
      </c>
      <c r="B9" s="102">
        <v>47793</v>
      </c>
      <c r="C9" s="31">
        <v>47359</v>
      </c>
      <c r="D9" s="31">
        <v>47086</v>
      </c>
      <c r="E9" s="31">
        <v>47716</v>
      </c>
      <c r="F9" s="119">
        <v>47393</v>
      </c>
      <c r="G9" s="119">
        <v>47034</v>
      </c>
      <c r="H9" s="119">
        <v>47793</v>
      </c>
      <c r="I9" s="119">
        <v>47314</v>
      </c>
      <c r="J9" s="119">
        <v>46866</v>
      </c>
      <c r="K9" s="119">
        <v>47537</v>
      </c>
    </row>
    <row r="10" spans="1:13" s="20" customFormat="1" ht="11.25" customHeight="1">
      <c r="A10" s="44" t="s">
        <v>123</v>
      </c>
      <c r="B10" s="102">
        <v>60252</v>
      </c>
      <c r="C10" s="31">
        <v>59979</v>
      </c>
      <c r="D10" s="31">
        <v>59495</v>
      </c>
      <c r="E10" s="31">
        <v>61329</v>
      </c>
      <c r="F10" s="119">
        <v>61568</v>
      </c>
      <c r="G10" s="119">
        <v>60746</v>
      </c>
      <c r="H10" s="119">
        <v>61760</v>
      </c>
      <c r="I10" s="119">
        <v>61844</v>
      </c>
      <c r="J10" s="119">
        <v>60975</v>
      </c>
      <c r="K10" s="119">
        <v>62197</v>
      </c>
    </row>
    <row r="11" spans="1:13" s="20" customFormat="1" ht="11.25" customHeight="1">
      <c r="A11" s="44" t="s">
        <v>124</v>
      </c>
      <c r="B11" s="102">
        <v>61785</v>
      </c>
      <c r="C11" s="31">
        <v>61786</v>
      </c>
      <c r="D11" s="31">
        <v>61097</v>
      </c>
      <c r="E11" s="31">
        <v>62210</v>
      </c>
      <c r="F11" s="119">
        <v>62219</v>
      </c>
      <c r="G11" s="119">
        <v>61230</v>
      </c>
      <c r="H11" s="119">
        <v>62010</v>
      </c>
      <c r="I11" s="119">
        <v>62612</v>
      </c>
      <c r="J11" s="119">
        <v>61838</v>
      </c>
      <c r="K11" s="119">
        <v>62328</v>
      </c>
    </row>
    <row r="12" spans="1:13" s="20" customFormat="1" ht="11.25" customHeight="1">
      <c r="A12" s="44" t="s">
        <v>125</v>
      </c>
      <c r="B12" s="102">
        <v>64838</v>
      </c>
      <c r="C12" s="31">
        <v>64577</v>
      </c>
      <c r="D12" s="31">
        <v>63971</v>
      </c>
      <c r="E12" s="31">
        <v>63558</v>
      </c>
      <c r="F12" s="119">
        <v>63437</v>
      </c>
      <c r="G12" s="119">
        <v>63031</v>
      </c>
      <c r="H12" s="119">
        <v>62293</v>
      </c>
      <c r="I12" s="119">
        <v>62012</v>
      </c>
      <c r="J12" s="119">
        <v>61427</v>
      </c>
      <c r="K12" s="119">
        <v>61445</v>
      </c>
    </row>
    <row r="13" spans="1:13" s="20" customFormat="1" ht="11.25" customHeight="1">
      <c r="A13" s="44" t="s">
        <v>126</v>
      </c>
      <c r="B13" s="102">
        <v>71259</v>
      </c>
      <c r="C13" s="31">
        <v>71061</v>
      </c>
      <c r="D13" s="31">
        <v>70663</v>
      </c>
      <c r="E13" s="31">
        <v>70450</v>
      </c>
      <c r="F13" s="119">
        <v>70145</v>
      </c>
      <c r="G13" s="119">
        <v>69531</v>
      </c>
      <c r="H13" s="119">
        <v>69113</v>
      </c>
      <c r="I13" s="119">
        <v>68890</v>
      </c>
      <c r="J13" s="119">
        <v>68163</v>
      </c>
      <c r="K13" s="119">
        <v>67237</v>
      </c>
    </row>
    <row r="14" spans="1:13" s="20" customFormat="1" ht="11.25" customHeight="1">
      <c r="A14" s="44" t="s">
        <v>127</v>
      </c>
      <c r="B14" s="102">
        <v>76986</v>
      </c>
      <c r="C14" s="31">
        <v>76707</v>
      </c>
      <c r="D14" s="31">
        <v>75965</v>
      </c>
      <c r="E14" s="31">
        <v>75270</v>
      </c>
      <c r="F14" s="119">
        <v>75059</v>
      </c>
      <c r="G14" s="119">
        <v>74591</v>
      </c>
      <c r="H14" s="119">
        <v>74212</v>
      </c>
      <c r="I14" s="119">
        <v>73850</v>
      </c>
      <c r="J14" s="119">
        <v>73344</v>
      </c>
      <c r="K14" s="119">
        <v>73035</v>
      </c>
    </row>
    <row r="15" spans="1:13" s="20" customFormat="1" ht="11.25" customHeight="1">
      <c r="A15" s="44" t="s">
        <v>128</v>
      </c>
      <c r="B15" s="102">
        <v>87111</v>
      </c>
      <c r="C15" s="31">
        <v>86842</v>
      </c>
      <c r="D15" s="31">
        <v>86317</v>
      </c>
      <c r="E15" s="31">
        <v>85958</v>
      </c>
      <c r="F15" s="119">
        <v>85502</v>
      </c>
      <c r="G15" s="119">
        <v>84514</v>
      </c>
      <c r="H15" s="119">
        <v>83475</v>
      </c>
      <c r="I15" s="119">
        <v>82923</v>
      </c>
      <c r="J15" s="119">
        <v>82088</v>
      </c>
      <c r="K15" s="119">
        <v>81061</v>
      </c>
    </row>
    <row r="16" spans="1:13" s="20" customFormat="1" ht="11.25" customHeight="1">
      <c r="A16" s="44" t="s">
        <v>129</v>
      </c>
      <c r="B16" s="102">
        <v>79359</v>
      </c>
      <c r="C16" s="31">
        <v>80329</v>
      </c>
      <c r="D16" s="31">
        <v>80164</v>
      </c>
      <c r="E16" s="31">
        <v>81204</v>
      </c>
      <c r="F16" s="119">
        <v>81776</v>
      </c>
      <c r="G16" s="119">
        <v>82282</v>
      </c>
      <c r="H16" s="119">
        <v>83613</v>
      </c>
      <c r="I16" s="119">
        <v>84254</v>
      </c>
      <c r="J16" s="119">
        <v>84420</v>
      </c>
      <c r="K16" s="119">
        <v>85678</v>
      </c>
    </row>
    <row r="17" spans="1:11" s="20" customFormat="1" ht="11.25" customHeight="1">
      <c r="A17" s="44" t="s">
        <v>130</v>
      </c>
      <c r="B17" s="102">
        <v>64558</v>
      </c>
      <c r="C17" s="31">
        <v>64611</v>
      </c>
      <c r="D17" s="31">
        <v>65250</v>
      </c>
      <c r="E17" s="31">
        <v>67204</v>
      </c>
      <c r="F17" s="119">
        <v>67709</v>
      </c>
      <c r="G17" s="119">
        <v>67750</v>
      </c>
      <c r="H17" s="119">
        <v>69351</v>
      </c>
      <c r="I17" s="119">
        <v>69931</v>
      </c>
      <c r="J17" s="119">
        <v>70102</v>
      </c>
      <c r="K17" s="119">
        <v>71169</v>
      </c>
    </row>
    <row r="18" spans="1:11" s="20" customFormat="1" ht="11.25" customHeight="1">
      <c r="A18" s="44" t="s">
        <v>131</v>
      </c>
      <c r="B18" s="102">
        <v>60567</v>
      </c>
      <c r="C18" s="31">
        <v>60507</v>
      </c>
      <c r="D18" s="31">
        <v>60813</v>
      </c>
      <c r="E18" s="31">
        <v>60971</v>
      </c>
      <c r="F18" s="119">
        <v>61169</v>
      </c>
      <c r="G18" s="119">
        <v>61324</v>
      </c>
      <c r="H18" s="119">
        <v>61481</v>
      </c>
      <c r="I18" s="119">
        <v>61478</v>
      </c>
      <c r="J18" s="119">
        <v>61542</v>
      </c>
      <c r="K18" s="119">
        <v>62315</v>
      </c>
    </row>
    <row r="19" spans="1:11" s="20" customFormat="1" ht="11.25" customHeight="1">
      <c r="A19" s="44" t="s">
        <v>132</v>
      </c>
      <c r="B19" s="102">
        <v>62359</v>
      </c>
      <c r="C19" s="31">
        <v>61972</v>
      </c>
      <c r="D19" s="31">
        <v>61066</v>
      </c>
      <c r="E19" s="31">
        <v>60250</v>
      </c>
      <c r="F19" s="119">
        <v>59814</v>
      </c>
      <c r="G19" s="119">
        <v>59321</v>
      </c>
      <c r="H19" s="119">
        <v>59041</v>
      </c>
      <c r="I19" s="119">
        <v>59088</v>
      </c>
      <c r="J19" s="119">
        <v>58885</v>
      </c>
      <c r="K19" s="119">
        <v>58948</v>
      </c>
    </row>
    <row r="20" spans="1:11" s="20" customFormat="1" ht="11.25" customHeight="1">
      <c r="A20" s="44" t="s">
        <v>133</v>
      </c>
      <c r="B20" s="102">
        <v>71342</v>
      </c>
      <c r="C20" s="31">
        <v>71439</v>
      </c>
      <c r="D20" s="31">
        <v>71433</v>
      </c>
      <c r="E20" s="31">
        <v>70699</v>
      </c>
      <c r="F20" s="119">
        <v>69751</v>
      </c>
      <c r="G20" s="119">
        <v>68829</v>
      </c>
      <c r="H20" s="119">
        <v>67751</v>
      </c>
      <c r="I20" s="119">
        <v>66735</v>
      </c>
      <c r="J20" s="119">
        <v>65735</v>
      </c>
      <c r="K20" s="119">
        <v>64012</v>
      </c>
    </row>
    <row r="21" spans="1:11" s="20" customFormat="1" ht="11.25" customHeight="1">
      <c r="A21" s="44" t="s">
        <v>134</v>
      </c>
      <c r="B21" s="102">
        <v>47206</v>
      </c>
      <c r="C21" s="31">
        <v>47338</v>
      </c>
      <c r="D21" s="31">
        <v>47742</v>
      </c>
      <c r="E21" s="31">
        <v>49638</v>
      </c>
      <c r="F21" s="119">
        <v>50855</v>
      </c>
      <c r="G21" s="119">
        <v>51918</v>
      </c>
      <c r="H21" s="119">
        <v>53254</v>
      </c>
      <c r="I21" s="119">
        <v>54068</v>
      </c>
      <c r="J21" s="119">
        <v>54913</v>
      </c>
      <c r="K21" s="119">
        <v>56865</v>
      </c>
    </row>
    <row r="22" spans="1:11" s="20" customFormat="1" ht="11.25" customHeight="1">
      <c r="A22" s="44" t="s">
        <v>135</v>
      </c>
      <c r="B22" s="102">
        <v>37573</v>
      </c>
      <c r="C22" s="31">
        <v>38171</v>
      </c>
      <c r="D22" s="31">
        <v>38602</v>
      </c>
      <c r="E22" s="31">
        <v>39163</v>
      </c>
      <c r="F22" s="119">
        <v>39094</v>
      </c>
      <c r="G22" s="119">
        <v>39448</v>
      </c>
      <c r="H22" s="119">
        <v>40563</v>
      </c>
      <c r="I22" s="119">
        <v>41170</v>
      </c>
      <c r="J22" s="119">
        <v>41910</v>
      </c>
      <c r="K22" s="119">
        <v>42547</v>
      </c>
    </row>
    <row r="23" spans="1:11" s="20" customFormat="1" ht="11.25" customHeight="1">
      <c r="A23" s="44" t="s">
        <v>136</v>
      </c>
      <c r="B23" s="102">
        <v>26198</v>
      </c>
      <c r="C23" s="31">
        <v>26337</v>
      </c>
      <c r="D23" s="31">
        <v>26590</v>
      </c>
      <c r="E23" s="31">
        <v>26774</v>
      </c>
      <c r="F23" s="119">
        <v>27044</v>
      </c>
      <c r="G23" s="119">
        <v>27185</v>
      </c>
      <c r="H23" s="119">
        <v>27272</v>
      </c>
      <c r="I23" s="119">
        <v>27215</v>
      </c>
      <c r="J23" s="119">
        <v>27097</v>
      </c>
      <c r="K23" s="119">
        <v>27120</v>
      </c>
    </row>
    <row r="24" spans="1:11" s="20" customFormat="1" ht="11.25" customHeight="1">
      <c r="A24" s="44" t="s">
        <v>137</v>
      </c>
      <c r="B24" s="102">
        <v>12796</v>
      </c>
      <c r="C24" s="31">
        <v>12872</v>
      </c>
      <c r="D24" s="31">
        <v>13117</v>
      </c>
      <c r="E24" s="31">
        <v>13400</v>
      </c>
      <c r="F24" s="119">
        <v>13512</v>
      </c>
      <c r="G24" s="119">
        <v>13764</v>
      </c>
      <c r="H24" s="119">
        <v>13964</v>
      </c>
      <c r="I24" s="119">
        <v>14010</v>
      </c>
      <c r="J24" s="119">
        <v>14183</v>
      </c>
      <c r="K24" s="119">
        <v>14431</v>
      </c>
    </row>
    <row r="25" spans="1:11" s="20" customFormat="1" ht="11.25" customHeight="1">
      <c r="A25" s="44" t="s">
        <v>138</v>
      </c>
      <c r="B25" s="102">
        <v>3717</v>
      </c>
      <c r="C25" s="31">
        <v>3761</v>
      </c>
      <c r="D25" s="31">
        <v>3838</v>
      </c>
      <c r="E25" s="31">
        <v>3892</v>
      </c>
      <c r="F25" s="119">
        <v>3877</v>
      </c>
      <c r="G25" s="119">
        <v>3942</v>
      </c>
      <c r="H25" s="119">
        <v>3991</v>
      </c>
      <c r="I25" s="119">
        <v>4057</v>
      </c>
      <c r="J25" s="119">
        <v>4167</v>
      </c>
      <c r="K25" s="119">
        <v>4258</v>
      </c>
    </row>
    <row r="26" spans="1:11" s="20" customFormat="1" ht="11.25" customHeight="1">
      <c r="A26" s="45" t="s">
        <v>110</v>
      </c>
      <c r="B26" s="102">
        <v>502</v>
      </c>
      <c r="C26" s="31">
        <v>532</v>
      </c>
      <c r="D26" s="31">
        <v>551</v>
      </c>
      <c r="E26" s="31">
        <v>559</v>
      </c>
      <c r="F26" s="119">
        <v>553</v>
      </c>
      <c r="G26" s="119">
        <v>572</v>
      </c>
      <c r="H26" s="119">
        <v>561</v>
      </c>
      <c r="I26" s="119">
        <v>554</v>
      </c>
      <c r="J26" s="119">
        <v>598</v>
      </c>
      <c r="K26" s="119">
        <v>591</v>
      </c>
    </row>
    <row r="27" spans="1:11" s="20" customFormat="1" ht="15" customHeight="1">
      <c r="A27" s="33" t="s">
        <v>111</v>
      </c>
      <c r="B27" s="120"/>
      <c r="C27" s="120"/>
      <c r="D27" s="120"/>
      <c r="E27" s="120"/>
      <c r="F27" s="120"/>
      <c r="G27" s="120"/>
      <c r="H27" s="120"/>
      <c r="I27" s="120"/>
      <c r="J27" s="120"/>
      <c r="K27" s="120"/>
    </row>
    <row r="28" spans="1:11" s="20" customFormat="1" ht="11.25" customHeight="1">
      <c r="A28" s="45" t="s">
        <v>112</v>
      </c>
      <c r="B28" s="102">
        <v>129778</v>
      </c>
      <c r="C28" s="102">
        <v>129185</v>
      </c>
      <c r="D28" s="102">
        <v>128525</v>
      </c>
      <c r="E28" s="102">
        <v>127736</v>
      </c>
      <c r="F28" s="119">
        <v>127009</v>
      </c>
      <c r="G28" s="119">
        <v>126250</v>
      </c>
      <c r="H28" s="119">
        <v>125058</v>
      </c>
      <c r="I28" s="119">
        <v>124357</v>
      </c>
      <c r="J28" s="119">
        <v>123197</v>
      </c>
      <c r="K28" s="119">
        <v>122136</v>
      </c>
    </row>
    <row r="29" spans="1:11" s="20" customFormat="1" ht="11.25" customHeight="1">
      <c r="A29" s="45" t="s">
        <v>113</v>
      </c>
      <c r="B29" s="102">
        <v>674508</v>
      </c>
      <c r="C29" s="102">
        <v>673758</v>
      </c>
      <c r="D29" s="102">
        <v>670821</v>
      </c>
      <c r="E29" s="102">
        <v>675870</v>
      </c>
      <c r="F29" s="119">
        <v>675977</v>
      </c>
      <c r="G29" s="119">
        <v>672033</v>
      </c>
      <c r="H29" s="119">
        <v>675101</v>
      </c>
      <c r="I29" s="119">
        <v>675108</v>
      </c>
      <c r="J29" s="119">
        <v>670765</v>
      </c>
      <c r="K29" s="119">
        <v>674002</v>
      </c>
    </row>
    <row r="30" spans="1:11" s="20" customFormat="1" ht="11.25" customHeight="1">
      <c r="A30" s="45" t="s">
        <v>114</v>
      </c>
      <c r="B30" s="102">
        <v>261693</v>
      </c>
      <c r="C30" s="102">
        <v>262422</v>
      </c>
      <c r="D30" s="102">
        <v>262939</v>
      </c>
      <c r="E30" s="102">
        <v>264375</v>
      </c>
      <c r="F30" s="119">
        <v>264500</v>
      </c>
      <c r="G30" s="119">
        <v>264979</v>
      </c>
      <c r="H30" s="119">
        <v>266397</v>
      </c>
      <c r="I30" s="119">
        <v>266897</v>
      </c>
      <c r="J30" s="119">
        <v>267488</v>
      </c>
      <c r="K30" s="119">
        <v>268772</v>
      </c>
    </row>
    <row r="31" spans="1:11" s="20" customFormat="1" ht="15" customHeight="1">
      <c r="A31" s="62" t="s">
        <v>146</v>
      </c>
      <c r="B31" s="121"/>
      <c r="C31" s="120"/>
      <c r="D31" s="120"/>
      <c r="E31" s="120"/>
      <c r="F31" s="120"/>
      <c r="G31" s="120"/>
      <c r="H31" s="120"/>
      <c r="I31" s="120"/>
      <c r="J31" s="120"/>
      <c r="K31" s="120"/>
    </row>
    <row r="32" spans="1:11" s="20" customFormat="1" ht="11.25" customHeight="1">
      <c r="A32" s="45" t="s">
        <v>112</v>
      </c>
      <c r="B32" s="122">
        <v>12.174536271352437</v>
      </c>
      <c r="C32" s="123">
        <v>12.125891126515326</v>
      </c>
      <c r="D32" s="123">
        <v>12.098918840047633</v>
      </c>
      <c r="E32" s="123">
        <v>11.960512406119586</v>
      </c>
      <c r="F32" s="123">
        <v>11.897954633597069</v>
      </c>
      <c r="G32" s="123">
        <v>11.873837304446129</v>
      </c>
      <c r="H32" s="123">
        <v>11.725404010666107</v>
      </c>
      <c r="I32" s="123">
        <v>11.661799651525467</v>
      </c>
      <c r="J32" s="123">
        <v>11.60648169956192</v>
      </c>
      <c r="K32" s="123">
        <v>11.469138237034116</v>
      </c>
    </row>
    <row r="33" spans="1:11" s="20" customFormat="1" ht="11.25" customHeight="1">
      <c r="A33" s="45" t="s">
        <v>113</v>
      </c>
      <c r="B33" s="122">
        <v>63.275918193510385</v>
      </c>
      <c r="C33" s="123">
        <v>63.241987487856278</v>
      </c>
      <c r="D33" s="123">
        <v>63.148872477724908</v>
      </c>
      <c r="E33" s="123">
        <v>63.28483371895193</v>
      </c>
      <c r="F33" s="123">
        <v>63.32420284668838</v>
      </c>
      <c r="G33" s="123">
        <v>63.204835684901752</v>
      </c>
      <c r="H33" s="123">
        <v>63.29728584340625</v>
      </c>
      <c r="I33" s="123">
        <v>63.309457763873809</v>
      </c>
      <c r="J33" s="123">
        <v>63.19327335248952</v>
      </c>
      <c r="K33" s="123">
        <v>63.29192138302767</v>
      </c>
    </row>
    <row r="34" spans="1:11" s="20" customFormat="1" ht="11.25" customHeight="1">
      <c r="A34" s="45" t="s">
        <v>114</v>
      </c>
      <c r="B34" s="124">
        <v>24.549545535137185</v>
      </c>
      <c r="C34" s="123">
        <v>24.632121385628398</v>
      </c>
      <c r="D34" s="123">
        <v>24.752208682227462</v>
      </c>
      <c r="E34" s="123">
        <v>24.754653874928486</v>
      </c>
      <c r="F34" s="123">
        <v>24.777842519714543</v>
      </c>
      <c r="G34" s="123">
        <v>24.921327010652124</v>
      </c>
      <c r="H34" s="123">
        <v>24.977310145927639</v>
      </c>
      <c r="I34" s="123">
        <v>25.028742584600728</v>
      </c>
      <c r="J34" s="123">
        <v>25.200244947948562</v>
      </c>
      <c r="K34" s="123">
        <v>25.238940379938214</v>
      </c>
    </row>
    <row r="35" spans="1:11" s="20" customFormat="1" ht="34.5" customHeight="1">
      <c r="A35" s="247" t="s">
        <v>187</v>
      </c>
      <c r="B35" s="248"/>
      <c r="C35" s="248"/>
      <c r="D35" s="248"/>
      <c r="E35" s="248"/>
      <c r="F35" s="248"/>
      <c r="G35" s="248"/>
      <c r="H35" s="248"/>
      <c r="I35" s="248"/>
      <c r="J35" s="248"/>
      <c r="K35" s="248"/>
    </row>
  </sheetData>
  <mergeCells count="3">
    <mergeCell ref="A2:E2"/>
    <mergeCell ref="F2:K3"/>
    <mergeCell ref="A35:K35"/>
  </mergeCells>
  <phoneticPr fontId="16"/>
  <pageMargins left="0.59055118110236227" right="0.59055118110236227" top="0.70866141732283472" bottom="0.43307086614173229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3仙台市の人口</vt:lpstr>
      <vt:lpstr>4仙台都市圏</vt:lpstr>
      <vt:lpstr>5大都市の推計人口</vt:lpstr>
      <vt:lpstr>6人口の自然動態と社会動態</vt:lpstr>
      <vt:lpstr>7地域間人口移動</vt:lpstr>
      <vt:lpstr>8住民基本台帳人口及び外国人登録人口</vt:lpstr>
      <vt:lpstr>9仙台市の人口動態</vt:lpstr>
      <vt:lpstr>10年齢別住民基本台帳人口</vt:lpstr>
      <vt:lpstr>'10年齢別住民基本台帳人口'!Print_Area</vt:lpstr>
      <vt:lpstr>'3仙台市の人口'!Print_Area</vt:lpstr>
      <vt:lpstr>'4仙台都市圏'!Print_Area</vt:lpstr>
      <vt:lpstr>'5大都市の推計人口'!Print_Area</vt:lpstr>
      <vt:lpstr>'6人口の自然動態と社会動態'!Print_Area</vt:lpstr>
      <vt:lpstr>'7地域間人口移動'!Print_Area</vt:lpstr>
      <vt:lpstr>'8住民基本台帳人口及び外国人登録人口'!Print_Area</vt:lpstr>
      <vt:lpstr>'9仙台市の人口動態'!Print_Area</vt:lpstr>
    </vt:vector>
  </TitlesOfParts>
  <Company>針生印刷株式会社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塚原 雅幸</dc:creator>
  <cp:lastModifiedBy>setup</cp:lastModifiedBy>
  <cp:lastPrinted>2024-10-29T00:16:30Z</cp:lastPrinted>
  <dcterms:created xsi:type="dcterms:W3CDTF">1998-02-25T07:50:33Z</dcterms:created>
  <dcterms:modified xsi:type="dcterms:W3CDTF">2024-10-29T01:22:50Z</dcterms:modified>
</cp:coreProperties>
</file>