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785" yWindow="6375" windowWidth="4800" windowHeight="3195"/>
  </bookViews>
  <sheets>
    <sheet name="平成16年10月1日現在" sheetId="1" r:id="rId1"/>
  </sheets>
  <definedNames>
    <definedName name="_xlnm.Print_Area" localSheetId="0">平成16年10月1日現在!$A$1:$S$36</definedName>
  </definedNames>
  <calcPr calcId="145621"/>
</workbook>
</file>

<file path=xl/calcChain.xml><?xml version="1.0" encoding="utf-8"?>
<calcChain xmlns="http://schemas.openxmlformats.org/spreadsheetml/2006/main">
  <c r="S31" i="1" l="1"/>
  <c r="R31" i="1"/>
  <c r="P31" i="1"/>
  <c r="O31" i="1"/>
  <c r="M31" i="1"/>
  <c r="L31" i="1"/>
  <c r="J31" i="1"/>
  <c r="I31" i="1"/>
  <c r="G31" i="1"/>
  <c r="F31" i="1"/>
  <c r="S30" i="1"/>
  <c r="R30" i="1"/>
  <c r="P30" i="1"/>
  <c r="O30" i="1"/>
  <c r="M30" i="1"/>
  <c r="L30" i="1"/>
  <c r="J30" i="1"/>
  <c r="I30" i="1"/>
  <c r="G30" i="1"/>
  <c r="F30" i="1"/>
  <c r="S29" i="1"/>
  <c r="R29" i="1"/>
  <c r="P29" i="1"/>
  <c r="O29" i="1"/>
  <c r="M29" i="1"/>
  <c r="L29" i="1"/>
  <c r="J29" i="1"/>
  <c r="I29" i="1"/>
  <c r="G29" i="1"/>
  <c r="F29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S6" i="1"/>
  <c r="R6" i="1"/>
  <c r="P6" i="1"/>
  <c r="O6" i="1"/>
  <c r="M6" i="1"/>
  <c r="L6" i="1"/>
  <c r="J6" i="1"/>
  <c r="I6" i="1"/>
  <c r="G6" i="1"/>
  <c r="F6" i="1"/>
  <c r="P34" i="1" l="1"/>
  <c r="P33" i="1"/>
  <c r="S35" i="1"/>
  <c r="Q31" i="1"/>
  <c r="R34" i="1"/>
  <c r="Q6" i="1"/>
  <c r="Q30" i="1"/>
  <c r="N30" i="1"/>
  <c r="N31" i="1"/>
  <c r="N6" i="1"/>
  <c r="L35" i="1"/>
  <c r="B26" i="1"/>
  <c r="K29" i="1"/>
  <c r="M33" i="1"/>
  <c r="M34" i="1"/>
  <c r="M35" i="1"/>
  <c r="K30" i="1"/>
  <c r="K31" i="1"/>
  <c r="L34" i="1"/>
  <c r="H31" i="1"/>
  <c r="H30" i="1"/>
  <c r="H6" i="1"/>
  <c r="I34" i="1"/>
  <c r="S33" i="1"/>
  <c r="R35" i="1"/>
  <c r="S34" i="1"/>
  <c r="O33" i="1"/>
  <c r="O35" i="1"/>
  <c r="O34" i="1"/>
  <c r="L33" i="1"/>
  <c r="J34" i="1"/>
  <c r="H29" i="1"/>
  <c r="I33" i="1"/>
  <c r="I35" i="1"/>
  <c r="J33" i="1"/>
  <c r="J35" i="1"/>
  <c r="E31" i="1"/>
  <c r="B18" i="1"/>
  <c r="E30" i="1"/>
  <c r="C30" i="1"/>
  <c r="F34" i="1"/>
  <c r="G35" i="1"/>
  <c r="G34" i="1"/>
  <c r="G33" i="1"/>
  <c r="E29" i="1"/>
  <c r="F35" i="1"/>
  <c r="Q29" i="1"/>
  <c r="R33" i="1"/>
  <c r="P35" i="1"/>
  <c r="N29" i="1"/>
  <c r="N33" i="1" s="1"/>
  <c r="K6" i="1"/>
  <c r="B8" i="1"/>
  <c r="D30" i="1"/>
  <c r="B12" i="1"/>
  <c r="B14" i="1"/>
  <c r="B16" i="1"/>
  <c r="D31" i="1"/>
  <c r="B22" i="1"/>
  <c r="B24" i="1"/>
  <c r="C29" i="1"/>
  <c r="B9" i="1"/>
  <c r="B11" i="1"/>
  <c r="B13" i="1"/>
  <c r="B15" i="1"/>
  <c r="B17" i="1"/>
  <c r="B19" i="1"/>
  <c r="B21" i="1"/>
  <c r="B23" i="1"/>
  <c r="B25" i="1"/>
  <c r="B27" i="1"/>
  <c r="B10" i="1"/>
  <c r="D29" i="1"/>
  <c r="F33" i="1"/>
  <c r="B20" i="1"/>
  <c r="C31" i="1"/>
  <c r="D6" i="1"/>
  <c r="E6" i="1"/>
  <c r="B7" i="1"/>
  <c r="C6" i="1"/>
  <c r="Q33" i="1" l="1"/>
  <c r="Q34" i="1"/>
  <c r="N35" i="1"/>
  <c r="N34" i="1"/>
  <c r="K34" i="1"/>
  <c r="Q35" i="1"/>
  <c r="C34" i="1"/>
  <c r="H34" i="1"/>
  <c r="H35" i="1"/>
  <c r="H33" i="1"/>
  <c r="K35" i="1"/>
  <c r="E34" i="1"/>
  <c r="D34" i="1"/>
  <c r="E35" i="1"/>
  <c r="K33" i="1"/>
  <c r="B31" i="1"/>
  <c r="B30" i="1"/>
  <c r="D33" i="1"/>
  <c r="D35" i="1"/>
  <c r="C35" i="1"/>
  <c r="C33" i="1"/>
  <c r="B6" i="1"/>
  <c r="B29" i="1"/>
  <c r="E33" i="1"/>
  <c r="B34" i="1" l="1"/>
  <c r="B35" i="1"/>
  <c r="B33" i="1"/>
</calcChain>
</file>

<file path=xl/sharedStrings.xml><?xml version="1.0" encoding="utf-8"?>
<sst xmlns="http://schemas.openxmlformats.org/spreadsheetml/2006/main" count="57" uniqueCount="40">
  <si>
    <t>年齢区分</t>
    <rPh sb="0" eb="2">
      <t>ネンレイ</t>
    </rPh>
    <rPh sb="2" eb="4">
      <t>クブン</t>
    </rPh>
    <phoneticPr fontId="3"/>
  </si>
  <si>
    <t>青   葉   区</t>
    <rPh sb="0" eb="5">
      <t>アオバ</t>
    </rPh>
    <rPh sb="8" eb="9">
      <t>ク</t>
    </rPh>
    <phoneticPr fontId="8"/>
  </si>
  <si>
    <t>宮  城  野  区</t>
    <rPh sb="0" eb="7">
      <t>ミヤギノ</t>
    </rPh>
    <rPh sb="9" eb="10">
      <t>ク</t>
    </rPh>
    <phoneticPr fontId="8"/>
  </si>
  <si>
    <t>若  林  区</t>
    <rPh sb="0" eb="4">
      <t>ワカバヤシ</t>
    </rPh>
    <rPh sb="6" eb="7">
      <t>ク</t>
    </rPh>
    <phoneticPr fontId="8"/>
  </si>
  <si>
    <t>太  白  区</t>
    <rPh sb="0" eb="4">
      <t>タイハク</t>
    </rPh>
    <rPh sb="6" eb="7">
      <t>ク</t>
    </rPh>
    <phoneticPr fontId="8"/>
  </si>
  <si>
    <t>泉    区</t>
    <rPh sb="0" eb="6">
      <t>イズミク</t>
    </rPh>
    <phoneticPr fontId="8"/>
  </si>
  <si>
    <t>総  数</t>
    <phoneticPr fontId="3"/>
  </si>
  <si>
    <t>男</t>
  </si>
  <si>
    <t>女</t>
  </si>
  <si>
    <t>総  数</t>
    <phoneticPr fontId="3"/>
  </si>
  <si>
    <t>総        数</t>
    <phoneticPr fontId="3"/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</si>
  <si>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</si>
  <si>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</si>
  <si>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</si>
  <si>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</si>
  <si>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</si>
  <si>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</si>
  <si>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</si>
  <si>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</si>
  <si>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</si>
  <si>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</si>
  <si>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</si>
  <si>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</si>
  <si>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</si>
  <si>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</si>
  <si>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</si>
  <si>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</si>
  <si>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</si>
  <si>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</si>
  <si>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</si>
  <si>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</si>
  <si>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100歳以上</t>
    <rPh sb="3" eb="4">
      <t>サイ</t>
    </rPh>
    <phoneticPr fontId="3"/>
  </si>
  <si>
    <t>(再掲）</t>
    <rPh sb="1" eb="3">
      <t>サイケイ</t>
    </rPh>
    <phoneticPr fontId="3"/>
  </si>
  <si>
    <t>15歳未満</t>
    <rPh sb="2" eb="3">
      <t>サイ</t>
    </rPh>
    <phoneticPr fontId="3"/>
  </si>
  <si>
    <t>15～64歳</t>
    <rPh sb="5" eb="6">
      <t>サイ</t>
    </rPh>
    <phoneticPr fontId="3"/>
  </si>
  <si>
    <t>65歳以上</t>
    <rPh sb="2" eb="3">
      <t>サイ</t>
    </rPh>
    <phoneticPr fontId="3"/>
  </si>
  <si>
    <t>(年齢別割合）(%)</t>
    <rPh sb="1" eb="3">
      <t>ネンレイ</t>
    </rPh>
    <rPh sb="3" eb="4">
      <t>ベツ</t>
    </rPh>
    <rPh sb="4" eb="6">
      <t>ワリアイ</t>
    </rPh>
    <phoneticPr fontId="3"/>
  </si>
  <si>
    <t>(平成16年10月1日現在）</t>
    <rPh sb="1" eb="3">
      <t>ヘイセイ</t>
    </rPh>
    <rPh sb="5" eb="6">
      <t>１０ネン</t>
    </rPh>
    <rPh sb="8" eb="9">
      <t>ガツ</t>
    </rPh>
    <rPh sb="10" eb="13">
      <t>ニチゲンザイ</t>
    </rPh>
    <phoneticPr fontId="3"/>
  </si>
  <si>
    <t>住民基本台帳による区，年齢（5歳階級），男女別人口</t>
    <rPh sb="0" eb="2">
      <t>ジュウミン</t>
    </rPh>
    <rPh sb="2" eb="4">
      <t>キホン</t>
    </rPh>
    <rPh sb="4" eb="6">
      <t>ダイチョウ</t>
    </rPh>
    <rPh sb="9" eb="10">
      <t>ク</t>
    </rPh>
    <phoneticPr fontId="3"/>
  </si>
  <si>
    <t>仙   台   市   計</t>
    <rPh sb="0" eb="1">
      <t>セン</t>
    </rPh>
    <rPh sb="4" eb="5">
      <t>ダイ</t>
    </rPh>
    <rPh sb="8" eb="9">
      <t>シ</t>
    </rPh>
    <rPh sb="12" eb="13">
      <t>ケイ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</si>
</sst>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.00;&quot;△ &quot;#,##0.00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3" fillId="0" borderId="0">
      <alignment vertical="center"/>
    </xf>
  </cellStyleXfs>
  <cellXfs count="38">
    <xf numFmtId="0" fontId="0" fillId="0" borderId="0" xfId="0"/>
    <xf numFmtId="0" fontId="2" fillId="0" borderId="0" xfId="0" applyFont="1"/>
    <xf numFmtId="0" fontId="7" fillId="0" borderId="6" xfId="0" applyFont="1" applyBorder="1" applyAlignment="1">
      <alignment horizontal="center" vertical="center"/>
    </xf>
    <xf numFmtId="38" fontId="10" fillId="0" borderId="0" xfId="1" applyFont="1" applyFill="1" applyAlignment="1">
      <alignment vertical="center"/>
    </xf>
    <xf numFmtId="176" fontId="2" fillId="0" borderId="0" xfId="0" applyNumberFormat="1" applyFont="1"/>
    <xf numFmtId="38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10" xfId="0" quotePrefix="1" applyFont="1" applyBorder="1" applyAlignment="1">
      <alignment horizontal="right" vertical="center"/>
    </xf>
    <xf numFmtId="176" fontId="10" fillId="0" borderId="0" xfId="0" applyNumberFormat="1" applyFont="1" applyAlignment="1">
      <alignment vertical="center"/>
    </xf>
    <xf numFmtId="0" fontId="9" fillId="0" borderId="10" xfId="0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176" fontId="12" fillId="0" borderId="0" xfId="0" applyNumberFormat="1" applyFont="1" applyAlignment="1">
      <alignment vertical="center"/>
    </xf>
    <xf numFmtId="176" fontId="12" fillId="0" borderId="0" xfId="0" applyNumberFormat="1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176" fontId="10" fillId="0" borderId="0" xfId="0" applyNumberFormat="1" applyFont="1" applyBorder="1" applyAlignment="1">
      <alignment vertical="center"/>
    </xf>
    <xf numFmtId="0" fontId="7" fillId="0" borderId="10" xfId="0" applyFont="1" applyBorder="1" applyAlignment="1">
      <alignment horizontal="left" vertical="center" shrinkToFit="1"/>
    </xf>
    <xf numFmtId="0" fontId="7" fillId="0" borderId="10" xfId="0" applyFont="1" applyBorder="1" applyAlignment="1">
      <alignment horizontal="left" vertical="center"/>
    </xf>
    <xf numFmtId="177" fontId="10" fillId="0" borderId="0" xfId="0" applyNumberFormat="1" applyFont="1" applyAlignment="1">
      <alignment vertical="center"/>
    </xf>
    <xf numFmtId="177" fontId="10" fillId="0" borderId="9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5">
    <cellStyle name="桁区切り" xfId="1" builtinId="6"/>
    <cellStyle name="桁区切り 2" xfId="2"/>
    <cellStyle name="標準" xfId="0" builtinId="0"/>
    <cellStyle name="標準 2" xfId="3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abSelected="1" view="pageBreakPreview" zoomScaleNormal="100" zoomScaleSheetLayoutView="100" workbookViewId="0">
      <selection activeCell="A4" sqref="A4:A5"/>
    </sheetView>
  </sheetViews>
  <sheetFormatPr defaultRowHeight="12"/>
  <cols>
    <col min="1" max="1" width="12.75" style="1" customWidth="1"/>
    <col min="2" max="10" width="9.875" style="1" customWidth="1"/>
    <col min="11" max="11" width="11.625" style="1" customWidth="1"/>
    <col min="12" max="19" width="10.875" style="1" customWidth="1"/>
    <col min="20" max="16384" width="9" style="1"/>
  </cols>
  <sheetData>
    <row r="1" spans="1:19" ht="30" customHeight="1">
      <c r="A1" s="29" t="s">
        <v>38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s="6" customFormat="1" ht="24" customHeight="1">
      <c r="A2" s="31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19" s="6" customFormat="1" ht="24" customHeight="1" thickBo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8"/>
      <c r="S3" s="9" t="s">
        <v>37</v>
      </c>
    </row>
    <row r="4" spans="1:19" s="6" customFormat="1" ht="24" customHeight="1">
      <c r="A4" s="35" t="s">
        <v>0</v>
      </c>
      <c r="B4" s="34" t="s">
        <v>39</v>
      </c>
      <c r="C4" s="34"/>
      <c r="D4" s="37"/>
      <c r="E4" s="33" t="s">
        <v>1</v>
      </c>
      <c r="F4" s="34"/>
      <c r="G4" s="37"/>
      <c r="H4" s="33" t="s">
        <v>2</v>
      </c>
      <c r="I4" s="34"/>
      <c r="J4" s="37"/>
      <c r="K4" s="34" t="s">
        <v>3</v>
      </c>
      <c r="L4" s="34"/>
      <c r="M4" s="37"/>
      <c r="N4" s="33" t="s">
        <v>4</v>
      </c>
      <c r="O4" s="34"/>
      <c r="P4" s="37"/>
      <c r="Q4" s="33" t="s">
        <v>5</v>
      </c>
      <c r="R4" s="34"/>
      <c r="S4" s="34"/>
    </row>
    <row r="5" spans="1:19" s="6" customFormat="1" ht="24" customHeight="1">
      <c r="A5" s="36"/>
      <c r="B5" s="10" t="s">
        <v>6</v>
      </c>
      <c r="C5" s="10" t="s">
        <v>7</v>
      </c>
      <c r="D5" s="10" t="s">
        <v>8</v>
      </c>
      <c r="E5" s="11" t="s">
        <v>9</v>
      </c>
      <c r="F5" s="11" t="s">
        <v>7</v>
      </c>
      <c r="G5" s="11" t="s">
        <v>8</v>
      </c>
      <c r="H5" s="11" t="s">
        <v>9</v>
      </c>
      <c r="I5" s="11" t="s">
        <v>7</v>
      </c>
      <c r="J5" s="11" t="s">
        <v>8</v>
      </c>
      <c r="K5" s="10" t="s">
        <v>6</v>
      </c>
      <c r="L5" s="11" t="s">
        <v>7</v>
      </c>
      <c r="M5" s="11" t="s">
        <v>8</v>
      </c>
      <c r="N5" s="10" t="s">
        <v>6</v>
      </c>
      <c r="O5" s="11" t="s">
        <v>7</v>
      </c>
      <c r="P5" s="11" t="s">
        <v>8</v>
      </c>
      <c r="Q5" s="10" t="s">
        <v>6</v>
      </c>
      <c r="R5" s="11" t="s">
        <v>7</v>
      </c>
      <c r="S5" s="12" t="s">
        <v>8</v>
      </c>
    </row>
    <row r="6" spans="1:19" s="14" customFormat="1" ht="24" customHeight="1">
      <c r="A6" s="13" t="s">
        <v>10</v>
      </c>
      <c r="B6" s="3">
        <f>SUM(B7:B27)</f>
        <v>1001201</v>
      </c>
      <c r="C6" s="3">
        <f t="shared" ref="C6:S6" si="0">SUM(C7:C27)</f>
        <v>488661</v>
      </c>
      <c r="D6" s="3">
        <f t="shared" si="0"/>
        <v>512540</v>
      </c>
      <c r="E6" s="3">
        <f t="shared" si="0"/>
        <v>268511</v>
      </c>
      <c r="F6" s="3">
        <f t="shared" si="0"/>
        <v>129103</v>
      </c>
      <c r="G6" s="3">
        <f t="shared" si="0"/>
        <v>139408</v>
      </c>
      <c r="H6" s="3">
        <f t="shared" si="0"/>
        <v>175832</v>
      </c>
      <c r="I6" s="3">
        <f t="shared" si="0"/>
        <v>86282</v>
      </c>
      <c r="J6" s="3">
        <f t="shared" si="0"/>
        <v>89550</v>
      </c>
      <c r="K6" s="3">
        <f t="shared" si="0"/>
        <v>127806</v>
      </c>
      <c r="L6" s="3">
        <f t="shared" si="0"/>
        <v>62632</v>
      </c>
      <c r="M6" s="3">
        <f t="shared" si="0"/>
        <v>65174</v>
      </c>
      <c r="N6" s="3">
        <f t="shared" si="0"/>
        <v>221005</v>
      </c>
      <c r="O6" s="3">
        <f t="shared" si="0"/>
        <v>108931</v>
      </c>
      <c r="P6" s="3">
        <f t="shared" si="0"/>
        <v>112074</v>
      </c>
      <c r="Q6" s="3">
        <f t="shared" si="0"/>
        <v>208047</v>
      </c>
      <c r="R6" s="3">
        <f t="shared" si="0"/>
        <v>101713</v>
      </c>
      <c r="S6" s="3">
        <f t="shared" si="0"/>
        <v>106334</v>
      </c>
    </row>
    <row r="7" spans="1:19" s="14" customFormat="1" ht="24" customHeight="1">
      <c r="A7" s="15" t="s">
        <v>11</v>
      </c>
      <c r="B7" s="16">
        <f>C7+D7</f>
        <v>47687</v>
      </c>
      <c r="C7" s="16">
        <f>F7+I7+L7+O7+R7</f>
        <v>24402</v>
      </c>
      <c r="D7" s="16">
        <f>G7+J7+M7+P7+S7</f>
        <v>23285</v>
      </c>
      <c r="E7" s="16">
        <f t="shared" ref="E7:E27" si="1">F7+G7</f>
        <v>11120</v>
      </c>
      <c r="F7" s="16">
        <v>5702</v>
      </c>
      <c r="G7" s="16">
        <v>5418</v>
      </c>
      <c r="H7" s="16">
        <f t="shared" ref="H7:H27" si="2">I7+J7</f>
        <v>9250</v>
      </c>
      <c r="I7" s="16">
        <v>4709</v>
      </c>
      <c r="J7" s="16">
        <v>4541</v>
      </c>
      <c r="K7" s="16">
        <f t="shared" ref="K7:K27" si="3">L7+M7</f>
        <v>6074</v>
      </c>
      <c r="L7" s="16">
        <v>3038</v>
      </c>
      <c r="M7" s="16">
        <v>3036</v>
      </c>
      <c r="N7" s="16">
        <f t="shared" ref="N7:N27" si="4">O7+P7</f>
        <v>11198</v>
      </c>
      <c r="O7" s="16">
        <v>5831</v>
      </c>
      <c r="P7" s="16">
        <v>5367</v>
      </c>
      <c r="Q7" s="16">
        <f t="shared" ref="Q7:Q27" si="5">R7+S7</f>
        <v>10045</v>
      </c>
      <c r="R7" s="16">
        <v>5122</v>
      </c>
      <c r="S7" s="16">
        <v>4923</v>
      </c>
    </row>
    <row r="8" spans="1:19" s="14" customFormat="1" ht="24" customHeight="1">
      <c r="A8" s="17" t="s">
        <v>12</v>
      </c>
      <c r="B8" s="16">
        <f t="shared" ref="B8:B27" si="6">C8+D8</f>
        <v>47438</v>
      </c>
      <c r="C8" s="16">
        <f t="shared" ref="C8:C27" si="7">F8+I8+L8+O8+R8</f>
        <v>24346</v>
      </c>
      <c r="D8" s="16">
        <f t="shared" ref="D8:D27" si="8">G8+J8+M8+P8+S8</f>
        <v>23092</v>
      </c>
      <c r="E8" s="16">
        <f t="shared" si="1"/>
        <v>11396</v>
      </c>
      <c r="F8" s="16">
        <v>5867</v>
      </c>
      <c r="G8" s="16">
        <v>5529</v>
      </c>
      <c r="H8" s="16">
        <f t="shared" si="2"/>
        <v>8511</v>
      </c>
      <c r="I8" s="16">
        <v>4332</v>
      </c>
      <c r="J8" s="16">
        <v>4179</v>
      </c>
      <c r="K8" s="16">
        <f t="shared" si="3"/>
        <v>6016</v>
      </c>
      <c r="L8" s="16">
        <v>3137</v>
      </c>
      <c r="M8" s="16">
        <v>2879</v>
      </c>
      <c r="N8" s="16">
        <f t="shared" si="4"/>
        <v>10709</v>
      </c>
      <c r="O8" s="16">
        <v>5441</v>
      </c>
      <c r="P8" s="16">
        <v>5268</v>
      </c>
      <c r="Q8" s="16">
        <f t="shared" si="5"/>
        <v>10806</v>
      </c>
      <c r="R8" s="16">
        <v>5569</v>
      </c>
      <c r="S8" s="16">
        <v>5237</v>
      </c>
    </row>
    <row r="9" spans="1:19" s="14" customFormat="1" ht="24" customHeight="1">
      <c r="A9" s="17" t="s">
        <v>13</v>
      </c>
      <c r="B9" s="16">
        <f t="shared" si="6"/>
        <v>47169</v>
      </c>
      <c r="C9" s="16">
        <f t="shared" si="7"/>
        <v>24139</v>
      </c>
      <c r="D9" s="16">
        <f t="shared" si="8"/>
        <v>23030</v>
      </c>
      <c r="E9" s="16">
        <f t="shared" si="1"/>
        <v>11494</v>
      </c>
      <c r="F9" s="16">
        <v>5860</v>
      </c>
      <c r="G9" s="16">
        <v>5634</v>
      </c>
      <c r="H9" s="16">
        <f t="shared" si="2"/>
        <v>8310</v>
      </c>
      <c r="I9" s="16">
        <v>4266</v>
      </c>
      <c r="J9" s="16">
        <v>4044</v>
      </c>
      <c r="K9" s="16">
        <f t="shared" si="3"/>
        <v>5787</v>
      </c>
      <c r="L9" s="16">
        <v>3038</v>
      </c>
      <c r="M9" s="16">
        <v>2749</v>
      </c>
      <c r="N9" s="16">
        <f t="shared" si="4"/>
        <v>10281</v>
      </c>
      <c r="O9" s="16">
        <v>5257</v>
      </c>
      <c r="P9" s="16">
        <v>5024</v>
      </c>
      <c r="Q9" s="16">
        <f t="shared" si="5"/>
        <v>11297</v>
      </c>
      <c r="R9" s="16">
        <v>5718</v>
      </c>
      <c r="S9" s="16">
        <v>5579</v>
      </c>
    </row>
    <row r="10" spans="1:19" s="14" customFormat="1" ht="24" customHeight="1">
      <c r="A10" s="17" t="s">
        <v>14</v>
      </c>
      <c r="B10" s="16">
        <f t="shared" si="6"/>
        <v>56799</v>
      </c>
      <c r="C10" s="16">
        <f t="shared" si="7"/>
        <v>29342</v>
      </c>
      <c r="D10" s="16">
        <f t="shared" si="8"/>
        <v>27457</v>
      </c>
      <c r="E10" s="16">
        <f t="shared" si="1"/>
        <v>15129</v>
      </c>
      <c r="F10" s="16">
        <v>7850</v>
      </c>
      <c r="G10" s="16">
        <v>7279</v>
      </c>
      <c r="H10" s="16">
        <f t="shared" si="2"/>
        <v>9493</v>
      </c>
      <c r="I10" s="16">
        <v>4874</v>
      </c>
      <c r="J10" s="16">
        <v>4619</v>
      </c>
      <c r="K10" s="16">
        <f t="shared" si="3"/>
        <v>6854</v>
      </c>
      <c r="L10" s="16">
        <v>3487</v>
      </c>
      <c r="M10" s="16">
        <v>3367</v>
      </c>
      <c r="N10" s="16">
        <f t="shared" si="4"/>
        <v>12096</v>
      </c>
      <c r="O10" s="16">
        <v>6366</v>
      </c>
      <c r="P10" s="16">
        <v>5730</v>
      </c>
      <c r="Q10" s="16">
        <f t="shared" si="5"/>
        <v>13227</v>
      </c>
      <c r="R10" s="16">
        <v>6765</v>
      </c>
      <c r="S10" s="16">
        <v>6462</v>
      </c>
    </row>
    <row r="11" spans="1:19" s="14" customFormat="1" ht="24" customHeight="1">
      <c r="A11" s="17" t="s">
        <v>15</v>
      </c>
      <c r="B11" s="16">
        <f t="shared" si="6"/>
        <v>77696</v>
      </c>
      <c r="C11" s="16">
        <f t="shared" si="7"/>
        <v>39224</v>
      </c>
      <c r="D11" s="16">
        <f t="shared" si="8"/>
        <v>38472</v>
      </c>
      <c r="E11" s="16">
        <f t="shared" si="1"/>
        <v>24404</v>
      </c>
      <c r="F11" s="16">
        <v>12497</v>
      </c>
      <c r="G11" s="16">
        <v>11907</v>
      </c>
      <c r="H11" s="16">
        <f t="shared" si="2"/>
        <v>12857</v>
      </c>
      <c r="I11" s="16">
        <v>6276</v>
      </c>
      <c r="J11" s="16">
        <v>6581</v>
      </c>
      <c r="K11" s="16">
        <f t="shared" si="3"/>
        <v>9550</v>
      </c>
      <c r="L11" s="16">
        <v>4716</v>
      </c>
      <c r="M11" s="16">
        <v>4834</v>
      </c>
      <c r="N11" s="16">
        <f t="shared" si="4"/>
        <v>16121</v>
      </c>
      <c r="O11" s="16">
        <v>8630</v>
      </c>
      <c r="P11" s="16">
        <v>7491</v>
      </c>
      <c r="Q11" s="16">
        <f t="shared" si="5"/>
        <v>14764</v>
      </c>
      <c r="R11" s="16">
        <v>7105</v>
      </c>
      <c r="S11" s="16">
        <v>7659</v>
      </c>
    </row>
    <row r="12" spans="1:19" s="14" customFormat="1" ht="24" customHeight="1">
      <c r="A12" s="15" t="s">
        <v>16</v>
      </c>
      <c r="B12" s="16">
        <f t="shared" si="6"/>
        <v>83548</v>
      </c>
      <c r="C12" s="16">
        <f t="shared" si="7"/>
        <v>41428</v>
      </c>
      <c r="D12" s="16">
        <f t="shared" si="8"/>
        <v>42120</v>
      </c>
      <c r="E12" s="16">
        <f t="shared" si="1"/>
        <v>22735</v>
      </c>
      <c r="F12" s="16">
        <v>11152</v>
      </c>
      <c r="G12" s="16">
        <v>11583</v>
      </c>
      <c r="H12" s="16">
        <f t="shared" si="2"/>
        <v>16287</v>
      </c>
      <c r="I12" s="16">
        <v>8179</v>
      </c>
      <c r="J12" s="16">
        <v>8108</v>
      </c>
      <c r="K12" s="16">
        <f t="shared" si="3"/>
        <v>11240</v>
      </c>
      <c r="L12" s="16">
        <v>5619</v>
      </c>
      <c r="M12" s="16">
        <v>5621</v>
      </c>
      <c r="N12" s="16">
        <f t="shared" si="4"/>
        <v>17368</v>
      </c>
      <c r="O12" s="16">
        <v>8668</v>
      </c>
      <c r="P12" s="16">
        <v>8700</v>
      </c>
      <c r="Q12" s="16">
        <f t="shared" si="5"/>
        <v>15918</v>
      </c>
      <c r="R12" s="16">
        <v>7810</v>
      </c>
      <c r="S12" s="16">
        <v>8108</v>
      </c>
    </row>
    <row r="13" spans="1:19" s="14" customFormat="1" ht="24" customHeight="1">
      <c r="A13" s="17" t="s">
        <v>17</v>
      </c>
      <c r="B13" s="16">
        <f t="shared" si="6"/>
        <v>87750</v>
      </c>
      <c r="C13" s="16">
        <f t="shared" si="7"/>
        <v>44038</v>
      </c>
      <c r="D13" s="16">
        <f t="shared" si="8"/>
        <v>43712</v>
      </c>
      <c r="E13" s="16">
        <f t="shared" si="1"/>
        <v>22206</v>
      </c>
      <c r="F13" s="16">
        <v>11061</v>
      </c>
      <c r="G13" s="16">
        <v>11145</v>
      </c>
      <c r="H13" s="16">
        <f t="shared" si="2"/>
        <v>16934</v>
      </c>
      <c r="I13" s="16">
        <v>8601</v>
      </c>
      <c r="J13" s="16">
        <v>8333</v>
      </c>
      <c r="K13" s="16">
        <f t="shared" si="3"/>
        <v>11873</v>
      </c>
      <c r="L13" s="16">
        <v>5982</v>
      </c>
      <c r="M13" s="16">
        <v>5891</v>
      </c>
      <c r="N13" s="16">
        <f t="shared" si="4"/>
        <v>19497</v>
      </c>
      <c r="O13" s="16">
        <v>9789</v>
      </c>
      <c r="P13" s="16">
        <v>9708</v>
      </c>
      <c r="Q13" s="16">
        <f t="shared" si="5"/>
        <v>17240</v>
      </c>
      <c r="R13" s="16">
        <v>8605</v>
      </c>
      <c r="S13" s="16">
        <v>8635</v>
      </c>
    </row>
    <row r="14" spans="1:19" s="14" customFormat="1" ht="24" customHeight="1">
      <c r="A14" s="17" t="s">
        <v>18</v>
      </c>
      <c r="B14" s="16">
        <f t="shared" si="6"/>
        <v>73122</v>
      </c>
      <c r="C14" s="16">
        <f t="shared" si="7"/>
        <v>36696</v>
      </c>
      <c r="D14" s="16">
        <f t="shared" si="8"/>
        <v>36426</v>
      </c>
      <c r="E14" s="16">
        <f t="shared" si="1"/>
        <v>18913</v>
      </c>
      <c r="F14" s="16">
        <v>9267</v>
      </c>
      <c r="G14" s="16">
        <v>9646</v>
      </c>
      <c r="H14" s="16">
        <f t="shared" si="2"/>
        <v>13365</v>
      </c>
      <c r="I14" s="16">
        <v>6939</v>
      </c>
      <c r="J14" s="16">
        <v>6426</v>
      </c>
      <c r="K14" s="16">
        <f t="shared" si="3"/>
        <v>9353</v>
      </c>
      <c r="L14" s="16">
        <v>4740</v>
      </c>
      <c r="M14" s="16">
        <v>4613</v>
      </c>
      <c r="N14" s="16">
        <f t="shared" si="4"/>
        <v>16493</v>
      </c>
      <c r="O14" s="16">
        <v>8339</v>
      </c>
      <c r="P14" s="16">
        <v>8154</v>
      </c>
      <c r="Q14" s="16">
        <f t="shared" si="5"/>
        <v>14998</v>
      </c>
      <c r="R14" s="16">
        <v>7411</v>
      </c>
      <c r="S14" s="16">
        <v>7587</v>
      </c>
    </row>
    <row r="15" spans="1:19" s="14" customFormat="1" ht="24" customHeight="1">
      <c r="A15" s="17" t="s">
        <v>19</v>
      </c>
      <c r="B15" s="16">
        <f t="shared" si="6"/>
        <v>64975</v>
      </c>
      <c r="C15" s="16">
        <f t="shared" si="7"/>
        <v>32493</v>
      </c>
      <c r="D15" s="16">
        <f t="shared" si="8"/>
        <v>32482</v>
      </c>
      <c r="E15" s="16">
        <f t="shared" si="1"/>
        <v>17332</v>
      </c>
      <c r="F15" s="16">
        <v>8499</v>
      </c>
      <c r="G15" s="16">
        <v>8833</v>
      </c>
      <c r="H15" s="16">
        <f t="shared" si="2"/>
        <v>11677</v>
      </c>
      <c r="I15" s="16">
        <v>5954</v>
      </c>
      <c r="J15" s="16">
        <v>5723</v>
      </c>
      <c r="K15" s="16">
        <f t="shared" si="3"/>
        <v>8218</v>
      </c>
      <c r="L15" s="16">
        <v>4191</v>
      </c>
      <c r="M15" s="16">
        <v>4027</v>
      </c>
      <c r="N15" s="16">
        <f t="shared" si="4"/>
        <v>13852</v>
      </c>
      <c r="O15" s="16">
        <v>7063</v>
      </c>
      <c r="P15" s="16">
        <v>6789</v>
      </c>
      <c r="Q15" s="16">
        <f t="shared" si="5"/>
        <v>13896</v>
      </c>
      <c r="R15" s="16">
        <v>6786</v>
      </c>
      <c r="S15" s="16">
        <v>7110</v>
      </c>
    </row>
    <row r="16" spans="1:19" s="14" customFormat="1" ht="24" customHeight="1">
      <c r="A16" s="17" t="s">
        <v>20</v>
      </c>
      <c r="B16" s="16">
        <f t="shared" si="6"/>
        <v>63540</v>
      </c>
      <c r="C16" s="16">
        <f t="shared" si="7"/>
        <v>31384</v>
      </c>
      <c r="D16" s="16">
        <f t="shared" si="8"/>
        <v>32156</v>
      </c>
      <c r="E16" s="16">
        <f t="shared" si="1"/>
        <v>16761</v>
      </c>
      <c r="F16" s="16">
        <v>8070</v>
      </c>
      <c r="G16" s="16">
        <v>8691</v>
      </c>
      <c r="H16" s="16">
        <f t="shared" si="2"/>
        <v>10896</v>
      </c>
      <c r="I16" s="16">
        <v>5578</v>
      </c>
      <c r="J16" s="16">
        <v>5318</v>
      </c>
      <c r="K16" s="16">
        <f t="shared" si="3"/>
        <v>7995</v>
      </c>
      <c r="L16" s="16">
        <v>4054</v>
      </c>
      <c r="M16" s="16">
        <v>3941</v>
      </c>
      <c r="N16" s="16">
        <f t="shared" si="4"/>
        <v>13478</v>
      </c>
      <c r="O16" s="16">
        <v>6706</v>
      </c>
      <c r="P16" s="16">
        <v>6772</v>
      </c>
      <c r="Q16" s="16">
        <f t="shared" si="5"/>
        <v>14410</v>
      </c>
      <c r="R16" s="16">
        <v>6976</v>
      </c>
      <c r="S16" s="16">
        <v>7434</v>
      </c>
    </row>
    <row r="17" spans="1:20" s="14" customFormat="1" ht="24" customHeight="1">
      <c r="A17" s="17" t="s">
        <v>21</v>
      </c>
      <c r="B17" s="16">
        <f t="shared" si="6"/>
        <v>72020</v>
      </c>
      <c r="C17" s="16">
        <f t="shared" si="7"/>
        <v>35064</v>
      </c>
      <c r="D17" s="16">
        <f t="shared" si="8"/>
        <v>36956</v>
      </c>
      <c r="E17" s="16">
        <f t="shared" si="1"/>
        <v>18856</v>
      </c>
      <c r="F17" s="16">
        <v>9146</v>
      </c>
      <c r="G17" s="16">
        <v>9710</v>
      </c>
      <c r="H17" s="16">
        <f t="shared" si="2"/>
        <v>11909</v>
      </c>
      <c r="I17" s="16">
        <v>5868</v>
      </c>
      <c r="J17" s="16">
        <v>6041</v>
      </c>
      <c r="K17" s="16">
        <f t="shared" si="3"/>
        <v>9017</v>
      </c>
      <c r="L17" s="16">
        <v>4500</v>
      </c>
      <c r="M17" s="16">
        <v>4517</v>
      </c>
      <c r="N17" s="16">
        <f t="shared" si="4"/>
        <v>15737</v>
      </c>
      <c r="O17" s="16">
        <v>7678</v>
      </c>
      <c r="P17" s="16">
        <v>8059</v>
      </c>
      <c r="Q17" s="16">
        <f t="shared" si="5"/>
        <v>16501</v>
      </c>
      <c r="R17" s="16">
        <v>7872</v>
      </c>
      <c r="S17" s="16">
        <v>8629</v>
      </c>
    </row>
    <row r="18" spans="1:20" s="14" customFormat="1" ht="24" customHeight="1">
      <c r="A18" s="17" t="s">
        <v>22</v>
      </c>
      <c r="B18" s="16">
        <f t="shared" si="6"/>
        <v>67788</v>
      </c>
      <c r="C18" s="16">
        <f t="shared" si="7"/>
        <v>33282</v>
      </c>
      <c r="D18" s="16">
        <f t="shared" si="8"/>
        <v>34506</v>
      </c>
      <c r="E18" s="16">
        <f t="shared" si="1"/>
        <v>17802</v>
      </c>
      <c r="F18" s="16">
        <v>8590</v>
      </c>
      <c r="G18" s="16">
        <v>9212</v>
      </c>
      <c r="H18" s="16">
        <f t="shared" si="2"/>
        <v>11149</v>
      </c>
      <c r="I18" s="16">
        <v>5580</v>
      </c>
      <c r="J18" s="16">
        <v>5569</v>
      </c>
      <c r="K18" s="16">
        <f t="shared" si="3"/>
        <v>8439</v>
      </c>
      <c r="L18" s="16">
        <v>4242</v>
      </c>
      <c r="M18" s="16">
        <v>4197</v>
      </c>
      <c r="N18" s="16">
        <f t="shared" si="4"/>
        <v>14942</v>
      </c>
      <c r="O18" s="16">
        <v>7225</v>
      </c>
      <c r="P18" s="16">
        <v>7717</v>
      </c>
      <c r="Q18" s="16">
        <f t="shared" si="5"/>
        <v>15456</v>
      </c>
      <c r="R18" s="16">
        <v>7645</v>
      </c>
      <c r="S18" s="16">
        <v>7811</v>
      </c>
    </row>
    <row r="19" spans="1:20" s="14" customFormat="1" ht="24" customHeight="1">
      <c r="A19" s="17" t="s">
        <v>23</v>
      </c>
      <c r="B19" s="16">
        <f t="shared" si="6"/>
        <v>57707</v>
      </c>
      <c r="C19" s="16">
        <f t="shared" si="7"/>
        <v>27824</v>
      </c>
      <c r="D19" s="16">
        <f t="shared" si="8"/>
        <v>29883</v>
      </c>
      <c r="E19" s="16">
        <f t="shared" si="1"/>
        <v>15163</v>
      </c>
      <c r="F19" s="16">
        <v>7118</v>
      </c>
      <c r="G19" s="16">
        <v>8045</v>
      </c>
      <c r="H19" s="16">
        <f t="shared" si="2"/>
        <v>9443</v>
      </c>
      <c r="I19" s="16">
        <v>4476</v>
      </c>
      <c r="J19" s="16">
        <v>4967</v>
      </c>
      <c r="K19" s="16">
        <f t="shared" si="3"/>
        <v>7137</v>
      </c>
      <c r="L19" s="16">
        <v>3442</v>
      </c>
      <c r="M19" s="16">
        <v>3695</v>
      </c>
      <c r="N19" s="16">
        <f t="shared" si="4"/>
        <v>13283</v>
      </c>
      <c r="O19" s="16">
        <v>6467</v>
      </c>
      <c r="P19" s="16">
        <v>6816</v>
      </c>
      <c r="Q19" s="16">
        <f t="shared" si="5"/>
        <v>12681</v>
      </c>
      <c r="R19" s="16">
        <v>6321</v>
      </c>
      <c r="S19" s="16">
        <v>6360</v>
      </c>
    </row>
    <row r="20" spans="1:20" s="14" customFormat="1" ht="24" customHeight="1">
      <c r="A20" s="17" t="s">
        <v>24</v>
      </c>
      <c r="B20" s="16">
        <f t="shared" si="6"/>
        <v>47189</v>
      </c>
      <c r="C20" s="16">
        <f t="shared" si="7"/>
        <v>21985</v>
      </c>
      <c r="D20" s="16">
        <f t="shared" si="8"/>
        <v>25204</v>
      </c>
      <c r="E20" s="16">
        <f t="shared" si="1"/>
        <v>12757</v>
      </c>
      <c r="F20" s="16">
        <v>5778</v>
      </c>
      <c r="G20" s="16">
        <v>6979</v>
      </c>
      <c r="H20" s="16">
        <f t="shared" si="2"/>
        <v>8104</v>
      </c>
      <c r="I20" s="16">
        <v>3676</v>
      </c>
      <c r="J20" s="16">
        <v>4428</v>
      </c>
      <c r="K20" s="16">
        <f t="shared" si="3"/>
        <v>6038</v>
      </c>
      <c r="L20" s="16">
        <v>2754</v>
      </c>
      <c r="M20" s="16">
        <v>3284</v>
      </c>
      <c r="N20" s="16">
        <f t="shared" si="4"/>
        <v>11040</v>
      </c>
      <c r="O20" s="16">
        <v>5201</v>
      </c>
      <c r="P20" s="16">
        <v>5839</v>
      </c>
      <c r="Q20" s="16">
        <f t="shared" si="5"/>
        <v>9250</v>
      </c>
      <c r="R20" s="16">
        <v>4576</v>
      </c>
      <c r="S20" s="16">
        <v>4674</v>
      </c>
    </row>
    <row r="21" spans="1:20" s="14" customFormat="1" ht="24" customHeight="1">
      <c r="A21" s="17" t="s">
        <v>25</v>
      </c>
      <c r="B21" s="16">
        <f t="shared" si="6"/>
        <v>41180</v>
      </c>
      <c r="C21" s="16">
        <f t="shared" si="7"/>
        <v>18435</v>
      </c>
      <c r="D21" s="16">
        <f t="shared" si="8"/>
        <v>22745</v>
      </c>
      <c r="E21" s="16">
        <f t="shared" si="1"/>
        <v>11948</v>
      </c>
      <c r="F21" s="16">
        <v>5156</v>
      </c>
      <c r="G21" s="16">
        <v>6792</v>
      </c>
      <c r="H21" s="16">
        <f t="shared" si="2"/>
        <v>7002</v>
      </c>
      <c r="I21" s="16">
        <v>3090</v>
      </c>
      <c r="J21" s="16">
        <v>3912</v>
      </c>
      <c r="K21" s="16">
        <f t="shared" si="3"/>
        <v>5412</v>
      </c>
      <c r="L21" s="16">
        <v>2412</v>
      </c>
      <c r="M21" s="16">
        <v>3000</v>
      </c>
      <c r="N21" s="16">
        <f t="shared" si="4"/>
        <v>9501</v>
      </c>
      <c r="O21" s="16">
        <v>4288</v>
      </c>
      <c r="P21" s="16">
        <v>5213</v>
      </c>
      <c r="Q21" s="16">
        <f t="shared" si="5"/>
        <v>7317</v>
      </c>
      <c r="R21" s="16">
        <v>3489</v>
      </c>
      <c r="S21" s="16">
        <v>3828</v>
      </c>
    </row>
    <row r="22" spans="1:20" s="14" customFormat="1" ht="24" customHeight="1">
      <c r="A22" s="17" t="s">
        <v>26</v>
      </c>
      <c r="B22" s="16">
        <f t="shared" si="6"/>
        <v>31718</v>
      </c>
      <c r="C22" s="16">
        <f t="shared" si="7"/>
        <v>13411</v>
      </c>
      <c r="D22" s="16">
        <f t="shared" si="8"/>
        <v>18307</v>
      </c>
      <c r="E22" s="16">
        <f t="shared" si="1"/>
        <v>9634</v>
      </c>
      <c r="F22" s="16">
        <v>3972</v>
      </c>
      <c r="G22" s="16">
        <v>5662</v>
      </c>
      <c r="H22" s="16">
        <f t="shared" si="2"/>
        <v>5270</v>
      </c>
      <c r="I22" s="16">
        <v>2198</v>
      </c>
      <c r="J22" s="16">
        <v>3072</v>
      </c>
      <c r="K22" s="16">
        <f t="shared" si="3"/>
        <v>4282</v>
      </c>
      <c r="L22" s="16">
        <v>1810</v>
      </c>
      <c r="M22" s="16">
        <v>2472</v>
      </c>
      <c r="N22" s="16">
        <f t="shared" si="4"/>
        <v>7497</v>
      </c>
      <c r="O22" s="16">
        <v>3213</v>
      </c>
      <c r="P22" s="16">
        <v>4284</v>
      </c>
      <c r="Q22" s="16">
        <f t="shared" si="5"/>
        <v>5035</v>
      </c>
      <c r="R22" s="16">
        <v>2218</v>
      </c>
      <c r="S22" s="16">
        <v>2817</v>
      </c>
    </row>
    <row r="23" spans="1:20" s="14" customFormat="1" ht="24" customHeight="1">
      <c r="A23" s="15" t="s">
        <v>27</v>
      </c>
      <c r="B23" s="16">
        <f t="shared" si="6"/>
        <v>19182</v>
      </c>
      <c r="C23" s="16">
        <f t="shared" si="7"/>
        <v>6795</v>
      </c>
      <c r="D23" s="16">
        <f t="shared" si="8"/>
        <v>12387</v>
      </c>
      <c r="E23" s="16">
        <f t="shared" si="1"/>
        <v>6039</v>
      </c>
      <c r="F23" s="16">
        <v>2099</v>
      </c>
      <c r="G23" s="16">
        <v>3940</v>
      </c>
      <c r="H23" s="16">
        <f t="shared" si="2"/>
        <v>3089</v>
      </c>
      <c r="I23" s="16">
        <v>1027</v>
      </c>
      <c r="J23" s="16">
        <v>2062</v>
      </c>
      <c r="K23" s="16">
        <f t="shared" si="3"/>
        <v>2555</v>
      </c>
      <c r="L23" s="16">
        <v>916</v>
      </c>
      <c r="M23" s="16">
        <v>1639</v>
      </c>
      <c r="N23" s="16">
        <f t="shared" si="4"/>
        <v>4555</v>
      </c>
      <c r="O23" s="16">
        <v>1676</v>
      </c>
      <c r="P23" s="16">
        <v>2879</v>
      </c>
      <c r="Q23" s="16">
        <f t="shared" si="5"/>
        <v>2944</v>
      </c>
      <c r="R23" s="16">
        <v>1077</v>
      </c>
      <c r="S23" s="16">
        <v>1867</v>
      </c>
    </row>
    <row r="24" spans="1:20" s="14" customFormat="1" ht="24" customHeight="1">
      <c r="A24" s="17" t="s">
        <v>28</v>
      </c>
      <c r="B24" s="16">
        <f t="shared" si="6"/>
        <v>9589</v>
      </c>
      <c r="C24" s="16">
        <f t="shared" si="7"/>
        <v>3082</v>
      </c>
      <c r="D24" s="16">
        <f t="shared" si="8"/>
        <v>6507</v>
      </c>
      <c r="E24" s="16">
        <f t="shared" si="1"/>
        <v>3129</v>
      </c>
      <c r="F24" s="16">
        <v>988</v>
      </c>
      <c r="G24" s="16">
        <v>2141</v>
      </c>
      <c r="H24" s="16">
        <f t="shared" si="2"/>
        <v>1500</v>
      </c>
      <c r="I24" s="16">
        <v>462</v>
      </c>
      <c r="J24" s="16">
        <v>1038</v>
      </c>
      <c r="K24" s="16">
        <f t="shared" si="3"/>
        <v>1291</v>
      </c>
      <c r="L24" s="16">
        <v>404</v>
      </c>
      <c r="M24" s="16">
        <v>887</v>
      </c>
      <c r="N24" s="16">
        <f t="shared" si="4"/>
        <v>2164</v>
      </c>
      <c r="O24" s="16">
        <v>764</v>
      </c>
      <c r="P24" s="16">
        <v>1400</v>
      </c>
      <c r="Q24" s="16">
        <f t="shared" si="5"/>
        <v>1505</v>
      </c>
      <c r="R24" s="16">
        <v>464</v>
      </c>
      <c r="S24" s="16">
        <v>1041</v>
      </c>
    </row>
    <row r="25" spans="1:20" s="14" customFormat="1" ht="24" customHeight="1">
      <c r="A25" s="17" t="s">
        <v>29</v>
      </c>
      <c r="B25" s="16">
        <f t="shared" si="6"/>
        <v>4066</v>
      </c>
      <c r="C25" s="16">
        <f t="shared" si="7"/>
        <v>1062</v>
      </c>
      <c r="D25" s="16">
        <f t="shared" si="8"/>
        <v>3004</v>
      </c>
      <c r="E25" s="16">
        <f t="shared" si="1"/>
        <v>1318</v>
      </c>
      <c r="F25" s="16">
        <v>345</v>
      </c>
      <c r="G25" s="16">
        <v>973</v>
      </c>
      <c r="H25" s="16">
        <f t="shared" si="2"/>
        <v>627</v>
      </c>
      <c r="I25" s="16">
        <v>167</v>
      </c>
      <c r="J25" s="16">
        <v>460</v>
      </c>
      <c r="K25" s="16">
        <f t="shared" si="3"/>
        <v>537</v>
      </c>
      <c r="L25" s="16">
        <v>118</v>
      </c>
      <c r="M25" s="16">
        <v>419</v>
      </c>
      <c r="N25" s="16">
        <f t="shared" si="4"/>
        <v>965</v>
      </c>
      <c r="O25" s="16">
        <v>274</v>
      </c>
      <c r="P25" s="16">
        <v>691</v>
      </c>
      <c r="Q25" s="16">
        <f t="shared" si="5"/>
        <v>619</v>
      </c>
      <c r="R25" s="16">
        <v>158</v>
      </c>
      <c r="S25" s="16">
        <v>461</v>
      </c>
    </row>
    <row r="26" spans="1:20" s="14" customFormat="1" ht="24" customHeight="1">
      <c r="A26" s="17" t="s">
        <v>30</v>
      </c>
      <c r="B26" s="16">
        <f t="shared" si="6"/>
        <v>942</v>
      </c>
      <c r="C26" s="16">
        <f t="shared" si="7"/>
        <v>215</v>
      </c>
      <c r="D26" s="16">
        <f t="shared" si="8"/>
        <v>727</v>
      </c>
      <c r="E26" s="16">
        <f t="shared" si="1"/>
        <v>335</v>
      </c>
      <c r="F26" s="16">
        <v>83</v>
      </c>
      <c r="G26" s="16">
        <v>252</v>
      </c>
      <c r="H26" s="16">
        <f t="shared" si="2"/>
        <v>148</v>
      </c>
      <c r="I26" s="16">
        <v>27</v>
      </c>
      <c r="J26" s="16">
        <v>121</v>
      </c>
      <c r="K26" s="16">
        <f t="shared" si="3"/>
        <v>124</v>
      </c>
      <c r="L26" s="16">
        <v>30</v>
      </c>
      <c r="M26" s="16">
        <v>94</v>
      </c>
      <c r="N26" s="16">
        <f t="shared" si="4"/>
        <v>208</v>
      </c>
      <c r="O26" s="16">
        <v>51</v>
      </c>
      <c r="P26" s="16">
        <v>157</v>
      </c>
      <c r="Q26" s="16">
        <f t="shared" si="5"/>
        <v>127</v>
      </c>
      <c r="R26" s="16">
        <v>24</v>
      </c>
      <c r="S26" s="16">
        <v>103</v>
      </c>
    </row>
    <row r="27" spans="1:20" s="14" customFormat="1" ht="24" customHeight="1">
      <c r="A27" s="15" t="s">
        <v>31</v>
      </c>
      <c r="B27" s="16">
        <f t="shared" si="6"/>
        <v>96</v>
      </c>
      <c r="C27" s="16">
        <f t="shared" si="7"/>
        <v>14</v>
      </c>
      <c r="D27" s="16">
        <f t="shared" si="8"/>
        <v>82</v>
      </c>
      <c r="E27" s="16">
        <f t="shared" si="1"/>
        <v>40</v>
      </c>
      <c r="F27" s="16">
        <v>3</v>
      </c>
      <c r="G27" s="16">
        <v>37</v>
      </c>
      <c r="H27" s="16">
        <f t="shared" si="2"/>
        <v>11</v>
      </c>
      <c r="I27" s="16">
        <v>3</v>
      </c>
      <c r="J27" s="16">
        <v>8</v>
      </c>
      <c r="K27" s="16">
        <f t="shared" si="3"/>
        <v>14</v>
      </c>
      <c r="L27" s="16">
        <v>2</v>
      </c>
      <c r="M27" s="16">
        <v>12</v>
      </c>
      <c r="N27" s="16">
        <f t="shared" si="4"/>
        <v>20</v>
      </c>
      <c r="O27" s="16">
        <v>4</v>
      </c>
      <c r="P27" s="16">
        <v>16</v>
      </c>
      <c r="Q27" s="16">
        <f t="shared" si="5"/>
        <v>11</v>
      </c>
      <c r="R27" s="16">
        <v>2</v>
      </c>
      <c r="S27" s="16">
        <v>9</v>
      </c>
    </row>
    <row r="28" spans="1:20" s="14" customFormat="1" ht="15" customHeight="1">
      <c r="A28" s="26" t="s">
        <v>32</v>
      </c>
      <c r="B28" s="19"/>
      <c r="C28" s="19"/>
      <c r="D28" s="19"/>
      <c r="E28" s="19"/>
      <c r="F28" s="20"/>
      <c r="G28" s="19"/>
      <c r="H28" s="19"/>
      <c r="I28" s="20"/>
      <c r="J28" s="19"/>
      <c r="K28" s="19"/>
      <c r="L28" s="20"/>
      <c r="M28" s="19"/>
      <c r="N28" s="19"/>
      <c r="O28" s="20"/>
      <c r="P28" s="19"/>
      <c r="Q28" s="19"/>
      <c r="R28" s="20"/>
      <c r="S28" s="19"/>
    </row>
    <row r="29" spans="1:20" s="6" customFormat="1" ht="24" customHeight="1">
      <c r="A29" s="18" t="s">
        <v>33</v>
      </c>
      <c r="B29" s="16">
        <f>SUM(B7:B9)</f>
        <v>142294</v>
      </c>
      <c r="C29" s="16">
        <f t="shared" ref="C29:S29" si="9">SUM(C7:C9)</f>
        <v>72887</v>
      </c>
      <c r="D29" s="16">
        <f t="shared" si="9"/>
        <v>69407</v>
      </c>
      <c r="E29" s="16">
        <f t="shared" si="9"/>
        <v>34010</v>
      </c>
      <c r="F29" s="16">
        <f t="shared" si="9"/>
        <v>17429</v>
      </c>
      <c r="G29" s="16">
        <f t="shared" si="9"/>
        <v>16581</v>
      </c>
      <c r="H29" s="16">
        <f t="shared" si="9"/>
        <v>26071</v>
      </c>
      <c r="I29" s="16">
        <f t="shared" si="9"/>
        <v>13307</v>
      </c>
      <c r="J29" s="16">
        <f t="shared" si="9"/>
        <v>12764</v>
      </c>
      <c r="K29" s="16">
        <f t="shared" si="9"/>
        <v>17877</v>
      </c>
      <c r="L29" s="16">
        <f t="shared" si="9"/>
        <v>9213</v>
      </c>
      <c r="M29" s="16">
        <f t="shared" si="9"/>
        <v>8664</v>
      </c>
      <c r="N29" s="16">
        <f t="shared" si="9"/>
        <v>32188</v>
      </c>
      <c r="O29" s="16">
        <f t="shared" si="9"/>
        <v>16529</v>
      </c>
      <c r="P29" s="16">
        <f t="shared" si="9"/>
        <v>15659</v>
      </c>
      <c r="Q29" s="16">
        <f t="shared" si="9"/>
        <v>32148</v>
      </c>
      <c r="R29" s="16">
        <f t="shared" si="9"/>
        <v>16409</v>
      </c>
      <c r="S29" s="16">
        <f t="shared" si="9"/>
        <v>15739</v>
      </c>
    </row>
    <row r="30" spans="1:20" s="6" customFormat="1" ht="24" customHeight="1">
      <c r="A30" s="18" t="s">
        <v>34</v>
      </c>
      <c r="B30" s="16">
        <f>SUM(B10:B19)</f>
        <v>704945</v>
      </c>
      <c r="C30" s="16">
        <f t="shared" ref="C30:S30" si="10">SUM(C10:C19)</f>
        <v>350775</v>
      </c>
      <c r="D30" s="16">
        <f t="shared" si="10"/>
        <v>354170</v>
      </c>
      <c r="E30" s="16">
        <f t="shared" si="10"/>
        <v>189301</v>
      </c>
      <c r="F30" s="16">
        <f t="shared" si="10"/>
        <v>93250</v>
      </c>
      <c r="G30" s="16">
        <f t="shared" si="10"/>
        <v>96051</v>
      </c>
      <c r="H30" s="16">
        <f t="shared" si="10"/>
        <v>124010</v>
      </c>
      <c r="I30" s="16">
        <f t="shared" si="10"/>
        <v>62325</v>
      </c>
      <c r="J30" s="16">
        <f t="shared" si="10"/>
        <v>61685</v>
      </c>
      <c r="K30" s="16">
        <f t="shared" si="10"/>
        <v>89676</v>
      </c>
      <c r="L30" s="16">
        <f t="shared" si="10"/>
        <v>44973</v>
      </c>
      <c r="M30" s="16">
        <f t="shared" si="10"/>
        <v>44703</v>
      </c>
      <c r="N30" s="16">
        <f t="shared" si="10"/>
        <v>152867</v>
      </c>
      <c r="O30" s="16">
        <f t="shared" si="10"/>
        <v>76931</v>
      </c>
      <c r="P30" s="16">
        <f t="shared" si="10"/>
        <v>75936</v>
      </c>
      <c r="Q30" s="16">
        <f t="shared" si="10"/>
        <v>149091</v>
      </c>
      <c r="R30" s="16">
        <f t="shared" si="10"/>
        <v>73296</v>
      </c>
      <c r="S30" s="16">
        <f t="shared" si="10"/>
        <v>75795</v>
      </c>
    </row>
    <row r="31" spans="1:20" s="6" customFormat="1" ht="24" customHeight="1">
      <c r="A31" s="18" t="s">
        <v>35</v>
      </c>
      <c r="B31" s="24">
        <f>SUM(B20:B27)</f>
        <v>153962</v>
      </c>
      <c r="C31" s="24">
        <f t="shared" ref="C31:S31" si="11">SUM(C20:C27)</f>
        <v>64999</v>
      </c>
      <c r="D31" s="24">
        <f t="shared" si="11"/>
        <v>88963</v>
      </c>
      <c r="E31" s="24">
        <f t="shared" si="11"/>
        <v>45200</v>
      </c>
      <c r="F31" s="24">
        <f t="shared" si="11"/>
        <v>18424</v>
      </c>
      <c r="G31" s="24">
        <f t="shared" si="11"/>
        <v>26776</v>
      </c>
      <c r="H31" s="24">
        <f t="shared" si="11"/>
        <v>25751</v>
      </c>
      <c r="I31" s="24">
        <f t="shared" si="11"/>
        <v>10650</v>
      </c>
      <c r="J31" s="24">
        <f t="shared" si="11"/>
        <v>15101</v>
      </c>
      <c r="K31" s="24">
        <f t="shared" si="11"/>
        <v>20253</v>
      </c>
      <c r="L31" s="24">
        <f t="shared" si="11"/>
        <v>8446</v>
      </c>
      <c r="M31" s="24">
        <f t="shared" si="11"/>
        <v>11807</v>
      </c>
      <c r="N31" s="24">
        <f t="shared" si="11"/>
        <v>35950</v>
      </c>
      <c r="O31" s="24">
        <f t="shared" si="11"/>
        <v>15471</v>
      </c>
      <c r="P31" s="24">
        <f t="shared" si="11"/>
        <v>20479</v>
      </c>
      <c r="Q31" s="24">
        <f t="shared" si="11"/>
        <v>26808</v>
      </c>
      <c r="R31" s="24">
        <f t="shared" si="11"/>
        <v>12008</v>
      </c>
      <c r="S31" s="24">
        <f t="shared" si="11"/>
        <v>14800</v>
      </c>
      <c r="T31" s="21"/>
    </row>
    <row r="32" spans="1:20" s="14" customFormat="1" ht="15" customHeight="1">
      <c r="A32" s="25" t="s">
        <v>36</v>
      </c>
      <c r="B32" s="19"/>
      <c r="C32" s="19"/>
      <c r="D32" s="19"/>
      <c r="E32" s="19"/>
      <c r="F32" s="20"/>
      <c r="G32" s="19"/>
      <c r="H32" s="19"/>
      <c r="I32" s="20"/>
      <c r="J32" s="19"/>
      <c r="K32" s="19"/>
      <c r="L32" s="20"/>
      <c r="M32" s="19"/>
      <c r="N32" s="19"/>
      <c r="O32" s="20"/>
      <c r="P32" s="19"/>
      <c r="Q32" s="19"/>
      <c r="R32" s="20"/>
      <c r="S32" s="19"/>
    </row>
    <row r="33" spans="1:20" s="6" customFormat="1" ht="24" customHeight="1">
      <c r="A33" s="18" t="s">
        <v>33</v>
      </c>
      <c r="B33" s="27">
        <f>B29/B$6*100</f>
        <v>14.212330990480432</v>
      </c>
      <c r="C33" s="27">
        <f t="shared" ref="C33:S35" si="12">C29/C$6*100</f>
        <v>14.915657275698285</v>
      </c>
      <c r="D33" s="27">
        <f t="shared" si="12"/>
        <v>13.541772349475162</v>
      </c>
      <c r="E33" s="27">
        <f t="shared" si="12"/>
        <v>12.666147755585433</v>
      </c>
      <c r="F33" s="27">
        <f t="shared" si="12"/>
        <v>13.500073584657212</v>
      </c>
      <c r="G33" s="27">
        <f t="shared" si="12"/>
        <v>11.893865488350739</v>
      </c>
      <c r="H33" s="27">
        <f t="shared" si="12"/>
        <v>14.82722143864598</v>
      </c>
      <c r="I33" s="27">
        <f t="shared" si="12"/>
        <v>15.422683757910107</v>
      </c>
      <c r="J33" s="27">
        <f t="shared" si="12"/>
        <v>14.253489670575098</v>
      </c>
      <c r="K33" s="27">
        <f t="shared" si="12"/>
        <v>13.987606215670626</v>
      </c>
      <c r="L33" s="27">
        <f t="shared" si="12"/>
        <v>14.709733043811472</v>
      </c>
      <c r="M33" s="27">
        <f t="shared" si="12"/>
        <v>13.293644704943688</v>
      </c>
      <c r="N33" s="27">
        <f t="shared" si="12"/>
        <v>14.564376371575305</v>
      </c>
      <c r="O33" s="27">
        <f t="shared" si="12"/>
        <v>15.173825632739991</v>
      </c>
      <c r="P33" s="27">
        <f t="shared" si="12"/>
        <v>13.972018487784856</v>
      </c>
      <c r="Q33" s="27">
        <f t="shared" si="12"/>
        <v>15.452277610347661</v>
      </c>
      <c r="R33" s="27">
        <f t="shared" si="12"/>
        <v>16.132647744142833</v>
      </c>
      <c r="S33" s="27">
        <f t="shared" si="12"/>
        <v>14.801474598905337</v>
      </c>
    </row>
    <row r="34" spans="1:20" s="6" customFormat="1" ht="24" customHeight="1">
      <c r="A34" s="18" t="s">
        <v>34</v>
      </c>
      <c r="B34" s="27">
        <f t="shared" ref="B34:Q35" si="13">B30/B$6*100</f>
        <v>70.409937664864501</v>
      </c>
      <c r="C34" s="27">
        <f t="shared" si="13"/>
        <v>71.7828924346326</v>
      </c>
      <c r="D34" s="27">
        <f t="shared" si="13"/>
        <v>69.100948218675612</v>
      </c>
      <c r="E34" s="27">
        <f t="shared" si="13"/>
        <v>70.500277456044643</v>
      </c>
      <c r="F34" s="27">
        <f t="shared" si="13"/>
        <v>72.22915036831057</v>
      </c>
      <c r="G34" s="27">
        <f t="shared" si="13"/>
        <v>68.899202341329044</v>
      </c>
      <c r="H34" s="27">
        <f t="shared" si="13"/>
        <v>70.527549024068421</v>
      </c>
      <c r="I34" s="27">
        <f t="shared" si="13"/>
        <v>72.234069678496098</v>
      </c>
      <c r="J34" s="27">
        <f t="shared" si="13"/>
        <v>68.883305415968735</v>
      </c>
      <c r="K34" s="27">
        <f t="shared" si="13"/>
        <v>70.165719919252624</v>
      </c>
      <c r="L34" s="27">
        <f t="shared" si="13"/>
        <v>71.80514752841998</v>
      </c>
      <c r="M34" s="27">
        <f t="shared" si="13"/>
        <v>68.590235369932799</v>
      </c>
      <c r="N34" s="27">
        <f t="shared" si="13"/>
        <v>69.169023325264135</v>
      </c>
      <c r="O34" s="27">
        <f t="shared" si="13"/>
        <v>70.623605768789417</v>
      </c>
      <c r="P34" s="27">
        <f t="shared" si="13"/>
        <v>67.755233149526205</v>
      </c>
      <c r="Q34" s="27">
        <f t="shared" si="13"/>
        <v>71.662172489870073</v>
      </c>
      <c r="R34" s="27">
        <f t="shared" si="12"/>
        <v>72.061585048125607</v>
      </c>
      <c r="S34" s="27">
        <f t="shared" si="12"/>
        <v>71.280117366035327</v>
      </c>
    </row>
    <row r="35" spans="1:20" s="6" customFormat="1" ht="24" customHeight="1">
      <c r="A35" s="2" t="s">
        <v>35</v>
      </c>
      <c r="B35" s="28">
        <f t="shared" si="13"/>
        <v>15.377731344655068</v>
      </c>
      <c r="C35" s="28">
        <f t="shared" si="12"/>
        <v>13.301450289669118</v>
      </c>
      <c r="D35" s="28">
        <f t="shared" si="12"/>
        <v>17.357279431849221</v>
      </c>
      <c r="E35" s="28">
        <f t="shared" si="12"/>
        <v>16.833574788369937</v>
      </c>
      <c r="F35" s="28">
        <f t="shared" si="12"/>
        <v>14.270776047032216</v>
      </c>
      <c r="G35" s="28">
        <f t="shared" si="12"/>
        <v>19.206932170320211</v>
      </c>
      <c r="H35" s="28">
        <f t="shared" si="12"/>
        <v>14.645229537285589</v>
      </c>
      <c r="I35" s="28">
        <f t="shared" si="12"/>
        <v>12.343246563593798</v>
      </c>
      <c r="J35" s="28">
        <f t="shared" si="12"/>
        <v>16.863204913456169</v>
      </c>
      <c r="K35" s="28">
        <f t="shared" si="12"/>
        <v>15.846673865076758</v>
      </c>
      <c r="L35" s="28">
        <f t="shared" si="12"/>
        <v>13.485119427768552</v>
      </c>
      <c r="M35" s="28">
        <f t="shared" si="12"/>
        <v>18.116119925123517</v>
      </c>
      <c r="N35" s="28">
        <f t="shared" si="12"/>
        <v>16.266600303160562</v>
      </c>
      <c r="O35" s="28">
        <f t="shared" si="12"/>
        <v>14.202568598470592</v>
      </c>
      <c r="P35" s="28">
        <f t="shared" si="12"/>
        <v>18.272748362688937</v>
      </c>
      <c r="Q35" s="28">
        <f t="shared" si="12"/>
        <v>12.885549899782262</v>
      </c>
      <c r="R35" s="28">
        <f t="shared" si="12"/>
        <v>11.805767207731559</v>
      </c>
      <c r="S35" s="28">
        <f t="shared" si="12"/>
        <v>13.91840803505934</v>
      </c>
      <c r="T35" s="21"/>
    </row>
    <row r="36" spans="1:20" s="6" customFormat="1" ht="24" customHeight="1">
      <c r="A36" s="22"/>
      <c r="C36" s="23"/>
      <c r="D36" s="23"/>
      <c r="F36" s="23"/>
      <c r="G36" s="23"/>
      <c r="I36" s="23"/>
      <c r="J36" s="23"/>
      <c r="L36" s="23"/>
      <c r="M36" s="23"/>
      <c r="O36" s="23"/>
      <c r="P36" s="23"/>
      <c r="R36" s="23"/>
      <c r="S36" s="23"/>
    </row>
    <row r="38" spans="1:20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1:20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20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</row>
    <row r="41" spans="1:20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1:20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20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</sheetData>
  <mergeCells count="9">
    <mergeCell ref="A1:S1"/>
    <mergeCell ref="A2:S2"/>
    <mergeCell ref="Q4:S4"/>
    <mergeCell ref="A4:A5"/>
    <mergeCell ref="B4:D4"/>
    <mergeCell ref="E4:G4"/>
    <mergeCell ref="H4:J4"/>
    <mergeCell ref="K4:M4"/>
    <mergeCell ref="N4:P4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8" pageOrder="overThenDown" orientation="landscape" horizontalDpi="300" verticalDpi="300" r:id="rId1"/>
  <headerFooter alignWithMargins="0"/>
  <ignoredErrors>
    <ignoredError sqref="F29:S3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平成16年10月1日現在</vt:lpstr>
      <vt:lpstr>平成16年10月1日現在!Print_Area</vt:lpstr>
    </vt:vector>
  </TitlesOfParts>
  <Company>仙台市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2016-03-28T08:22:38Z</cp:lastPrinted>
  <dcterms:created xsi:type="dcterms:W3CDTF">2016-02-18T07:08:18Z</dcterms:created>
  <dcterms:modified xsi:type="dcterms:W3CDTF">2017-10-06T03:35:21Z</dcterms:modified>
</cp:coreProperties>
</file>