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3180" windowWidth="4800" windowHeight="3195"/>
  </bookViews>
  <sheets>
    <sheet name="平成19年4月1日現在" sheetId="1" r:id="rId1"/>
  </sheets>
  <definedNames>
    <definedName name="_xlnm.Print_Area" localSheetId="0">平成19年4月1日現在!$A$1:$S$36</definedName>
  </definedNames>
  <calcPr calcId="145621"/>
</workbook>
</file>

<file path=xl/calcChain.xml><?xml version="1.0" encoding="utf-8"?>
<calcChain xmlns="http://schemas.openxmlformats.org/spreadsheetml/2006/main">
  <c r="S31" i="1" l="1"/>
  <c r="R31" i="1"/>
  <c r="P31" i="1"/>
  <c r="O31" i="1"/>
  <c r="M31" i="1"/>
  <c r="L31" i="1"/>
  <c r="J31" i="1"/>
  <c r="I31" i="1"/>
  <c r="G31" i="1"/>
  <c r="F31" i="1"/>
  <c r="S30" i="1"/>
  <c r="R30" i="1"/>
  <c r="P30" i="1"/>
  <c r="O30" i="1"/>
  <c r="M30" i="1"/>
  <c r="L30" i="1"/>
  <c r="J30" i="1"/>
  <c r="I30" i="1"/>
  <c r="G30" i="1"/>
  <c r="F30" i="1"/>
  <c r="S29" i="1"/>
  <c r="R29" i="1"/>
  <c r="P29" i="1"/>
  <c r="O29" i="1"/>
  <c r="M29" i="1"/>
  <c r="L29" i="1"/>
  <c r="J29" i="1"/>
  <c r="I29" i="1"/>
  <c r="G29" i="1"/>
  <c r="F29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Q8" i="1"/>
  <c r="Q7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D27" i="1"/>
  <c r="C27" i="1"/>
  <c r="D26" i="1"/>
  <c r="C26" i="1"/>
  <c r="D25" i="1"/>
  <c r="C25" i="1"/>
  <c r="D24" i="1"/>
  <c r="C24" i="1"/>
  <c r="D23" i="1"/>
  <c r="C23" i="1"/>
  <c r="D22" i="1"/>
  <c r="C22" i="1"/>
  <c r="D21" i="1"/>
  <c r="C21" i="1"/>
  <c r="D20" i="1"/>
  <c r="C20" i="1"/>
  <c r="D19" i="1"/>
  <c r="C19" i="1"/>
  <c r="D18" i="1"/>
  <c r="C18" i="1"/>
  <c r="D17" i="1"/>
  <c r="C17" i="1"/>
  <c r="D16" i="1"/>
  <c r="C16" i="1"/>
  <c r="D15" i="1"/>
  <c r="C15" i="1"/>
  <c r="D14" i="1"/>
  <c r="C14" i="1"/>
  <c r="D13" i="1"/>
  <c r="C13" i="1"/>
  <c r="D12" i="1"/>
  <c r="C12" i="1"/>
  <c r="D11" i="1"/>
  <c r="C11" i="1"/>
  <c r="D10" i="1"/>
  <c r="C10" i="1"/>
  <c r="D9" i="1"/>
  <c r="C9" i="1"/>
  <c r="D8" i="1"/>
  <c r="C8" i="1"/>
  <c r="D7" i="1"/>
  <c r="C7" i="1"/>
  <c r="S6" i="1"/>
  <c r="R6" i="1"/>
  <c r="P6" i="1"/>
  <c r="P33" i="1" s="1"/>
  <c r="O6" i="1"/>
  <c r="M6" i="1"/>
  <c r="L6" i="1"/>
  <c r="J6" i="1"/>
  <c r="I6" i="1"/>
  <c r="G6" i="1"/>
  <c r="F6" i="1"/>
  <c r="P34" i="1" l="1"/>
  <c r="S35" i="1"/>
  <c r="Q31" i="1"/>
  <c r="R34" i="1"/>
  <c r="Q6" i="1"/>
  <c r="Q30" i="1"/>
  <c r="Q34" i="1" s="1"/>
  <c r="N30" i="1"/>
  <c r="N31" i="1"/>
  <c r="N6" i="1"/>
  <c r="N35" i="1" s="1"/>
  <c r="L35" i="1"/>
  <c r="B26" i="1"/>
  <c r="K29" i="1"/>
  <c r="M33" i="1"/>
  <c r="M34" i="1"/>
  <c r="M35" i="1"/>
  <c r="K30" i="1"/>
  <c r="K31" i="1"/>
  <c r="L34" i="1"/>
  <c r="H31" i="1"/>
  <c r="H30" i="1"/>
  <c r="H6" i="1"/>
  <c r="I34" i="1"/>
  <c r="S33" i="1"/>
  <c r="R35" i="1"/>
  <c r="S34" i="1"/>
  <c r="O33" i="1"/>
  <c r="O35" i="1"/>
  <c r="O34" i="1"/>
  <c r="L33" i="1"/>
  <c r="J34" i="1"/>
  <c r="H29" i="1"/>
  <c r="I33" i="1"/>
  <c r="I35" i="1"/>
  <c r="J33" i="1"/>
  <c r="J35" i="1"/>
  <c r="E31" i="1"/>
  <c r="B18" i="1"/>
  <c r="E30" i="1"/>
  <c r="C30" i="1"/>
  <c r="F34" i="1"/>
  <c r="G35" i="1"/>
  <c r="G34" i="1"/>
  <c r="G33" i="1"/>
  <c r="E29" i="1"/>
  <c r="F35" i="1"/>
  <c r="Q29" i="1"/>
  <c r="R33" i="1"/>
  <c r="P35" i="1"/>
  <c r="N29" i="1"/>
  <c r="K6" i="1"/>
  <c r="B8" i="1"/>
  <c r="D30" i="1"/>
  <c r="B12" i="1"/>
  <c r="B14" i="1"/>
  <c r="B16" i="1"/>
  <c r="D31" i="1"/>
  <c r="B22" i="1"/>
  <c r="B24" i="1"/>
  <c r="C29" i="1"/>
  <c r="B9" i="1"/>
  <c r="B11" i="1"/>
  <c r="B13" i="1"/>
  <c r="B15" i="1"/>
  <c r="B17" i="1"/>
  <c r="B19" i="1"/>
  <c r="B21" i="1"/>
  <c r="B23" i="1"/>
  <c r="B25" i="1"/>
  <c r="B27" i="1"/>
  <c r="B10" i="1"/>
  <c r="D29" i="1"/>
  <c r="F33" i="1"/>
  <c r="B20" i="1"/>
  <c r="C31" i="1"/>
  <c r="D6" i="1"/>
  <c r="E6" i="1"/>
  <c r="B7" i="1"/>
  <c r="C6" i="1"/>
  <c r="Q35" i="1" l="1"/>
  <c r="N34" i="1"/>
  <c r="K34" i="1"/>
  <c r="N33" i="1"/>
  <c r="Q33" i="1"/>
  <c r="C34" i="1"/>
  <c r="H34" i="1"/>
  <c r="H35" i="1"/>
  <c r="H33" i="1"/>
  <c r="K35" i="1"/>
  <c r="E34" i="1"/>
  <c r="D34" i="1"/>
  <c r="E35" i="1"/>
  <c r="K33" i="1"/>
  <c r="B31" i="1"/>
  <c r="B30" i="1"/>
  <c r="D33" i="1"/>
  <c r="D35" i="1"/>
  <c r="C35" i="1"/>
  <c r="C33" i="1"/>
  <c r="B6" i="1"/>
  <c r="B29" i="1"/>
  <c r="E33" i="1"/>
  <c r="B34" i="1" l="1"/>
  <c r="B35" i="1"/>
  <c r="B33" i="1"/>
</calcChain>
</file>

<file path=xl/sharedStrings.xml><?xml version="1.0" encoding="utf-8"?>
<sst xmlns="http://schemas.openxmlformats.org/spreadsheetml/2006/main" count="57" uniqueCount="40">
  <si>
    <t>年齢区分</t>
    <rPh sb="0" eb="2">
      <t>ネンレイ</t>
    </rPh>
    <rPh sb="2" eb="4">
      <t>クブン</t>
    </rPh>
    <phoneticPr fontId="3"/>
  </si>
  <si>
    <t>青   葉   区</t>
    <rPh sb="0" eb="5">
      <t>アオバ</t>
    </rPh>
    <rPh sb="8" eb="9">
      <t>ク</t>
    </rPh>
    <phoneticPr fontId="8"/>
  </si>
  <si>
    <t>宮  城  野  区</t>
    <rPh sb="0" eb="7">
      <t>ミヤギノ</t>
    </rPh>
    <rPh sb="9" eb="10">
      <t>ク</t>
    </rPh>
    <phoneticPr fontId="8"/>
  </si>
  <si>
    <t>若  林  区</t>
    <rPh sb="0" eb="4">
      <t>ワカバヤシ</t>
    </rPh>
    <rPh sb="6" eb="7">
      <t>ク</t>
    </rPh>
    <phoneticPr fontId="8"/>
  </si>
  <si>
    <t>太  白  区</t>
    <rPh sb="0" eb="4">
      <t>タイハク</t>
    </rPh>
    <rPh sb="6" eb="7">
      <t>ク</t>
    </rPh>
    <phoneticPr fontId="8"/>
  </si>
  <si>
    <t>泉    区</t>
    <rPh sb="0" eb="6">
      <t>イズミク</t>
    </rPh>
    <phoneticPr fontId="8"/>
  </si>
  <si>
    <t>総  数</t>
    <phoneticPr fontId="3"/>
  </si>
  <si>
    <t>男</t>
  </si>
  <si>
    <t>女</t>
  </si>
  <si>
    <t>総  数</t>
    <phoneticPr fontId="3"/>
  </si>
  <si>
    <t>総        数</t>
    <phoneticPr fontId="3"/>
  </si>
  <si>
    <t>0～4</t>
  </si>
  <si>
    <t>5～9</t>
  </si>
  <si>
    <t>10～14</t>
  </si>
  <si>
    <t>15～19</t>
  </si>
  <si>
    <t>20～24</t>
  </si>
  <si>
    <t>25～29</t>
  </si>
  <si>
    <t>30～34</t>
  </si>
  <si>
    <t>35～39</t>
  </si>
  <si>
    <t>40～44</t>
  </si>
  <si>
    <t>45～49</t>
  </si>
  <si>
    <t>50～54</t>
  </si>
  <si>
    <t>55～59</t>
  </si>
  <si>
    <t>60～64</t>
  </si>
  <si>
    <t>65～69</t>
  </si>
  <si>
    <t>70～74</t>
  </si>
  <si>
    <t>75～79</t>
  </si>
  <si>
    <t>80～84</t>
  </si>
  <si>
    <t>85～89</t>
  </si>
  <si>
    <t>90～94</t>
  </si>
  <si>
    <t>95～99</t>
  </si>
  <si>
    <t>100歳以上</t>
    <rPh sb="3" eb="4">
      <t>サイ</t>
    </rPh>
    <phoneticPr fontId="3"/>
  </si>
  <si>
    <t>(再掲）</t>
    <rPh sb="1" eb="3">
      <t>サイケイ</t>
    </rPh>
    <phoneticPr fontId="3"/>
  </si>
  <si>
    <t>15歳未満</t>
    <rPh sb="2" eb="3">
      <t>サイ</t>
    </rPh>
    <phoneticPr fontId="3"/>
  </si>
  <si>
    <t>15～64歳</t>
    <rPh sb="5" eb="6">
      <t>サイ</t>
    </rPh>
    <phoneticPr fontId="3"/>
  </si>
  <si>
    <t>65歳以上</t>
    <rPh sb="2" eb="3">
      <t>サイ</t>
    </rPh>
    <phoneticPr fontId="3"/>
  </si>
  <si>
    <t>(年齢別割合）(%)</t>
    <rPh sb="1" eb="3">
      <t>ネンレイ</t>
    </rPh>
    <rPh sb="3" eb="4">
      <t>ベツ</t>
    </rPh>
    <rPh sb="4" eb="6">
      <t>ワリアイ</t>
    </rPh>
    <phoneticPr fontId="3"/>
  </si>
  <si>
    <t>(平成19年4月1日現在）</t>
    <rPh sb="1" eb="3">
      <t>ヘイセイ</t>
    </rPh>
    <rPh sb="5" eb="6">
      <t>１０ネン</t>
    </rPh>
    <rPh sb="7" eb="8">
      <t>ガツ</t>
    </rPh>
    <rPh sb="9" eb="12">
      <t>ニチゲンザイ</t>
    </rPh>
    <phoneticPr fontId="3"/>
  </si>
  <si>
    <t>仙   台   市   計</t>
    <rPh sb="0" eb="1">
      <t>セン</t>
    </rPh>
    <rPh sb="4" eb="5">
      <t>ダイ</t>
    </rPh>
    <rPh sb="8" eb="9">
      <t>シ</t>
    </rPh>
    <rPh sb="12" eb="13">
      <t>ケイ</t>
    </rPh>
    <phoneticPr fontId="8"/>
  </si>
  <si>
    <t>住民基本台帳による区，年齢（5歳階級），男女別人口</t>
    <rPh sb="0" eb="2">
      <t>ジュウミン</t>
    </rPh>
    <rPh sb="2" eb="4">
      <t>キホン</t>
    </rPh>
    <rPh sb="4" eb="6">
      <t>ダイチョウ</t>
    </rPh>
    <rPh sb="9" eb="10">
      <t>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</si>
</sst>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;&quot;△ &quot;#,##0"/>
    <numFmt numFmtId="177" formatCode="#,##0.00;&quot;△ &quot;#,##0.00"/>
  </numFmts>
  <fonts count="1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Ｐ明朝"/>
      <family val="1"/>
      <charset val="128"/>
    </font>
    <font>
      <sz val="9"/>
      <name val="ＭＳ Ｐ明朝"/>
      <family val="1"/>
      <charset val="128"/>
    </font>
    <font>
      <sz val="6"/>
      <name val="ＭＳ Ｐ明朝"/>
      <family val="1"/>
      <charset val="128"/>
    </font>
    <font>
      <sz val="9"/>
      <name val="ＭＳ Ｐゴシック"/>
      <family val="3"/>
      <charset val="128"/>
    </font>
    <font>
      <sz val="9"/>
      <name val="ＭＳ ゴシック"/>
      <family val="3"/>
      <charset val="128"/>
    </font>
    <font>
      <b/>
      <sz val="10"/>
      <name val="ＭＳ Ｐゴシック"/>
      <family val="3"/>
      <charset val="128"/>
    </font>
    <font>
      <b/>
      <sz val="9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" fillId="0" borderId="0"/>
    <xf numFmtId="0" fontId="13" fillId="0" borderId="0">
      <alignment vertical="center"/>
    </xf>
  </cellStyleXfs>
  <cellXfs count="38">
    <xf numFmtId="0" fontId="0" fillId="0" borderId="0" xfId="0"/>
    <xf numFmtId="0" fontId="2" fillId="0" borderId="0" xfId="0" applyFont="1"/>
    <xf numFmtId="0" fontId="7" fillId="0" borderId="6" xfId="0" applyFont="1" applyBorder="1" applyAlignment="1">
      <alignment horizontal="center" vertical="center"/>
    </xf>
    <xf numFmtId="38" fontId="10" fillId="0" borderId="0" xfId="1" applyFont="1" applyFill="1" applyAlignment="1">
      <alignment vertical="center"/>
    </xf>
    <xf numFmtId="176" fontId="2" fillId="0" borderId="0" xfId="0" applyNumberFormat="1" applyFont="1"/>
    <xf numFmtId="38" fontId="2" fillId="0" borderId="0" xfId="0" applyNumberFormat="1" applyFont="1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horizontal="right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9" fillId="0" borderId="10" xfId="0" quotePrefix="1" applyFont="1" applyBorder="1" applyAlignment="1">
      <alignment horizontal="right" vertical="center"/>
    </xf>
    <xf numFmtId="176" fontId="10" fillId="0" borderId="0" xfId="0" applyNumberFormat="1" applyFont="1" applyAlignment="1">
      <alignment vertical="center"/>
    </xf>
    <xf numFmtId="0" fontId="9" fillId="0" borderId="10" xfId="0" applyFont="1" applyBorder="1" applyAlignment="1">
      <alignment horizontal="right" vertical="center"/>
    </xf>
    <xf numFmtId="0" fontId="7" fillId="0" borderId="10" xfId="0" applyFont="1" applyBorder="1" applyAlignment="1">
      <alignment horizontal="center" vertical="center"/>
    </xf>
    <xf numFmtId="176" fontId="12" fillId="0" borderId="0" xfId="0" applyNumberFormat="1" applyFont="1" applyAlignment="1">
      <alignment vertical="center"/>
    </xf>
    <xf numFmtId="176" fontId="12" fillId="0" borderId="0" xfId="0" applyNumberFormat="1" applyFont="1" applyAlignment="1">
      <alignment horizontal="right" vertical="center"/>
    </xf>
    <xf numFmtId="0" fontId="2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176" fontId="2" fillId="0" borderId="0" xfId="0" applyNumberFormat="1" applyFont="1" applyAlignment="1">
      <alignment vertical="center"/>
    </xf>
    <xf numFmtId="176" fontId="10" fillId="0" borderId="0" xfId="0" applyNumberFormat="1" applyFont="1" applyBorder="1" applyAlignment="1">
      <alignment vertical="center"/>
    </xf>
    <xf numFmtId="0" fontId="7" fillId="0" borderId="10" xfId="0" applyFont="1" applyBorder="1" applyAlignment="1">
      <alignment horizontal="left" vertical="center" shrinkToFit="1"/>
    </xf>
    <xf numFmtId="0" fontId="7" fillId="0" borderId="10" xfId="0" applyFont="1" applyBorder="1" applyAlignment="1">
      <alignment horizontal="left" vertical="center"/>
    </xf>
    <xf numFmtId="177" fontId="10" fillId="0" borderId="0" xfId="0" applyNumberFormat="1" applyFont="1" applyAlignment="1">
      <alignment vertical="center"/>
    </xf>
    <xf numFmtId="177" fontId="10" fillId="0" borderId="9" xfId="0" applyNumberFormat="1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</cellXfs>
  <cellStyles count="5">
    <cellStyle name="桁区切り" xfId="1" builtinId="6"/>
    <cellStyle name="桁区切り 2" xfId="2"/>
    <cellStyle name="標準" xfId="0" builtinId="0"/>
    <cellStyle name="標準 2" xfId="3"/>
    <cellStyle name="標準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3"/>
  <sheetViews>
    <sheetView tabSelected="1" view="pageBreakPreview" zoomScaleNormal="100" zoomScaleSheetLayoutView="100" workbookViewId="0">
      <selection activeCell="A4" sqref="A4:A5"/>
    </sheetView>
  </sheetViews>
  <sheetFormatPr defaultRowHeight="12"/>
  <cols>
    <col min="1" max="1" width="12.75" style="1" customWidth="1"/>
    <col min="2" max="10" width="9.875" style="1" customWidth="1"/>
    <col min="11" max="11" width="11.625" style="1" customWidth="1"/>
    <col min="12" max="19" width="10.875" style="1" customWidth="1"/>
    <col min="20" max="16384" width="9" style="1"/>
  </cols>
  <sheetData>
    <row r="1" spans="1:19" ht="30" customHeight="1">
      <c r="A1" s="29" t="s">
        <v>39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</row>
    <row r="2" spans="1:19" s="6" customFormat="1" ht="24" customHeight="1">
      <c r="A2" s="31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</row>
    <row r="3" spans="1:19" s="6" customFormat="1" ht="24" customHeight="1" thickBot="1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8"/>
      <c r="S3" s="9" t="s">
        <v>37</v>
      </c>
    </row>
    <row r="4" spans="1:19" s="6" customFormat="1" ht="24" customHeight="1">
      <c r="A4" s="35" t="s">
        <v>0</v>
      </c>
      <c r="B4" s="34" t="s">
        <v>38</v>
      </c>
      <c r="C4" s="34"/>
      <c r="D4" s="37"/>
      <c r="E4" s="33" t="s">
        <v>1</v>
      </c>
      <c r="F4" s="34"/>
      <c r="G4" s="37"/>
      <c r="H4" s="33" t="s">
        <v>2</v>
      </c>
      <c r="I4" s="34"/>
      <c r="J4" s="37"/>
      <c r="K4" s="34" t="s">
        <v>3</v>
      </c>
      <c r="L4" s="34"/>
      <c r="M4" s="37"/>
      <c r="N4" s="33" t="s">
        <v>4</v>
      </c>
      <c r="O4" s="34"/>
      <c r="P4" s="37"/>
      <c r="Q4" s="33" t="s">
        <v>5</v>
      </c>
      <c r="R4" s="34"/>
      <c r="S4" s="34"/>
    </row>
    <row r="5" spans="1:19" s="6" customFormat="1" ht="24" customHeight="1">
      <c r="A5" s="36"/>
      <c r="B5" s="10" t="s">
        <v>6</v>
      </c>
      <c r="C5" s="10" t="s">
        <v>7</v>
      </c>
      <c r="D5" s="10" t="s">
        <v>8</v>
      </c>
      <c r="E5" s="11" t="s">
        <v>9</v>
      </c>
      <c r="F5" s="11" t="s">
        <v>7</v>
      </c>
      <c r="G5" s="11" t="s">
        <v>8</v>
      </c>
      <c r="H5" s="11" t="s">
        <v>9</v>
      </c>
      <c r="I5" s="11" t="s">
        <v>7</v>
      </c>
      <c r="J5" s="11" t="s">
        <v>8</v>
      </c>
      <c r="K5" s="10" t="s">
        <v>6</v>
      </c>
      <c r="L5" s="11" t="s">
        <v>7</v>
      </c>
      <c r="M5" s="11" t="s">
        <v>8</v>
      </c>
      <c r="N5" s="10" t="s">
        <v>6</v>
      </c>
      <c r="O5" s="11" t="s">
        <v>7</v>
      </c>
      <c r="P5" s="11" t="s">
        <v>8</v>
      </c>
      <c r="Q5" s="10" t="s">
        <v>6</v>
      </c>
      <c r="R5" s="11" t="s">
        <v>7</v>
      </c>
      <c r="S5" s="12" t="s">
        <v>8</v>
      </c>
    </row>
    <row r="6" spans="1:19" s="14" customFormat="1" ht="24" customHeight="1">
      <c r="A6" s="13" t="s">
        <v>10</v>
      </c>
      <c r="B6" s="3">
        <f>SUM(B7:B27)</f>
        <v>1001387</v>
      </c>
      <c r="C6" s="3">
        <f t="shared" ref="C6:S6" si="0">SUM(C7:C27)</f>
        <v>485753</v>
      </c>
      <c r="D6" s="3">
        <f t="shared" si="0"/>
        <v>515634</v>
      </c>
      <c r="E6" s="3">
        <f t="shared" si="0"/>
        <v>267664</v>
      </c>
      <c r="F6" s="3">
        <f t="shared" si="0"/>
        <v>127603</v>
      </c>
      <c r="G6" s="3">
        <f t="shared" si="0"/>
        <v>140061</v>
      </c>
      <c r="H6" s="3">
        <f t="shared" si="0"/>
        <v>179932</v>
      </c>
      <c r="I6" s="3">
        <f t="shared" si="0"/>
        <v>88004</v>
      </c>
      <c r="J6" s="3">
        <f t="shared" si="0"/>
        <v>91928</v>
      </c>
      <c r="K6" s="3">
        <f t="shared" si="0"/>
        <v>126404</v>
      </c>
      <c r="L6" s="3">
        <f t="shared" si="0"/>
        <v>61648</v>
      </c>
      <c r="M6" s="3">
        <f t="shared" si="0"/>
        <v>64756</v>
      </c>
      <c r="N6" s="3">
        <f t="shared" si="0"/>
        <v>218535</v>
      </c>
      <c r="O6" s="3">
        <f t="shared" si="0"/>
        <v>106874</v>
      </c>
      <c r="P6" s="3">
        <f t="shared" si="0"/>
        <v>111661</v>
      </c>
      <c r="Q6" s="3">
        <f t="shared" si="0"/>
        <v>208852</v>
      </c>
      <c r="R6" s="3">
        <f t="shared" si="0"/>
        <v>101624</v>
      </c>
      <c r="S6" s="3">
        <f t="shared" si="0"/>
        <v>107228</v>
      </c>
    </row>
    <row r="7" spans="1:19" s="14" customFormat="1" ht="24" customHeight="1">
      <c r="A7" s="15" t="s">
        <v>11</v>
      </c>
      <c r="B7" s="16">
        <f>C7+D7</f>
        <v>45310</v>
      </c>
      <c r="C7" s="16">
        <f>F7+I7+L7+O7+R7</f>
        <v>23256</v>
      </c>
      <c r="D7" s="16">
        <f>G7+J7+M7+P7+S7</f>
        <v>22054</v>
      </c>
      <c r="E7" s="16">
        <f t="shared" ref="E7:E27" si="1">F7+G7</f>
        <v>10657</v>
      </c>
      <c r="F7" s="16">
        <v>5480</v>
      </c>
      <c r="G7" s="16">
        <v>5177</v>
      </c>
      <c r="H7" s="16">
        <f t="shared" ref="H7:H27" si="2">I7+J7</f>
        <v>9277</v>
      </c>
      <c r="I7" s="16">
        <v>4742</v>
      </c>
      <c r="J7" s="16">
        <v>4535</v>
      </c>
      <c r="K7" s="16">
        <f t="shared" ref="K7:K27" si="3">L7+M7</f>
        <v>5741</v>
      </c>
      <c r="L7" s="16">
        <v>2904</v>
      </c>
      <c r="M7" s="16">
        <v>2837</v>
      </c>
      <c r="N7" s="16">
        <f t="shared" ref="N7:N27" si="4">O7+P7</f>
        <v>10300</v>
      </c>
      <c r="O7" s="16">
        <v>5348</v>
      </c>
      <c r="P7" s="16">
        <v>4952</v>
      </c>
      <c r="Q7" s="16">
        <f t="shared" ref="Q7:Q27" si="5">R7+S7</f>
        <v>9335</v>
      </c>
      <c r="R7" s="16">
        <v>4782</v>
      </c>
      <c r="S7" s="16">
        <v>4553</v>
      </c>
    </row>
    <row r="8" spans="1:19" s="14" customFormat="1" ht="24" customHeight="1">
      <c r="A8" s="17" t="s">
        <v>12</v>
      </c>
      <c r="B8" s="16">
        <f t="shared" ref="B8:B27" si="6">C8+D8</f>
        <v>47147</v>
      </c>
      <c r="C8" s="16">
        <f t="shared" ref="C8:C27" si="7">F8+I8+L8+O8+R8</f>
        <v>24288</v>
      </c>
      <c r="D8" s="16">
        <f t="shared" ref="D8:D27" si="8">G8+J8+M8+P8+S8</f>
        <v>22859</v>
      </c>
      <c r="E8" s="16">
        <f t="shared" si="1"/>
        <v>11402</v>
      </c>
      <c r="F8" s="16">
        <v>5872</v>
      </c>
      <c r="G8" s="16">
        <v>5530</v>
      </c>
      <c r="H8" s="16">
        <f t="shared" si="2"/>
        <v>8554</v>
      </c>
      <c r="I8" s="16">
        <v>4397</v>
      </c>
      <c r="J8" s="16">
        <v>4157</v>
      </c>
      <c r="K8" s="16">
        <f t="shared" si="3"/>
        <v>5810</v>
      </c>
      <c r="L8" s="16">
        <v>2957</v>
      </c>
      <c r="M8" s="16">
        <v>2853</v>
      </c>
      <c r="N8" s="16">
        <f t="shared" si="4"/>
        <v>10640</v>
      </c>
      <c r="O8" s="16">
        <v>5524</v>
      </c>
      <c r="P8" s="16">
        <v>5116</v>
      </c>
      <c r="Q8" s="16">
        <f t="shared" si="5"/>
        <v>10741</v>
      </c>
      <c r="R8" s="16">
        <v>5538</v>
      </c>
      <c r="S8" s="16">
        <v>5203</v>
      </c>
    </row>
    <row r="9" spans="1:19" s="14" customFormat="1" ht="24" customHeight="1">
      <c r="A9" s="17" t="s">
        <v>13</v>
      </c>
      <c r="B9" s="16">
        <f t="shared" si="6"/>
        <v>46625</v>
      </c>
      <c r="C9" s="16">
        <f t="shared" si="7"/>
        <v>23757</v>
      </c>
      <c r="D9" s="16">
        <f t="shared" si="8"/>
        <v>22868</v>
      </c>
      <c r="E9" s="16">
        <f t="shared" si="1"/>
        <v>11426</v>
      </c>
      <c r="F9" s="16">
        <v>5825</v>
      </c>
      <c r="G9" s="16">
        <v>5601</v>
      </c>
      <c r="H9" s="16">
        <f t="shared" si="2"/>
        <v>8310</v>
      </c>
      <c r="I9" s="16">
        <v>4266</v>
      </c>
      <c r="J9" s="16">
        <v>4044</v>
      </c>
      <c r="K9" s="16">
        <f t="shared" si="3"/>
        <v>5679</v>
      </c>
      <c r="L9" s="16">
        <v>2955</v>
      </c>
      <c r="M9" s="16">
        <v>2724</v>
      </c>
      <c r="N9" s="16">
        <f t="shared" si="4"/>
        <v>10214</v>
      </c>
      <c r="O9" s="16">
        <v>5136</v>
      </c>
      <c r="P9" s="16">
        <v>5078</v>
      </c>
      <c r="Q9" s="16">
        <f t="shared" si="5"/>
        <v>10996</v>
      </c>
      <c r="R9" s="16">
        <v>5575</v>
      </c>
      <c r="S9" s="16">
        <v>5421</v>
      </c>
    </row>
    <row r="10" spans="1:19" s="14" customFormat="1" ht="24" customHeight="1">
      <c r="A10" s="17" t="s">
        <v>14</v>
      </c>
      <c r="B10" s="16">
        <f t="shared" si="6"/>
        <v>51462</v>
      </c>
      <c r="C10" s="16">
        <f t="shared" si="7"/>
        <v>26381</v>
      </c>
      <c r="D10" s="16">
        <f t="shared" si="8"/>
        <v>25081</v>
      </c>
      <c r="E10" s="16">
        <f t="shared" si="1"/>
        <v>13482</v>
      </c>
      <c r="F10" s="16">
        <v>6939</v>
      </c>
      <c r="G10" s="16">
        <v>6543</v>
      </c>
      <c r="H10" s="16">
        <f t="shared" si="2"/>
        <v>8744</v>
      </c>
      <c r="I10" s="16">
        <v>4418</v>
      </c>
      <c r="J10" s="16">
        <v>4326</v>
      </c>
      <c r="K10" s="16">
        <f t="shared" si="3"/>
        <v>6133</v>
      </c>
      <c r="L10" s="16">
        <v>3121</v>
      </c>
      <c r="M10" s="16">
        <v>3012</v>
      </c>
      <c r="N10" s="16">
        <f t="shared" si="4"/>
        <v>10937</v>
      </c>
      <c r="O10" s="16">
        <v>5702</v>
      </c>
      <c r="P10" s="16">
        <v>5235</v>
      </c>
      <c r="Q10" s="16">
        <f t="shared" si="5"/>
        <v>12166</v>
      </c>
      <c r="R10" s="16">
        <v>6201</v>
      </c>
      <c r="S10" s="16">
        <v>5965</v>
      </c>
    </row>
    <row r="11" spans="1:19" s="14" customFormat="1" ht="24" customHeight="1">
      <c r="A11" s="17" t="s">
        <v>15</v>
      </c>
      <c r="B11" s="16">
        <f t="shared" si="6"/>
        <v>70747</v>
      </c>
      <c r="C11" s="16">
        <f t="shared" si="7"/>
        <v>35104</v>
      </c>
      <c r="D11" s="16">
        <f t="shared" si="8"/>
        <v>35643</v>
      </c>
      <c r="E11" s="16">
        <f t="shared" si="1"/>
        <v>21953</v>
      </c>
      <c r="F11" s="16">
        <v>11046</v>
      </c>
      <c r="G11" s="16">
        <v>10907</v>
      </c>
      <c r="H11" s="16">
        <f t="shared" si="2"/>
        <v>12228</v>
      </c>
      <c r="I11" s="16">
        <v>5868</v>
      </c>
      <c r="J11" s="16">
        <v>6360</v>
      </c>
      <c r="K11" s="16">
        <f t="shared" si="3"/>
        <v>8703</v>
      </c>
      <c r="L11" s="16">
        <v>4277</v>
      </c>
      <c r="M11" s="16">
        <v>4426</v>
      </c>
      <c r="N11" s="16">
        <f t="shared" si="4"/>
        <v>14191</v>
      </c>
      <c r="O11" s="16">
        <v>7353</v>
      </c>
      <c r="P11" s="16">
        <v>6838</v>
      </c>
      <c r="Q11" s="16">
        <f t="shared" si="5"/>
        <v>13672</v>
      </c>
      <c r="R11" s="16">
        <v>6560</v>
      </c>
      <c r="S11" s="16">
        <v>7112</v>
      </c>
    </row>
    <row r="12" spans="1:19" s="14" customFormat="1" ht="24" customHeight="1">
      <c r="A12" s="15" t="s">
        <v>16</v>
      </c>
      <c r="B12" s="16">
        <f t="shared" si="6"/>
        <v>76315</v>
      </c>
      <c r="C12" s="16">
        <f t="shared" si="7"/>
        <v>37112</v>
      </c>
      <c r="D12" s="16">
        <f t="shared" si="8"/>
        <v>39203</v>
      </c>
      <c r="E12" s="16">
        <f t="shared" si="1"/>
        <v>21026</v>
      </c>
      <c r="F12" s="16">
        <v>10055</v>
      </c>
      <c r="G12" s="16">
        <v>10971</v>
      </c>
      <c r="H12" s="16">
        <f t="shared" si="2"/>
        <v>15566</v>
      </c>
      <c r="I12" s="16">
        <v>7622</v>
      </c>
      <c r="J12" s="16">
        <v>7944</v>
      </c>
      <c r="K12" s="16">
        <f t="shared" si="3"/>
        <v>10153</v>
      </c>
      <c r="L12" s="16">
        <v>5019</v>
      </c>
      <c r="M12" s="16">
        <v>5134</v>
      </c>
      <c r="N12" s="16">
        <f t="shared" si="4"/>
        <v>15361</v>
      </c>
      <c r="O12" s="16">
        <v>7600</v>
      </c>
      <c r="P12" s="16">
        <v>7761</v>
      </c>
      <c r="Q12" s="16">
        <f t="shared" si="5"/>
        <v>14209</v>
      </c>
      <c r="R12" s="16">
        <v>6816</v>
      </c>
      <c r="S12" s="16">
        <v>7393</v>
      </c>
    </row>
    <row r="13" spans="1:19" s="14" customFormat="1" ht="24" customHeight="1">
      <c r="A13" s="17" t="s">
        <v>17</v>
      </c>
      <c r="B13" s="16">
        <f t="shared" si="6"/>
        <v>86285</v>
      </c>
      <c r="C13" s="16">
        <f t="shared" si="7"/>
        <v>42929</v>
      </c>
      <c r="D13" s="16">
        <f t="shared" si="8"/>
        <v>43356</v>
      </c>
      <c r="E13" s="16">
        <f t="shared" si="1"/>
        <v>21860</v>
      </c>
      <c r="F13" s="16">
        <v>10627</v>
      </c>
      <c r="G13" s="16">
        <v>11233</v>
      </c>
      <c r="H13" s="16">
        <f t="shared" si="2"/>
        <v>17636</v>
      </c>
      <c r="I13" s="16">
        <v>8905</v>
      </c>
      <c r="J13" s="16">
        <v>8731</v>
      </c>
      <c r="K13" s="16">
        <f t="shared" si="3"/>
        <v>11550</v>
      </c>
      <c r="L13" s="16">
        <v>5853</v>
      </c>
      <c r="M13" s="16">
        <v>5697</v>
      </c>
      <c r="N13" s="16">
        <f t="shared" si="4"/>
        <v>18449</v>
      </c>
      <c r="O13" s="16">
        <v>9238</v>
      </c>
      <c r="P13" s="16">
        <v>9211</v>
      </c>
      <c r="Q13" s="16">
        <f t="shared" si="5"/>
        <v>16790</v>
      </c>
      <c r="R13" s="16">
        <v>8306</v>
      </c>
      <c r="S13" s="16">
        <v>8484</v>
      </c>
    </row>
    <row r="14" spans="1:19" s="14" customFormat="1" ht="24" customHeight="1">
      <c r="A14" s="17" t="s">
        <v>18</v>
      </c>
      <c r="B14" s="16">
        <f t="shared" si="6"/>
        <v>80009</v>
      </c>
      <c r="C14" s="16">
        <f t="shared" si="7"/>
        <v>40347</v>
      </c>
      <c r="D14" s="16">
        <f t="shared" si="8"/>
        <v>39662</v>
      </c>
      <c r="E14" s="16">
        <f t="shared" si="1"/>
        <v>20471</v>
      </c>
      <c r="F14" s="16">
        <v>10157</v>
      </c>
      <c r="G14" s="16">
        <v>10314</v>
      </c>
      <c r="H14" s="16">
        <f t="shared" si="2"/>
        <v>15280</v>
      </c>
      <c r="I14" s="16">
        <v>7958</v>
      </c>
      <c r="J14" s="16">
        <v>7322</v>
      </c>
      <c r="K14" s="16">
        <f t="shared" si="3"/>
        <v>10251</v>
      </c>
      <c r="L14" s="16">
        <v>5192</v>
      </c>
      <c r="M14" s="16">
        <v>5059</v>
      </c>
      <c r="N14" s="16">
        <f t="shared" si="4"/>
        <v>17711</v>
      </c>
      <c r="O14" s="16">
        <v>8958</v>
      </c>
      <c r="P14" s="16">
        <v>8753</v>
      </c>
      <c r="Q14" s="16">
        <f t="shared" si="5"/>
        <v>16296</v>
      </c>
      <c r="R14" s="16">
        <v>8082</v>
      </c>
      <c r="S14" s="16">
        <v>8214</v>
      </c>
    </row>
    <row r="15" spans="1:19" s="14" customFormat="1" ht="24" customHeight="1">
      <c r="A15" s="17" t="s">
        <v>19</v>
      </c>
      <c r="B15" s="16">
        <f t="shared" si="6"/>
        <v>65866</v>
      </c>
      <c r="C15" s="16">
        <f t="shared" si="7"/>
        <v>32893</v>
      </c>
      <c r="D15" s="16">
        <f t="shared" si="8"/>
        <v>32973</v>
      </c>
      <c r="E15" s="16">
        <f t="shared" si="1"/>
        <v>17549</v>
      </c>
      <c r="F15" s="16">
        <v>8600</v>
      </c>
      <c r="G15" s="16">
        <v>8949</v>
      </c>
      <c r="H15" s="16">
        <f t="shared" si="2"/>
        <v>11977</v>
      </c>
      <c r="I15" s="16">
        <v>6162</v>
      </c>
      <c r="J15" s="16">
        <v>5815</v>
      </c>
      <c r="K15" s="16">
        <f t="shared" si="3"/>
        <v>8224</v>
      </c>
      <c r="L15" s="16">
        <v>4122</v>
      </c>
      <c r="M15" s="16">
        <v>4102</v>
      </c>
      <c r="N15" s="16">
        <f t="shared" si="4"/>
        <v>14263</v>
      </c>
      <c r="O15" s="16">
        <v>7196</v>
      </c>
      <c r="P15" s="16">
        <v>7067</v>
      </c>
      <c r="Q15" s="16">
        <f t="shared" si="5"/>
        <v>13853</v>
      </c>
      <c r="R15" s="16">
        <v>6813</v>
      </c>
      <c r="S15" s="16">
        <v>7040</v>
      </c>
    </row>
    <row r="16" spans="1:19" s="14" customFormat="1" ht="24" customHeight="1">
      <c r="A16" s="17" t="s">
        <v>20</v>
      </c>
      <c r="B16" s="16">
        <f t="shared" si="6"/>
        <v>62700</v>
      </c>
      <c r="C16" s="16">
        <f t="shared" si="7"/>
        <v>30874</v>
      </c>
      <c r="D16" s="16">
        <f t="shared" si="8"/>
        <v>31826</v>
      </c>
      <c r="E16" s="16">
        <f t="shared" si="1"/>
        <v>16776</v>
      </c>
      <c r="F16" s="16">
        <v>7982</v>
      </c>
      <c r="G16" s="16">
        <v>8794</v>
      </c>
      <c r="H16" s="16">
        <f t="shared" si="2"/>
        <v>11087</v>
      </c>
      <c r="I16" s="16">
        <v>5763</v>
      </c>
      <c r="J16" s="16">
        <v>5324</v>
      </c>
      <c r="K16" s="16">
        <f t="shared" si="3"/>
        <v>7789</v>
      </c>
      <c r="L16" s="16">
        <v>3959</v>
      </c>
      <c r="M16" s="16">
        <v>3830</v>
      </c>
      <c r="N16" s="16">
        <f t="shared" si="4"/>
        <v>13158</v>
      </c>
      <c r="O16" s="16">
        <v>6529</v>
      </c>
      <c r="P16" s="16">
        <v>6629</v>
      </c>
      <c r="Q16" s="16">
        <f t="shared" si="5"/>
        <v>13890</v>
      </c>
      <c r="R16" s="16">
        <v>6641</v>
      </c>
      <c r="S16" s="16">
        <v>7249</v>
      </c>
    </row>
    <row r="17" spans="1:20" s="14" customFormat="1" ht="24" customHeight="1">
      <c r="A17" s="17" t="s">
        <v>21</v>
      </c>
      <c r="B17" s="16">
        <f t="shared" si="6"/>
        <v>64776</v>
      </c>
      <c r="C17" s="16">
        <f t="shared" si="7"/>
        <v>31642</v>
      </c>
      <c r="D17" s="16">
        <f t="shared" si="8"/>
        <v>33134</v>
      </c>
      <c r="E17" s="16">
        <f t="shared" si="1"/>
        <v>17049</v>
      </c>
      <c r="F17" s="16">
        <v>8309</v>
      </c>
      <c r="G17" s="16">
        <v>8740</v>
      </c>
      <c r="H17" s="16">
        <f t="shared" si="2"/>
        <v>10909</v>
      </c>
      <c r="I17" s="16">
        <v>5361</v>
      </c>
      <c r="J17" s="16">
        <v>5548</v>
      </c>
      <c r="K17" s="16">
        <f t="shared" si="3"/>
        <v>7945</v>
      </c>
      <c r="L17" s="16">
        <v>3961</v>
      </c>
      <c r="M17" s="16">
        <v>3984</v>
      </c>
      <c r="N17" s="16">
        <f t="shared" si="4"/>
        <v>14014</v>
      </c>
      <c r="O17" s="16">
        <v>6878</v>
      </c>
      <c r="P17" s="16">
        <v>7136</v>
      </c>
      <c r="Q17" s="16">
        <f t="shared" si="5"/>
        <v>14859</v>
      </c>
      <c r="R17" s="16">
        <v>7133</v>
      </c>
      <c r="S17" s="16">
        <v>7726</v>
      </c>
    </row>
    <row r="18" spans="1:20" s="14" customFormat="1" ht="24" customHeight="1">
      <c r="A18" s="17" t="s">
        <v>22</v>
      </c>
      <c r="B18" s="16">
        <f t="shared" si="6"/>
        <v>78707</v>
      </c>
      <c r="C18" s="16">
        <f t="shared" si="7"/>
        <v>38113</v>
      </c>
      <c r="D18" s="16">
        <f t="shared" si="8"/>
        <v>40594</v>
      </c>
      <c r="E18" s="16">
        <f t="shared" si="1"/>
        <v>20549</v>
      </c>
      <c r="F18" s="16">
        <v>9764</v>
      </c>
      <c r="G18" s="16">
        <v>10785</v>
      </c>
      <c r="H18" s="16">
        <f t="shared" si="2"/>
        <v>13163</v>
      </c>
      <c r="I18" s="16">
        <v>6512</v>
      </c>
      <c r="J18" s="16">
        <v>6651</v>
      </c>
      <c r="K18" s="16">
        <f t="shared" si="3"/>
        <v>9765</v>
      </c>
      <c r="L18" s="16">
        <v>4824</v>
      </c>
      <c r="M18" s="16">
        <v>4941</v>
      </c>
      <c r="N18" s="16">
        <f t="shared" si="4"/>
        <v>17234</v>
      </c>
      <c r="O18" s="16">
        <v>8288</v>
      </c>
      <c r="P18" s="16">
        <v>8946</v>
      </c>
      <c r="Q18" s="16">
        <f t="shared" si="5"/>
        <v>17996</v>
      </c>
      <c r="R18" s="16">
        <v>8725</v>
      </c>
      <c r="S18" s="16">
        <v>9271</v>
      </c>
    </row>
    <row r="19" spans="1:20" s="14" customFormat="1" ht="24" customHeight="1">
      <c r="A19" s="17" t="s">
        <v>23</v>
      </c>
      <c r="B19" s="16">
        <f t="shared" si="6"/>
        <v>55743</v>
      </c>
      <c r="C19" s="16">
        <f t="shared" si="7"/>
        <v>27164</v>
      </c>
      <c r="D19" s="16">
        <f t="shared" si="8"/>
        <v>28579</v>
      </c>
      <c r="E19" s="16">
        <f t="shared" si="1"/>
        <v>14498</v>
      </c>
      <c r="F19" s="16">
        <v>6960</v>
      </c>
      <c r="G19" s="16">
        <v>7538</v>
      </c>
      <c r="H19" s="16">
        <f t="shared" si="2"/>
        <v>9059</v>
      </c>
      <c r="I19" s="16">
        <v>4385</v>
      </c>
      <c r="J19" s="16">
        <v>4674</v>
      </c>
      <c r="K19" s="16">
        <f t="shared" si="3"/>
        <v>6764</v>
      </c>
      <c r="L19" s="16">
        <v>3351</v>
      </c>
      <c r="M19" s="16">
        <v>3413</v>
      </c>
      <c r="N19" s="16">
        <f t="shared" si="4"/>
        <v>12655</v>
      </c>
      <c r="O19" s="16">
        <v>6130</v>
      </c>
      <c r="P19" s="16">
        <v>6525</v>
      </c>
      <c r="Q19" s="16">
        <f t="shared" si="5"/>
        <v>12767</v>
      </c>
      <c r="R19" s="16">
        <v>6338</v>
      </c>
      <c r="S19" s="16">
        <v>6429</v>
      </c>
    </row>
    <row r="20" spans="1:20" s="14" customFormat="1" ht="24" customHeight="1">
      <c r="A20" s="17" t="s">
        <v>24</v>
      </c>
      <c r="B20" s="16">
        <f t="shared" si="6"/>
        <v>50437</v>
      </c>
      <c r="C20" s="16">
        <f t="shared" si="7"/>
        <v>23798</v>
      </c>
      <c r="D20" s="16">
        <f t="shared" si="8"/>
        <v>26639</v>
      </c>
      <c r="E20" s="16">
        <f t="shared" si="1"/>
        <v>13478</v>
      </c>
      <c r="F20" s="16">
        <v>6139</v>
      </c>
      <c r="G20" s="16">
        <v>7339</v>
      </c>
      <c r="H20" s="16">
        <f t="shared" si="2"/>
        <v>8352</v>
      </c>
      <c r="I20" s="16">
        <v>3825</v>
      </c>
      <c r="J20" s="16">
        <v>4527</v>
      </c>
      <c r="K20" s="16">
        <f t="shared" si="3"/>
        <v>6290</v>
      </c>
      <c r="L20" s="16">
        <v>2922</v>
      </c>
      <c r="M20" s="16">
        <v>3368</v>
      </c>
      <c r="N20" s="16">
        <f t="shared" si="4"/>
        <v>11649</v>
      </c>
      <c r="O20" s="16">
        <v>5580</v>
      </c>
      <c r="P20" s="16">
        <v>6069</v>
      </c>
      <c r="Q20" s="16">
        <f t="shared" si="5"/>
        <v>10668</v>
      </c>
      <c r="R20" s="16">
        <v>5332</v>
      </c>
      <c r="S20" s="16">
        <v>5336</v>
      </c>
    </row>
    <row r="21" spans="1:20" s="14" customFormat="1" ht="24" customHeight="1">
      <c r="A21" s="17" t="s">
        <v>25</v>
      </c>
      <c r="B21" s="16">
        <f t="shared" si="6"/>
        <v>43665</v>
      </c>
      <c r="C21" s="16">
        <f t="shared" si="7"/>
        <v>19509</v>
      </c>
      <c r="D21" s="16">
        <f t="shared" si="8"/>
        <v>24156</v>
      </c>
      <c r="E21" s="16">
        <f t="shared" si="1"/>
        <v>12226</v>
      </c>
      <c r="F21" s="16">
        <v>5243</v>
      </c>
      <c r="G21" s="16">
        <v>6983</v>
      </c>
      <c r="H21" s="16">
        <f t="shared" si="2"/>
        <v>7489</v>
      </c>
      <c r="I21" s="16">
        <v>3286</v>
      </c>
      <c r="J21" s="16">
        <v>4203</v>
      </c>
      <c r="K21" s="16">
        <f t="shared" si="3"/>
        <v>5650</v>
      </c>
      <c r="L21" s="16">
        <v>2508</v>
      </c>
      <c r="M21" s="16">
        <v>3142</v>
      </c>
      <c r="N21" s="16">
        <f t="shared" si="4"/>
        <v>10112</v>
      </c>
      <c r="O21" s="16">
        <v>4599</v>
      </c>
      <c r="P21" s="16">
        <v>5513</v>
      </c>
      <c r="Q21" s="16">
        <f t="shared" si="5"/>
        <v>8188</v>
      </c>
      <c r="R21" s="16">
        <v>3873</v>
      </c>
      <c r="S21" s="16">
        <v>4315</v>
      </c>
    </row>
    <row r="22" spans="1:20" s="14" customFormat="1" ht="24" customHeight="1">
      <c r="A22" s="17" t="s">
        <v>26</v>
      </c>
      <c r="B22" s="16">
        <f t="shared" si="6"/>
        <v>34486</v>
      </c>
      <c r="C22" s="16">
        <f t="shared" si="7"/>
        <v>14667</v>
      </c>
      <c r="D22" s="16">
        <f t="shared" si="8"/>
        <v>19819</v>
      </c>
      <c r="E22" s="16">
        <f t="shared" si="1"/>
        <v>10259</v>
      </c>
      <c r="F22" s="16">
        <v>4261</v>
      </c>
      <c r="G22" s="16">
        <v>5998</v>
      </c>
      <c r="H22" s="16">
        <f t="shared" si="2"/>
        <v>5737</v>
      </c>
      <c r="I22" s="16">
        <v>2408</v>
      </c>
      <c r="J22" s="16">
        <v>3329</v>
      </c>
      <c r="K22" s="16">
        <f t="shared" si="3"/>
        <v>4558</v>
      </c>
      <c r="L22" s="16">
        <v>1900</v>
      </c>
      <c r="M22" s="16">
        <v>2658</v>
      </c>
      <c r="N22" s="16">
        <f t="shared" si="4"/>
        <v>8126</v>
      </c>
      <c r="O22" s="16">
        <v>3466</v>
      </c>
      <c r="P22" s="16">
        <v>4660</v>
      </c>
      <c r="Q22" s="16">
        <f t="shared" si="5"/>
        <v>5806</v>
      </c>
      <c r="R22" s="16">
        <v>2632</v>
      </c>
      <c r="S22" s="16">
        <v>3174</v>
      </c>
    </row>
    <row r="23" spans="1:20" s="14" customFormat="1" ht="24" customHeight="1">
      <c r="A23" s="15" t="s">
        <v>27</v>
      </c>
      <c r="B23" s="16">
        <f t="shared" si="6"/>
        <v>23130</v>
      </c>
      <c r="C23" s="16">
        <f t="shared" si="7"/>
        <v>8736</v>
      </c>
      <c r="D23" s="16">
        <f t="shared" si="8"/>
        <v>14394</v>
      </c>
      <c r="E23" s="16">
        <f t="shared" si="1"/>
        <v>7142</v>
      </c>
      <c r="F23" s="16">
        <v>2684</v>
      </c>
      <c r="G23" s="16">
        <v>4458</v>
      </c>
      <c r="H23" s="16">
        <f t="shared" si="2"/>
        <v>3764</v>
      </c>
      <c r="I23" s="16">
        <v>1340</v>
      </c>
      <c r="J23" s="16">
        <v>2424</v>
      </c>
      <c r="K23" s="16">
        <f t="shared" si="3"/>
        <v>3063</v>
      </c>
      <c r="L23" s="16">
        <v>1180</v>
      </c>
      <c r="M23" s="16">
        <v>1883</v>
      </c>
      <c r="N23" s="16">
        <f t="shared" si="4"/>
        <v>5362</v>
      </c>
      <c r="O23" s="16">
        <v>2037</v>
      </c>
      <c r="P23" s="16">
        <v>3325</v>
      </c>
      <c r="Q23" s="16">
        <f t="shared" si="5"/>
        <v>3799</v>
      </c>
      <c r="R23" s="16">
        <v>1495</v>
      </c>
      <c r="S23" s="16">
        <v>2304</v>
      </c>
    </row>
    <row r="24" spans="1:20" s="14" customFormat="1" ht="24" customHeight="1">
      <c r="A24" s="17" t="s">
        <v>28</v>
      </c>
      <c r="B24" s="16">
        <f t="shared" si="6"/>
        <v>11716</v>
      </c>
      <c r="C24" s="16">
        <f t="shared" si="7"/>
        <v>3615</v>
      </c>
      <c r="D24" s="16">
        <f t="shared" si="8"/>
        <v>8101</v>
      </c>
      <c r="E24" s="16">
        <f t="shared" si="1"/>
        <v>3754</v>
      </c>
      <c r="F24" s="16">
        <v>1140</v>
      </c>
      <c r="G24" s="16">
        <v>2614</v>
      </c>
      <c r="H24" s="16">
        <f t="shared" si="2"/>
        <v>1855</v>
      </c>
      <c r="I24" s="16">
        <v>541</v>
      </c>
      <c r="J24" s="16">
        <v>1314</v>
      </c>
      <c r="K24" s="16">
        <f t="shared" si="3"/>
        <v>1532</v>
      </c>
      <c r="L24" s="16">
        <v>476</v>
      </c>
      <c r="M24" s="16">
        <v>1056</v>
      </c>
      <c r="N24" s="16">
        <f t="shared" si="4"/>
        <v>2742</v>
      </c>
      <c r="O24" s="16">
        <v>921</v>
      </c>
      <c r="P24" s="16">
        <v>1821</v>
      </c>
      <c r="Q24" s="16">
        <f t="shared" si="5"/>
        <v>1833</v>
      </c>
      <c r="R24" s="16">
        <v>537</v>
      </c>
      <c r="S24" s="16">
        <v>1296</v>
      </c>
    </row>
    <row r="25" spans="1:20" s="14" customFormat="1" ht="24" customHeight="1">
      <c r="A25" s="17" t="s">
        <v>29</v>
      </c>
      <c r="B25" s="16">
        <f t="shared" si="6"/>
        <v>4840</v>
      </c>
      <c r="C25" s="16">
        <f t="shared" si="7"/>
        <v>1272</v>
      </c>
      <c r="D25" s="16">
        <f t="shared" si="8"/>
        <v>3568</v>
      </c>
      <c r="E25" s="16">
        <f t="shared" si="1"/>
        <v>1622</v>
      </c>
      <c r="F25" s="16">
        <v>430</v>
      </c>
      <c r="G25" s="16">
        <v>1192</v>
      </c>
      <c r="H25" s="16">
        <f t="shared" si="2"/>
        <v>733</v>
      </c>
      <c r="I25" s="16">
        <v>197</v>
      </c>
      <c r="J25" s="16">
        <v>536</v>
      </c>
      <c r="K25" s="16">
        <f t="shared" si="3"/>
        <v>619</v>
      </c>
      <c r="L25" s="16">
        <v>130</v>
      </c>
      <c r="M25" s="16">
        <v>489</v>
      </c>
      <c r="N25" s="16">
        <f t="shared" si="4"/>
        <v>1091</v>
      </c>
      <c r="O25" s="16">
        <v>315</v>
      </c>
      <c r="P25" s="16">
        <v>776</v>
      </c>
      <c r="Q25" s="16">
        <f t="shared" si="5"/>
        <v>775</v>
      </c>
      <c r="R25" s="16">
        <v>200</v>
      </c>
      <c r="S25" s="16">
        <v>575</v>
      </c>
    </row>
    <row r="26" spans="1:20" s="14" customFormat="1" ht="24" customHeight="1">
      <c r="A26" s="17" t="s">
        <v>30</v>
      </c>
      <c r="B26" s="16">
        <f t="shared" si="6"/>
        <v>1289</v>
      </c>
      <c r="C26" s="16">
        <f t="shared" si="7"/>
        <v>273</v>
      </c>
      <c r="D26" s="16">
        <f t="shared" si="8"/>
        <v>1016</v>
      </c>
      <c r="E26" s="16">
        <f t="shared" si="1"/>
        <v>433</v>
      </c>
      <c r="F26" s="16">
        <v>83</v>
      </c>
      <c r="G26" s="16">
        <v>350</v>
      </c>
      <c r="H26" s="16">
        <f t="shared" si="2"/>
        <v>191</v>
      </c>
      <c r="I26" s="16">
        <v>43</v>
      </c>
      <c r="J26" s="16">
        <v>148</v>
      </c>
      <c r="K26" s="16">
        <f t="shared" si="3"/>
        <v>167</v>
      </c>
      <c r="L26" s="16">
        <v>32</v>
      </c>
      <c r="M26" s="16">
        <v>135</v>
      </c>
      <c r="N26" s="16">
        <f t="shared" si="4"/>
        <v>302</v>
      </c>
      <c r="O26" s="16">
        <v>72</v>
      </c>
      <c r="P26" s="16">
        <v>230</v>
      </c>
      <c r="Q26" s="16">
        <f t="shared" si="5"/>
        <v>196</v>
      </c>
      <c r="R26" s="16">
        <v>43</v>
      </c>
      <c r="S26" s="16">
        <v>153</v>
      </c>
    </row>
    <row r="27" spans="1:20" s="14" customFormat="1" ht="24" customHeight="1">
      <c r="A27" s="15" t="s">
        <v>31</v>
      </c>
      <c r="B27" s="16">
        <f t="shared" si="6"/>
        <v>132</v>
      </c>
      <c r="C27" s="16">
        <f t="shared" si="7"/>
        <v>23</v>
      </c>
      <c r="D27" s="16">
        <f t="shared" si="8"/>
        <v>109</v>
      </c>
      <c r="E27" s="16">
        <f t="shared" si="1"/>
        <v>52</v>
      </c>
      <c r="F27" s="16">
        <v>7</v>
      </c>
      <c r="G27" s="16">
        <v>45</v>
      </c>
      <c r="H27" s="16">
        <f t="shared" si="2"/>
        <v>21</v>
      </c>
      <c r="I27" s="16">
        <v>5</v>
      </c>
      <c r="J27" s="16">
        <v>16</v>
      </c>
      <c r="K27" s="16">
        <f t="shared" si="3"/>
        <v>18</v>
      </c>
      <c r="L27" s="16">
        <v>5</v>
      </c>
      <c r="M27" s="16">
        <v>13</v>
      </c>
      <c r="N27" s="16">
        <f t="shared" si="4"/>
        <v>24</v>
      </c>
      <c r="O27" s="16">
        <v>4</v>
      </c>
      <c r="P27" s="16">
        <v>20</v>
      </c>
      <c r="Q27" s="16">
        <f t="shared" si="5"/>
        <v>17</v>
      </c>
      <c r="R27" s="16">
        <v>2</v>
      </c>
      <c r="S27" s="16">
        <v>15</v>
      </c>
    </row>
    <row r="28" spans="1:20" s="14" customFormat="1" ht="15" customHeight="1">
      <c r="A28" s="26" t="s">
        <v>32</v>
      </c>
      <c r="B28" s="19"/>
      <c r="C28" s="19"/>
      <c r="D28" s="19"/>
      <c r="E28" s="19"/>
      <c r="F28" s="20"/>
      <c r="G28" s="19"/>
      <c r="H28" s="19"/>
      <c r="I28" s="20"/>
      <c r="J28" s="19"/>
      <c r="K28" s="19"/>
      <c r="L28" s="20"/>
      <c r="M28" s="19"/>
      <c r="N28" s="19"/>
      <c r="O28" s="20"/>
      <c r="P28" s="19"/>
      <c r="Q28" s="19"/>
      <c r="R28" s="20"/>
      <c r="S28" s="19"/>
    </row>
    <row r="29" spans="1:20" s="6" customFormat="1" ht="24" customHeight="1">
      <c r="A29" s="18" t="s">
        <v>33</v>
      </c>
      <c r="B29" s="16">
        <f>SUM(B7:B9)</f>
        <v>139082</v>
      </c>
      <c r="C29" s="16">
        <f t="shared" ref="C29:S29" si="9">SUM(C7:C9)</f>
        <v>71301</v>
      </c>
      <c r="D29" s="16">
        <f t="shared" si="9"/>
        <v>67781</v>
      </c>
      <c r="E29" s="16">
        <f t="shared" si="9"/>
        <v>33485</v>
      </c>
      <c r="F29" s="16">
        <f t="shared" si="9"/>
        <v>17177</v>
      </c>
      <c r="G29" s="16">
        <f t="shared" si="9"/>
        <v>16308</v>
      </c>
      <c r="H29" s="16">
        <f t="shared" si="9"/>
        <v>26141</v>
      </c>
      <c r="I29" s="16">
        <f t="shared" si="9"/>
        <v>13405</v>
      </c>
      <c r="J29" s="16">
        <f t="shared" si="9"/>
        <v>12736</v>
      </c>
      <c r="K29" s="16">
        <f t="shared" si="9"/>
        <v>17230</v>
      </c>
      <c r="L29" s="16">
        <f t="shared" si="9"/>
        <v>8816</v>
      </c>
      <c r="M29" s="16">
        <f t="shared" si="9"/>
        <v>8414</v>
      </c>
      <c r="N29" s="16">
        <f t="shared" si="9"/>
        <v>31154</v>
      </c>
      <c r="O29" s="16">
        <f t="shared" si="9"/>
        <v>16008</v>
      </c>
      <c r="P29" s="16">
        <f t="shared" si="9"/>
        <v>15146</v>
      </c>
      <c r="Q29" s="16">
        <f t="shared" si="9"/>
        <v>31072</v>
      </c>
      <c r="R29" s="16">
        <f t="shared" si="9"/>
        <v>15895</v>
      </c>
      <c r="S29" s="16">
        <f t="shared" si="9"/>
        <v>15177</v>
      </c>
    </row>
    <row r="30" spans="1:20" s="6" customFormat="1" ht="24" customHeight="1">
      <c r="A30" s="18" t="s">
        <v>34</v>
      </c>
      <c r="B30" s="16">
        <f>SUM(B10:B19)</f>
        <v>692610</v>
      </c>
      <c r="C30" s="16">
        <f t="shared" ref="C30:S30" si="10">SUM(C10:C19)</f>
        <v>342559</v>
      </c>
      <c r="D30" s="16">
        <f t="shared" si="10"/>
        <v>350051</v>
      </c>
      <c r="E30" s="16">
        <f t="shared" si="10"/>
        <v>185213</v>
      </c>
      <c r="F30" s="16">
        <f t="shared" si="10"/>
        <v>90439</v>
      </c>
      <c r="G30" s="16">
        <f t="shared" si="10"/>
        <v>94774</v>
      </c>
      <c r="H30" s="16">
        <f t="shared" si="10"/>
        <v>125649</v>
      </c>
      <c r="I30" s="16">
        <f t="shared" si="10"/>
        <v>62954</v>
      </c>
      <c r="J30" s="16">
        <f t="shared" si="10"/>
        <v>62695</v>
      </c>
      <c r="K30" s="16">
        <f t="shared" si="10"/>
        <v>87277</v>
      </c>
      <c r="L30" s="16">
        <f t="shared" si="10"/>
        <v>43679</v>
      </c>
      <c r="M30" s="16">
        <f t="shared" si="10"/>
        <v>43598</v>
      </c>
      <c r="N30" s="16">
        <f t="shared" si="10"/>
        <v>147973</v>
      </c>
      <c r="O30" s="16">
        <f t="shared" si="10"/>
        <v>73872</v>
      </c>
      <c r="P30" s="16">
        <f t="shared" si="10"/>
        <v>74101</v>
      </c>
      <c r="Q30" s="16">
        <f t="shared" si="10"/>
        <v>146498</v>
      </c>
      <c r="R30" s="16">
        <f t="shared" si="10"/>
        <v>71615</v>
      </c>
      <c r="S30" s="16">
        <f t="shared" si="10"/>
        <v>74883</v>
      </c>
    </row>
    <row r="31" spans="1:20" s="6" customFormat="1" ht="24" customHeight="1">
      <c r="A31" s="18" t="s">
        <v>35</v>
      </c>
      <c r="B31" s="24">
        <f>SUM(B20:B27)</f>
        <v>169695</v>
      </c>
      <c r="C31" s="24">
        <f t="shared" ref="C31:S31" si="11">SUM(C20:C27)</f>
        <v>71893</v>
      </c>
      <c r="D31" s="24">
        <f t="shared" si="11"/>
        <v>97802</v>
      </c>
      <c r="E31" s="24">
        <f t="shared" si="11"/>
        <v>48966</v>
      </c>
      <c r="F31" s="24">
        <f t="shared" si="11"/>
        <v>19987</v>
      </c>
      <c r="G31" s="24">
        <f t="shared" si="11"/>
        <v>28979</v>
      </c>
      <c r="H31" s="24">
        <f t="shared" si="11"/>
        <v>28142</v>
      </c>
      <c r="I31" s="24">
        <f t="shared" si="11"/>
        <v>11645</v>
      </c>
      <c r="J31" s="24">
        <f t="shared" si="11"/>
        <v>16497</v>
      </c>
      <c r="K31" s="24">
        <f t="shared" si="11"/>
        <v>21897</v>
      </c>
      <c r="L31" s="24">
        <f t="shared" si="11"/>
        <v>9153</v>
      </c>
      <c r="M31" s="24">
        <f t="shared" si="11"/>
        <v>12744</v>
      </c>
      <c r="N31" s="24">
        <f t="shared" si="11"/>
        <v>39408</v>
      </c>
      <c r="O31" s="24">
        <f t="shared" si="11"/>
        <v>16994</v>
      </c>
      <c r="P31" s="24">
        <f t="shared" si="11"/>
        <v>22414</v>
      </c>
      <c r="Q31" s="24">
        <f t="shared" si="11"/>
        <v>31282</v>
      </c>
      <c r="R31" s="24">
        <f t="shared" si="11"/>
        <v>14114</v>
      </c>
      <c r="S31" s="24">
        <f t="shared" si="11"/>
        <v>17168</v>
      </c>
      <c r="T31" s="21"/>
    </row>
    <row r="32" spans="1:20" s="14" customFormat="1" ht="15" customHeight="1">
      <c r="A32" s="25" t="s">
        <v>36</v>
      </c>
      <c r="B32" s="19"/>
      <c r="C32" s="19"/>
      <c r="D32" s="19"/>
      <c r="E32" s="19"/>
      <c r="F32" s="20"/>
      <c r="G32" s="19"/>
      <c r="H32" s="19"/>
      <c r="I32" s="20"/>
      <c r="J32" s="19"/>
      <c r="K32" s="19"/>
      <c r="L32" s="20"/>
      <c r="M32" s="19"/>
      <c r="N32" s="19"/>
      <c r="O32" s="20"/>
      <c r="P32" s="19"/>
      <c r="Q32" s="19"/>
      <c r="R32" s="20"/>
      <c r="S32" s="19"/>
    </row>
    <row r="33" spans="1:20" s="6" customFormat="1" ht="24" customHeight="1">
      <c r="A33" s="18" t="s">
        <v>33</v>
      </c>
      <c r="B33" s="27">
        <f>B29/B$6*100</f>
        <v>13.888936045704609</v>
      </c>
      <c r="C33" s="27">
        <f t="shared" ref="C33:S35" si="12">C29/C$6*100</f>
        <v>14.678447688434245</v>
      </c>
      <c r="D33" s="27">
        <f t="shared" si="12"/>
        <v>13.145176617523283</v>
      </c>
      <c r="E33" s="27">
        <f t="shared" si="12"/>
        <v>12.510087273596749</v>
      </c>
      <c r="F33" s="27">
        <f t="shared" si="12"/>
        <v>13.461282258254117</v>
      </c>
      <c r="G33" s="27">
        <f t="shared" si="12"/>
        <v>11.643498190074325</v>
      </c>
      <c r="H33" s="27">
        <f t="shared" si="12"/>
        <v>14.528266233910589</v>
      </c>
      <c r="I33" s="27">
        <f t="shared" si="12"/>
        <v>15.232262169901368</v>
      </c>
      <c r="J33" s="27">
        <f t="shared" si="12"/>
        <v>13.854320772778697</v>
      </c>
      <c r="K33" s="27">
        <f t="shared" si="12"/>
        <v>13.630897756400115</v>
      </c>
      <c r="L33" s="27">
        <f t="shared" si="12"/>
        <v>14.300545029846873</v>
      </c>
      <c r="M33" s="27">
        <f t="shared" si="12"/>
        <v>12.993390573846439</v>
      </c>
      <c r="N33" s="27">
        <f t="shared" si="12"/>
        <v>14.255840025625185</v>
      </c>
      <c r="O33" s="27">
        <f t="shared" si="12"/>
        <v>14.978385762673801</v>
      </c>
      <c r="P33" s="27">
        <f t="shared" si="12"/>
        <v>13.564270425663391</v>
      </c>
      <c r="Q33" s="27">
        <f t="shared" si="12"/>
        <v>14.877520923907838</v>
      </c>
      <c r="R33" s="27">
        <f t="shared" si="12"/>
        <v>15.640990317247894</v>
      </c>
      <c r="S33" s="27">
        <f t="shared" si="12"/>
        <v>14.153952325885029</v>
      </c>
    </row>
    <row r="34" spans="1:20" s="6" customFormat="1" ht="24" customHeight="1">
      <c r="A34" s="18" t="s">
        <v>34</v>
      </c>
      <c r="B34" s="27">
        <f t="shared" ref="B34:Q35" si="13">B30/B$6*100</f>
        <v>69.165068050613797</v>
      </c>
      <c r="C34" s="27">
        <f t="shared" si="13"/>
        <v>70.521231984156557</v>
      </c>
      <c r="D34" s="27">
        <f t="shared" si="13"/>
        <v>67.887493842531725</v>
      </c>
      <c r="E34" s="27">
        <f t="shared" si="13"/>
        <v>69.196081654611746</v>
      </c>
      <c r="F34" s="27">
        <f t="shared" si="13"/>
        <v>70.875292900637135</v>
      </c>
      <c r="G34" s="27">
        <f t="shared" si="13"/>
        <v>67.666231142145207</v>
      </c>
      <c r="H34" s="27">
        <f t="shared" si="13"/>
        <v>69.831380743836561</v>
      </c>
      <c r="I34" s="27">
        <f t="shared" si="13"/>
        <v>71.535384755238397</v>
      </c>
      <c r="J34" s="27">
        <f t="shared" si="13"/>
        <v>68.200113132016355</v>
      </c>
      <c r="K34" s="27">
        <f t="shared" si="13"/>
        <v>69.046074491313576</v>
      </c>
      <c r="L34" s="27">
        <f t="shared" si="13"/>
        <v>70.852257980794192</v>
      </c>
      <c r="M34" s="27">
        <f t="shared" si="13"/>
        <v>67.326579776391384</v>
      </c>
      <c r="N34" s="27">
        <f t="shared" si="13"/>
        <v>67.711350584574546</v>
      </c>
      <c r="O34" s="27">
        <f t="shared" si="13"/>
        <v>69.120646742893499</v>
      </c>
      <c r="P34" s="27">
        <f t="shared" si="13"/>
        <v>66.362472125451148</v>
      </c>
      <c r="Q34" s="27">
        <f t="shared" si="13"/>
        <v>70.144408480646575</v>
      </c>
      <c r="R34" s="27">
        <f t="shared" si="12"/>
        <v>70.470558135873418</v>
      </c>
      <c r="S34" s="27">
        <f t="shared" si="12"/>
        <v>69.835304211586518</v>
      </c>
    </row>
    <row r="35" spans="1:20" s="6" customFormat="1" ht="24" customHeight="1">
      <c r="A35" s="2" t="s">
        <v>35</v>
      </c>
      <c r="B35" s="28">
        <f t="shared" si="13"/>
        <v>16.945995903681592</v>
      </c>
      <c r="C35" s="28">
        <f t="shared" si="12"/>
        <v>14.800320327409198</v>
      </c>
      <c r="D35" s="28">
        <f t="shared" si="12"/>
        <v>18.967329539944998</v>
      </c>
      <c r="E35" s="28">
        <f t="shared" si="12"/>
        <v>18.293831071791502</v>
      </c>
      <c r="F35" s="28">
        <f t="shared" si="12"/>
        <v>15.66342484110875</v>
      </c>
      <c r="G35" s="28">
        <f t="shared" si="12"/>
        <v>20.690270667780467</v>
      </c>
      <c r="H35" s="28">
        <f t="shared" si="12"/>
        <v>15.640353022252851</v>
      </c>
      <c r="I35" s="28">
        <f t="shared" si="12"/>
        <v>13.232353074860233</v>
      </c>
      <c r="J35" s="28">
        <f t="shared" si="12"/>
        <v>17.945566095204942</v>
      </c>
      <c r="K35" s="28">
        <f t="shared" si="12"/>
        <v>17.323027752286322</v>
      </c>
      <c r="L35" s="28">
        <f t="shared" si="12"/>
        <v>14.84719698935894</v>
      </c>
      <c r="M35" s="28">
        <f t="shared" si="12"/>
        <v>19.680029649762183</v>
      </c>
      <c r="N35" s="28">
        <f t="shared" si="12"/>
        <v>18.03280938980026</v>
      </c>
      <c r="O35" s="28">
        <f t="shared" si="12"/>
        <v>15.900967494432697</v>
      </c>
      <c r="P35" s="28">
        <f t="shared" si="12"/>
        <v>20.073257448885464</v>
      </c>
      <c r="Q35" s="28">
        <f t="shared" si="12"/>
        <v>14.978070595445578</v>
      </c>
      <c r="R35" s="28">
        <f t="shared" si="12"/>
        <v>13.888451546878692</v>
      </c>
      <c r="S35" s="28">
        <f t="shared" si="12"/>
        <v>16.010743462528442</v>
      </c>
      <c r="T35" s="21"/>
    </row>
    <row r="36" spans="1:20" s="6" customFormat="1" ht="24" customHeight="1">
      <c r="A36" s="22"/>
      <c r="C36" s="23"/>
      <c r="D36" s="23"/>
      <c r="F36" s="23"/>
      <c r="G36" s="23"/>
      <c r="I36" s="23"/>
      <c r="J36" s="23"/>
      <c r="L36" s="23"/>
      <c r="M36" s="23"/>
      <c r="O36" s="23"/>
      <c r="P36" s="23"/>
      <c r="R36" s="23"/>
      <c r="S36" s="23"/>
    </row>
    <row r="38" spans="1:20"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</row>
    <row r="39" spans="1:20"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</row>
    <row r="40" spans="1:20"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</row>
    <row r="41" spans="1:20"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</row>
    <row r="42" spans="1:20"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</row>
    <row r="43" spans="1:20"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</row>
  </sheetData>
  <mergeCells count="9">
    <mergeCell ref="A1:S1"/>
    <mergeCell ref="A2:S2"/>
    <mergeCell ref="Q4:S4"/>
    <mergeCell ref="A4:A5"/>
    <mergeCell ref="B4:D4"/>
    <mergeCell ref="E4:G4"/>
    <mergeCell ref="H4:J4"/>
    <mergeCell ref="K4:M4"/>
    <mergeCell ref="N4:P4"/>
  </mergeCells>
  <phoneticPr fontId="3"/>
  <printOptions horizontalCentered="1"/>
  <pageMargins left="0.39370078740157483" right="0.39370078740157483" top="0.39370078740157483" bottom="0.39370078740157483" header="0.31496062992125984" footer="0.31496062992125984"/>
  <pageSetup paperSize="8" pageOrder="overThenDown" orientation="landscape" horizontalDpi="300" verticalDpi="300" r:id="rId1"/>
  <headerFooter alignWithMargins="0"/>
  <ignoredErrors>
    <ignoredError sqref="F29:S31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平成19年4月1日現在</vt:lpstr>
      <vt:lpstr>平成19年4月1日現在!Print_Area</vt:lpstr>
    </vt:vector>
  </TitlesOfParts>
  <Company>仙台市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仙台市</dc:creator>
  <cp:lastModifiedBy>仙台市</cp:lastModifiedBy>
  <cp:lastPrinted>2016-03-28T08:22:38Z</cp:lastPrinted>
  <dcterms:created xsi:type="dcterms:W3CDTF">2016-02-18T07:08:18Z</dcterms:created>
  <dcterms:modified xsi:type="dcterms:W3CDTF">2017-10-06T03:34:21Z</dcterms:modified>
</cp:coreProperties>
</file>