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4275" windowWidth="15480" windowHeight="6435" tabRatio="934"/>
  </bookViews>
  <sheets>
    <sheet name="185" sheetId="49" r:id="rId1"/>
  </sheets>
  <definedNames>
    <definedName name="_xlnm.Print_Area" localSheetId="0">'185'!$A$1:$I$58</definedName>
  </definedNames>
  <calcPr calcId="145621"/>
</workbook>
</file>

<file path=xl/calcChain.xml><?xml version="1.0" encoding="utf-8"?>
<calcChain xmlns="http://schemas.openxmlformats.org/spreadsheetml/2006/main">
  <c r="D13" i="49" l="1"/>
  <c r="D12" i="49"/>
  <c r="D56" i="49"/>
  <c r="D55" i="49"/>
  <c r="D54" i="49"/>
  <c r="H54" i="49"/>
  <c r="G54" i="49"/>
  <c r="F54" i="49"/>
  <c r="E54" i="49"/>
  <c r="E12" i="49"/>
  <c r="F12" i="49"/>
  <c r="G12" i="49"/>
  <c r="H12" i="49"/>
  <c r="I12" i="49"/>
  <c r="H14" i="49"/>
  <c r="D15" i="49"/>
  <c r="D16" i="49"/>
  <c r="D17" i="49"/>
  <c r="D18" i="49"/>
  <c r="D19" i="49"/>
  <c r="D20" i="49"/>
  <c r="D21" i="49"/>
  <c r="D22" i="49"/>
  <c r="D23" i="49"/>
  <c r="D24" i="49"/>
  <c r="D25" i="49"/>
  <c r="E26" i="49"/>
  <c r="E14" i="49"/>
  <c r="F26" i="49"/>
  <c r="F14" i="49"/>
  <c r="G26" i="49"/>
  <c r="G14" i="49"/>
  <c r="H26" i="49"/>
  <c r="I26" i="49"/>
  <c r="I14" i="49"/>
  <c r="D27" i="49"/>
  <c r="D26" i="49"/>
  <c r="D14" i="49"/>
  <c r="D28" i="49"/>
  <c r="E29" i="49"/>
  <c r="F29" i="49"/>
  <c r="G29" i="49"/>
  <c r="H29" i="49"/>
  <c r="D30" i="49"/>
  <c r="D31" i="49"/>
  <c r="D32" i="49"/>
  <c r="D33" i="49"/>
  <c r="D34" i="49"/>
  <c r="D35" i="49"/>
  <c r="D36" i="49"/>
  <c r="E37" i="49"/>
  <c r="F37" i="49"/>
  <c r="F11" i="49"/>
  <c r="G37" i="49"/>
  <c r="D37" i="49"/>
  <c r="D11" i="49"/>
  <c r="H37" i="49"/>
  <c r="I37" i="49"/>
  <c r="D38" i="49"/>
  <c r="D39" i="49"/>
  <c r="E40" i="49"/>
  <c r="F40" i="49"/>
  <c r="G40" i="49"/>
  <c r="D40" i="49"/>
  <c r="H40" i="49"/>
  <c r="I40" i="49"/>
  <c r="D41" i="49"/>
  <c r="D42" i="49"/>
  <c r="E43" i="49"/>
  <c r="F43" i="49"/>
  <c r="G43" i="49"/>
  <c r="H43" i="49"/>
  <c r="D44" i="49"/>
  <c r="D43" i="49"/>
  <c r="E45" i="49"/>
  <c r="F45" i="49"/>
  <c r="G45" i="49"/>
  <c r="H45" i="49"/>
  <c r="I45" i="49"/>
  <c r="D46" i="49"/>
  <c r="D45" i="49"/>
  <c r="G47" i="49"/>
  <c r="G11" i="49"/>
  <c r="H47" i="49"/>
  <c r="H11" i="49"/>
  <c r="E48" i="49"/>
  <c r="E47" i="49"/>
  <c r="D47" i="49"/>
  <c r="F48" i="49"/>
  <c r="F47" i="49"/>
  <c r="G48" i="49"/>
  <c r="H48" i="49"/>
  <c r="I48" i="49"/>
  <c r="I47" i="49"/>
  <c r="I11" i="49"/>
  <c r="D49" i="49"/>
  <c r="D50" i="49"/>
  <c r="D51" i="49"/>
  <c r="D52" i="49"/>
  <c r="D53" i="49"/>
  <c r="D48" i="49"/>
  <c r="D29" i="49"/>
  <c r="E11" i="49"/>
</calcChain>
</file>

<file path=xl/sharedStrings.xml><?xml version="1.0" encoding="utf-8"?>
<sst xmlns="http://schemas.openxmlformats.org/spreadsheetml/2006/main" count="109" uniqueCount="87">
  <si>
    <t>　定員及び在所者の総数と児童福祉施設には母子生活支援施設分を除く。</t>
    <rPh sb="3" eb="4">
      <t>オヨ</t>
    </rPh>
    <rPh sb="9" eb="11">
      <t>ソウスウ</t>
    </rPh>
    <rPh sb="12" eb="14">
      <t>ジドウ</t>
    </rPh>
    <rPh sb="14" eb="16">
      <t>フクシ</t>
    </rPh>
    <rPh sb="16" eb="18">
      <t>シセツ</t>
    </rPh>
    <rPh sb="28" eb="29">
      <t>ブン</t>
    </rPh>
    <phoneticPr fontId="10"/>
  </si>
  <si>
    <t>総数</t>
  </si>
  <si>
    <t>施設数</t>
  </si>
  <si>
    <t>在所者</t>
  </si>
  <si>
    <t>保護施設</t>
    <rPh sb="2" eb="4">
      <t>シセツ</t>
    </rPh>
    <phoneticPr fontId="10"/>
  </si>
  <si>
    <t>児童福祉施設</t>
    <rPh sb="4" eb="6">
      <t>シセツ</t>
    </rPh>
    <phoneticPr fontId="10"/>
  </si>
  <si>
    <t>母子生活支援施設</t>
    <rPh sb="2" eb="4">
      <t>セイカツ</t>
    </rPh>
    <rPh sb="4" eb="6">
      <t>シエン</t>
    </rPh>
    <rPh sb="6" eb="8">
      <t>シセツ</t>
    </rPh>
    <phoneticPr fontId="10"/>
  </si>
  <si>
    <t>（3）</t>
    <phoneticPr fontId="10"/>
  </si>
  <si>
    <t>児童養護施設</t>
    <rPh sb="0" eb="2">
      <t>ジドウ</t>
    </rPh>
    <phoneticPr fontId="10"/>
  </si>
  <si>
    <t>（4）</t>
    <phoneticPr fontId="10"/>
  </si>
  <si>
    <t>（5）</t>
    <phoneticPr fontId="10"/>
  </si>
  <si>
    <t>（6）</t>
    <phoneticPr fontId="10"/>
  </si>
  <si>
    <t>（7）</t>
    <phoneticPr fontId="10"/>
  </si>
  <si>
    <t>（8）</t>
    <phoneticPr fontId="10"/>
  </si>
  <si>
    <t>情緒障害児短期治療施設</t>
    <rPh sb="0" eb="2">
      <t>ジョウチョ</t>
    </rPh>
    <rPh sb="2" eb="5">
      <t>ショウガイジ</t>
    </rPh>
    <rPh sb="5" eb="7">
      <t>タンキ</t>
    </rPh>
    <rPh sb="7" eb="9">
      <t>チリョウ</t>
    </rPh>
    <rPh sb="9" eb="11">
      <t>シセツ</t>
    </rPh>
    <phoneticPr fontId="10"/>
  </si>
  <si>
    <t>（9）</t>
    <phoneticPr fontId="10"/>
  </si>
  <si>
    <t>児童自立支援施設</t>
    <rPh sb="0" eb="2">
      <t>ジドウ</t>
    </rPh>
    <rPh sb="2" eb="4">
      <t>ジリツ</t>
    </rPh>
    <rPh sb="4" eb="6">
      <t>シエン</t>
    </rPh>
    <rPh sb="6" eb="8">
      <t>シセツ</t>
    </rPh>
    <phoneticPr fontId="10"/>
  </si>
  <si>
    <t>（10）</t>
    <phoneticPr fontId="10"/>
  </si>
  <si>
    <t>助産施設</t>
    <phoneticPr fontId="10"/>
  </si>
  <si>
    <t>（11）</t>
    <phoneticPr fontId="10"/>
  </si>
  <si>
    <t>保育所</t>
    <phoneticPr fontId="10"/>
  </si>
  <si>
    <t>（12）</t>
    <phoneticPr fontId="10"/>
  </si>
  <si>
    <t>児童厚生施設</t>
    <rPh sb="0" eb="2">
      <t>ジドウ</t>
    </rPh>
    <rPh sb="2" eb="4">
      <t>コウセイ</t>
    </rPh>
    <rPh sb="4" eb="6">
      <t>シセツ</t>
    </rPh>
    <phoneticPr fontId="10"/>
  </si>
  <si>
    <t>①児童館（児童センター含む）</t>
    <rPh sb="5" eb="7">
      <t>ジドウ</t>
    </rPh>
    <rPh sb="11" eb="12">
      <t>フク</t>
    </rPh>
    <phoneticPr fontId="10"/>
  </si>
  <si>
    <t>②児童遊園</t>
    <phoneticPr fontId="10"/>
  </si>
  <si>
    <t>老人福祉施設</t>
    <rPh sb="4" eb="6">
      <t>シセツ</t>
    </rPh>
    <phoneticPr fontId="10"/>
  </si>
  <si>
    <t>（1）</t>
    <phoneticPr fontId="10"/>
  </si>
  <si>
    <t>養護老人ホーム</t>
    <phoneticPr fontId="10"/>
  </si>
  <si>
    <t>（2）</t>
    <phoneticPr fontId="10"/>
  </si>
  <si>
    <t>特別養護老人ホーム</t>
    <phoneticPr fontId="10"/>
  </si>
  <si>
    <t>（3）</t>
    <phoneticPr fontId="10"/>
  </si>
  <si>
    <t>軽費老人ホーム</t>
    <phoneticPr fontId="10"/>
  </si>
  <si>
    <t>（4）</t>
    <phoneticPr fontId="10"/>
  </si>
  <si>
    <t>老人デイサービスセンター</t>
    <phoneticPr fontId="10"/>
  </si>
  <si>
    <t>（5）</t>
    <phoneticPr fontId="10"/>
  </si>
  <si>
    <t>老人短期入所施設</t>
    <phoneticPr fontId="10"/>
  </si>
  <si>
    <t>（6）</t>
    <phoneticPr fontId="10"/>
  </si>
  <si>
    <t>老人福祉センター</t>
    <rPh sb="0" eb="2">
      <t>ロウジン</t>
    </rPh>
    <rPh sb="2" eb="4">
      <t>フクシ</t>
    </rPh>
    <phoneticPr fontId="10"/>
  </si>
  <si>
    <t>（7）</t>
    <phoneticPr fontId="10"/>
  </si>
  <si>
    <t>（1）</t>
    <phoneticPr fontId="10"/>
  </si>
  <si>
    <t>（2）</t>
    <phoneticPr fontId="10"/>
  </si>
  <si>
    <t>（1）</t>
    <phoneticPr fontId="10"/>
  </si>
  <si>
    <t>（2）</t>
    <phoneticPr fontId="10"/>
  </si>
  <si>
    <t>婦人保護施設</t>
    <rPh sb="0" eb="2">
      <t>フジン</t>
    </rPh>
    <rPh sb="2" eb="4">
      <t>ホゴ</t>
    </rPh>
    <rPh sb="4" eb="6">
      <t>シセツ</t>
    </rPh>
    <phoneticPr fontId="10"/>
  </si>
  <si>
    <t>（1）</t>
    <phoneticPr fontId="10"/>
  </si>
  <si>
    <t>母子福祉施設</t>
    <rPh sb="0" eb="2">
      <t>ボシ</t>
    </rPh>
    <rPh sb="2" eb="4">
      <t>フクシ</t>
    </rPh>
    <rPh sb="4" eb="6">
      <t>シセツ</t>
    </rPh>
    <phoneticPr fontId="10"/>
  </si>
  <si>
    <t>母子福祉センター</t>
    <phoneticPr fontId="10"/>
  </si>
  <si>
    <t>福祉ホーム</t>
    <rPh sb="0" eb="2">
      <t>フクシ</t>
    </rPh>
    <phoneticPr fontId="10"/>
  </si>
  <si>
    <t>（3）</t>
  </si>
  <si>
    <t>施設の種類</t>
  </si>
  <si>
    <t>定員</t>
  </si>
  <si>
    <t>県営</t>
  </si>
  <si>
    <t>市営</t>
  </si>
  <si>
    <t>民営</t>
  </si>
  <si>
    <t>　本表は厚生労働省が実施する社会福祉施設等調査及び介護サービス施設・事業所調査の対象施設を基にした仙台市内</t>
    <rPh sb="6" eb="8">
      <t>ロウドウ</t>
    </rPh>
    <rPh sb="20" eb="21">
      <t>トウ</t>
    </rPh>
    <rPh sb="23" eb="24">
      <t>オヨ</t>
    </rPh>
    <rPh sb="25" eb="27">
      <t>カイゴ</t>
    </rPh>
    <rPh sb="31" eb="33">
      <t>シセツ</t>
    </rPh>
    <rPh sb="34" eb="37">
      <t>ジギョウショ</t>
    </rPh>
    <rPh sb="37" eb="39">
      <t>チョウサ</t>
    </rPh>
    <phoneticPr fontId="10"/>
  </si>
  <si>
    <t>の社会福祉施設数である。県及び市が設置し民間で運営している施設についてはそれぞれ県営及び市営に含む。</t>
    <phoneticPr fontId="10"/>
  </si>
  <si>
    <t>（1）</t>
    <phoneticPr fontId="10"/>
  </si>
  <si>
    <t>救護施設</t>
    <phoneticPr fontId="10"/>
  </si>
  <si>
    <t>乳児院</t>
    <phoneticPr fontId="10"/>
  </si>
  <si>
    <t>（2）</t>
    <phoneticPr fontId="10"/>
  </si>
  <si>
    <t>（2）</t>
  </si>
  <si>
    <t>資料  健康福祉局健康福祉部社会課，障害企画課，保険高齢部高齢企画課，子供未来局子供育成部総務課，子育て支援課，保育部保育課</t>
    <rPh sb="9" eb="11">
      <t>ケンコウ</t>
    </rPh>
    <rPh sb="11" eb="13">
      <t>フクシ</t>
    </rPh>
    <rPh sb="13" eb="14">
      <t>ブ</t>
    </rPh>
    <rPh sb="14" eb="16">
      <t>シャカイ</t>
    </rPh>
    <rPh sb="18" eb="20">
      <t>ショウガイ</t>
    </rPh>
    <rPh sb="20" eb="22">
      <t>キカク</t>
    </rPh>
    <rPh sb="22" eb="23">
      <t>カ</t>
    </rPh>
    <rPh sb="24" eb="26">
      <t>ホケン</t>
    </rPh>
    <rPh sb="26" eb="28">
      <t>コウレイ</t>
    </rPh>
    <rPh sb="28" eb="29">
      <t>ブ</t>
    </rPh>
    <rPh sb="29" eb="31">
      <t>コウレイ</t>
    </rPh>
    <rPh sb="31" eb="33">
      <t>キカク</t>
    </rPh>
    <rPh sb="33" eb="34">
      <t>カ</t>
    </rPh>
    <rPh sb="35" eb="37">
      <t>コドモ</t>
    </rPh>
    <rPh sb="37" eb="39">
      <t>ミライ</t>
    </rPh>
    <rPh sb="39" eb="40">
      <t>キョク</t>
    </rPh>
    <rPh sb="40" eb="42">
      <t>コドモ</t>
    </rPh>
    <rPh sb="42" eb="44">
      <t>イクセイ</t>
    </rPh>
    <rPh sb="44" eb="45">
      <t>ブ</t>
    </rPh>
    <rPh sb="45" eb="48">
      <t>ソウムカ</t>
    </rPh>
    <rPh sb="49" eb="51">
      <t>コソダ</t>
    </rPh>
    <rPh sb="52" eb="54">
      <t>シエン</t>
    </rPh>
    <rPh sb="54" eb="55">
      <t>カ</t>
    </rPh>
    <rPh sb="56" eb="58">
      <t>ホイク</t>
    </rPh>
    <rPh sb="58" eb="59">
      <t>ブ</t>
    </rPh>
    <rPh sb="59" eb="61">
      <t>ホイク</t>
    </rPh>
    <rPh sb="61" eb="62">
      <t>カ</t>
    </rPh>
    <phoneticPr fontId="10"/>
  </si>
  <si>
    <t>地域包括支援センター</t>
    <rPh sb="0" eb="2">
      <t>チイキ</t>
    </rPh>
    <rPh sb="2" eb="4">
      <t>ホウカツ</t>
    </rPh>
    <rPh sb="4" eb="6">
      <t>シエン</t>
    </rPh>
    <phoneticPr fontId="10"/>
  </si>
  <si>
    <t>60世帯</t>
    <rPh sb="2" eb="4">
      <t>セタイ</t>
    </rPh>
    <phoneticPr fontId="3"/>
  </si>
  <si>
    <t>-</t>
  </si>
  <si>
    <t>…</t>
  </si>
  <si>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</si>
  <si>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</si>
  <si>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児童発達支援センター</t>
    <rPh sb="0" eb="2">
      <t>ジドウ</t>
    </rPh>
    <rPh sb="2" eb="4">
      <t>ハッタツ</t>
    </rPh>
    <rPh sb="4" eb="6">
      <t>シエン</t>
    </rPh>
    <phoneticPr fontId="2"/>
  </si>
  <si>
    <t>障害児通所支援を提供する施設</t>
    <rPh sb="0" eb="3">
      <t>ショウガイジ</t>
    </rPh>
    <rPh sb="3" eb="5">
      <t>ツウショ</t>
    </rPh>
    <rPh sb="5" eb="7">
      <t>シエン</t>
    </rPh>
    <rPh sb="8" eb="10">
      <t>テイキョウ</t>
    </rPh>
    <rPh sb="12" eb="14">
      <t>シセツ</t>
    </rPh>
    <phoneticPr fontId="2"/>
  </si>
  <si>
    <t>児童発達支援事業所</t>
    <rPh sb="0" eb="2">
      <t>ジドウ</t>
    </rPh>
    <rPh sb="2" eb="4">
      <t>ハッタツ</t>
    </rPh>
    <rPh sb="4" eb="6">
      <t>シエン</t>
    </rPh>
    <rPh sb="6" eb="9">
      <t>ジギョウショ</t>
    </rPh>
    <phoneticPr fontId="2"/>
  </si>
  <si>
    <t>放課後等デイサービス事業所</t>
    <rPh sb="0" eb="3">
      <t>ホウカゴ</t>
    </rPh>
    <rPh sb="3" eb="4">
      <t>ナド</t>
    </rPh>
    <rPh sb="10" eb="13">
      <t>ジギョウショ</t>
    </rPh>
    <phoneticPr fontId="2"/>
  </si>
  <si>
    <t>障害福祉サービスを提供する施設</t>
    <rPh sb="0" eb="2">
      <t>ショウガイ</t>
    </rPh>
    <rPh sb="2" eb="4">
      <t>フクシ</t>
    </rPh>
    <rPh sb="9" eb="11">
      <t>テイキョウ</t>
    </rPh>
    <rPh sb="13" eb="15">
      <t>シセツ</t>
    </rPh>
    <phoneticPr fontId="2"/>
  </si>
  <si>
    <t>障害者支援施設</t>
    <rPh sb="0" eb="2">
      <t>ショウガイ</t>
    </rPh>
    <rPh sb="2" eb="3">
      <t>シャ</t>
    </rPh>
    <rPh sb="3" eb="5">
      <t>シエン</t>
    </rPh>
    <rPh sb="5" eb="7">
      <t>シセツ</t>
    </rPh>
    <phoneticPr fontId="2"/>
  </si>
  <si>
    <t>障害福祉サービス事業所</t>
    <rPh sb="0" eb="2">
      <t>ショウガイ</t>
    </rPh>
    <rPh sb="2" eb="4">
      <t>フクシ</t>
    </rPh>
    <rPh sb="8" eb="11">
      <t>ジギョウショ</t>
    </rPh>
    <phoneticPr fontId="2"/>
  </si>
  <si>
    <t>障害者関係施設</t>
    <rPh sb="0" eb="3">
      <t>ショウガイシャ</t>
    </rPh>
    <rPh sb="3" eb="5">
      <t>カンケイ</t>
    </rPh>
    <rPh sb="5" eb="7">
      <t>シセツ</t>
    </rPh>
    <phoneticPr fontId="10"/>
  </si>
  <si>
    <t>地域生活支援事業関係の施設</t>
    <rPh sb="0" eb="2">
      <t>チイキ</t>
    </rPh>
    <rPh sb="2" eb="4">
      <t>セイカツ</t>
    </rPh>
    <rPh sb="4" eb="6">
      <t>シエン</t>
    </rPh>
    <rPh sb="6" eb="8">
      <t>ジギョウ</t>
    </rPh>
    <rPh sb="8" eb="10">
      <t>カンケイ</t>
    </rPh>
    <rPh sb="11" eb="13">
      <t>シセツ</t>
    </rPh>
    <phoneticPr fontId="10"/>
  </si>
  <si>
    <t>②障害者小規模地域活動ｾﾝﾀｰ</t>
    <phoneticPr fontId="10"/>
  </si>
  <si>
    <t>①障害者地域活動推進ｾﾝﾀｰ</t>
    <phoneticPr fontId="10"/>
  </si>
  <si>
    <t>障害者福祉センター</t>
    <rPh sb="0" eb="3">
      <t>ショウガイシャ</t>
    </rPh>
    <rPh sb="3" eb="5">
      <t>フクシ</t>
    </rPh>
    <phoneticPr fontId="10"/>
  </si>
  <si>
    <t>障害児通園施設</t>
    <rPh sb="0" eb="3">
      <t>ショウガイジ</t>
    </rPh>
    <rPh sb="3" eb="5">
      <t>ツウエン</t>
    </rPh>
    <rPh sb="5" eb="7">
      <t>シセツ</t>
    </rPh>
    <phoneticPr fontId="10"/>
  </si>
  <si>
    <t>その他の社会福祉施設</t>
    <rPh sb="4" eb="6">
      <t>シャカイ</t>
    </rPh>
    <rPh sb="6" eb="8">
      <t>フクシ</t>
    </rPh>
    <rPh sb="8" eb="10">
      <t>シセツ</t>
    </rPh>
    <phoneticPr fontId="10"/>
  </si>
  <si>
    <t>老人憩の家</t>
    <phoneticPr fontId="10"/>
  </si>
  <si>
    <t>-</t>
    <phoneticPr fontId="1"/>
  </si>
  <si>
    <t>有料老人ホーム</t>
    <rPh sb="0" eb="2">
      <t>ユウリョウ</t>
    </rPh>
    <rPh sb="2" eb="4">
      <t>ロウジン</t>
    </rPh>
    <phoneticPr fontId="10"/>
  </si>
  <si>
    <t xml:space="preserve">   （平成25年10月1日）</t>
    <phoneticPr fontId="10"/>
  </si>
  <si>
    <t>185.社会福祉施設の概況</t>
    <rPh sb="11" eb="13">
      <t>ガイキョウ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</si>
</sst>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5" x14ac:knownFonts="1">
    <font>
      <sz val="11"/>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10"/>
      <name val="ＭＳ Ｐ明朝"/>
      <family val="1"/>
      <charset val="128"/>
    </font>
    <font>
      <sz val="8"/>
      <name val="ＭＳ Ｐ明朝"/>
      <family val="1"/>
      <charset val="128"/>
    </font>
    <font>
      <sz val="11"/>
      <name val="ＭＳ 明朝"/>
      <family val="1"/>
      <charset val="128"/>
    </font>
    <font>
      <b/>
      <sz val="11"/>
      <name val="ＭＳ 明朝"/>
      <family val="1"/>
      <charset val="128"/>
    </font>
    <font>
      <sz val="11"/>
      <name val="ＭＳ ゴシック"/>
      <family val="3"/>
      <charset val="128"/>
    </font>
    <font>
      <sz val="11"/>
      <name val="ＭＳ Ｐ明朝"/>
      <family val="1"/>
      <charset val="128"/>
    </font>
    <font>
      <sz val="6"/>
      <name val="ＭＳ Ｐ明朝"/>
      <family val="1"/>
      <charset val="128"/>
    </font>
    <font>
      <sz val="9"/>
      <name val="ＭＳ 明朝"/>
      <family val="1"/>
      <charset val="128"/>
    </font>
    <font>
      <sz val="14"/>
      <name val="ＭＳ 明朝"/>
      <family val="1"/>
      <charset val="128"/>
    </font>
    <font>
      <b/>
      <sz val="10"/>
      <name val="ＭＳ ゴシック"/>
      <family val="3"/>
      <charset val="128"/>
    </font>
    <font>
      <sz val="8"/>
      <name val="ＭＳ 明朝"/>
      <family val="1"/>
      <charset val="128"/>
    </font>
  </fonts>
  <fills count="2">
    <fill>
      <patternFill patternType="none"/>
    </fill>
    <fill>
      <patternFill patternType="gray125"/>
    </fill>
  </fills>
  <borders count="18">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2" fillId="0" borderId="0"/>
  </cellStyleXfs>
  <cellXfs count="54">
    <xf numFmtId="0" fontId="0" fillId="0" borderId="0" xfId="0"/>
    <xf numFmtId="0" fontId="8" fillId="0" borderId="0" xfId="0" applyFont="1" applyFill="1"/>
    <xf numFmtId="0" fontId="4" fillId="0" borderId="0" xfId="0" applyFont="1" applyFill="1" applyBorder="1"/>
    <xf numFmtId="0" fontId="4" fillId="0" borderId="1" xfId="0" applyFont="1" applyFill="1" applyBorder="1"/>
    <xf numFmtId="0" fontId="6" fillId="0" borderId="0" xfId="0" applyFont="1" applyFill="1"/>
    <xf numFmtId="0" fontId="11" fillId="0" borderId="0" xfId="0" applyFont="1" applyFill="1"/>
    <xf numFmtId="0" fontId="4" fillId="0" borderId="1" xfId="0" applyFont="1" applyFill="1" applyBorder="1" applyAlignment="1">
      <alignment horizontal="left"/>
    </xf>
    <xf numFmtId="0" fontId="7" fillId="0" borderId="0" xfId="0" quotePrefix="1" applyFont="1" applyFill="1"/>
    <xf numFmtId="58" fontId="5" fillId="0" borderId="0" xfId="0" applyNumberFormat="1" applyFont="1" applyFill="1" applyAlignment="1">
      <alignment horizontal="right" vertical="center"/>
    </xf>
    <xf numFmtId="0" fontId="4" fillId="0" borderId="13" xfId="0" applyFont="1" applyFill="1" applyBorder="1" applyAlignment="1">
      <alignment horizontal="distributed" vertical="center" justifyLastLine="1"/>
    </xf>
    <xf numFmtId="0" fontId="9" fillId="0" borderId="0" xfId="0" applyFont="1" applyFill="1"/>
    <xf numFmtId="0" fontId="4" fillId="0" borderId="11" xfId="0" applyFont="1" applyFill="1" applyBorder="1" applyAlignment="1">
      <alignment horizontal="distributed" vertical="center" justifyLastLine="1"/>
    </xf>
    <xf numFmtId="49" fontId="4" fillId="0" borderId="0" xfId="0" applyNumberFormat="1" applyFont="1" applyFill="1" applyBorder="1" applyAlignment="1">
      <alignment horizontal="center"/>
    </xf>
    <xf numFmtId="49" fontId="4" fillId="0" borderId="0" xfId="0" applyNumberFormat="1" applyFont="1" applyFill="1" applyAlignment="1">
      <alignment horizontal="center"/>
    </xf>
    <xf numFmtId="0" fontId="4" fillId="0" borderId="0" xfId="0" applyFont="1" applyFill="1"/>
    <xf numFmtId="58" fontId="5" fillId="0" borderId="0" xfId="0" applyNumberFormat="1" applyFont="1" applyFill="1" applyAlignment="1">
      <alignment vertical="center"/>
    </xf>
    <xf numFmtId="0" fontId="11" fillId="0" borderId="0" xfId="0" applyFont="1" applyFill="1" applyAlignment="1"/>
    <xf numFmtId="0" fontId="3" fillId="0" borderId="4"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41" fontId="13" fillId="0" borderId="12" xfId="0" applyNumberFormat="1" applyFont="1" applyFill="1" applyBorder="1" applyAlignment="1">
      <alignment horizontal="right"/>
    </xf>
    <xf numFmtId="41" fontId="13" fillId="0" borderId="0" xfId="0" applyNumberFormat="1" applyFont="1" applyFill="1" applyBorder="1" applyAlignment="1">
      <alignment horizontal="right"/>
    </xf>
    <xf numFmtId="41" fontId="3" fillId="0" borderId="12" xfId="0" applyNumberFormat="1" applyFont="1" applyFill="1" applyBorder="1" applyAlignment="1">
      <alignment horizontal="right"/>
    </xf>
    <xf numFmtId="41" fontId="3" fillId="0" borderId="0" xfId="0" applyNumberFormat="1" applyFont="1" applyFill="1" applyBorder="1" applyAlignment="1">
      <alignment horizontal="right"/>
    </xf>
    <xf numFmtId="0" fontId="6" fillId="0" borderId="0" xfId="0" applyFont="1" applyFill="1" applyAlignment="1">
      <alignment horizontal="distributed" justifyLastLine="1"/>
    </xf>
    <xf numFmtId="0" fontId="3" fillId="0" borderId="0" xfId="0" applyFont="1" applyFill="1" applyBorder="1" applyAlignment="1">
      <alignment horizontal="distributed"/>
    </xf>
    <xf numFmtId="41" fontId="8" fillId="0" borderId="0" xfId="0" applyNumberFormat="1" applyFont="1" applyFill="1"/>
    <xf numFmtId="41" fontId="13" fillId="0" borderId="0" xfId="1" applyNumberFormat="1" applyFont="1" applyFill="1" applyBorder="1" applyAlignment="1">
      <alignment horizontal="right"/>
    </xf>
    <xf numFmtId="0" fontId="8" fillId="0" borderId="0" xfId="1" applyFont="1" applyFill="1"/>
    <xf numFmtId="41" fontId="13" fillId="0" borderId="12" xfId="1" applyNumberFormat="1" applyFont="1" applyFill="1" applyBorder="1" applyAlignment="1">
      <alignment horizontal="right"/>
    </xf>
    <xf numFmtId="41" fontId="3" fillId="0" borderId="12" xfId="1" applyNumberFormat="1" applyFont="1" applyFill="1" applyBorder="1" applyAlignment="1">
      <alignment horizontal="right"/>
    </xf>
    <xf numFmtId="0" fontId="8" fillId="0" borderId="3" xfId="1" applyFont="1" applyFill="1" applyBorder="1"/>
    <xf numFmtId="0" fontId="8" fillId="0" borderId="5" xfId="1" applyFont="1" applyFill="1" applyBorder="1"/>
    <xf numFmtId="0" fontId="3" fillId="0" borderId="15" xfId="1" applyFont="1" applyFill="1" applyBorder="1"/>
    <xf numFmtId="0" fontId="3" fillId="0" borderId="3" xfId="1" applyFont="1" applyFill="1" applyBorder="1"/>
    <xf numFmtId="41" fontId="3" fillId="0" borderId="0" xfId="1" applyNumberFormat="1" applyFont="1" applyFill="1" applyBorder="1" applyAlignment="1">
      <alignment horizontal="right"/>
    </xf>
    <xf numFmtId="0" fontId="4" fillId="0" borderId="1" xfId="1" applyFont="1" applyFill="1" applyBorder="1"/>
    <xf numFmtId="0" fontId="14" fillId="0" borderId="0" xfId="1" applyFont="1" applyFill="1"/>
    <xf numFmtId="0" fontId="3" fillId="0" borderId="0" xfId="1" applyFont="1" applyFill="1" applyBorder="1" applyAlignment="1"/>
    <xf numFmtId="0" fontId="8" fillId="0" borderId="1" xfId="1" applyFont="1" applyFill="1" applyBorder="1" applyAlignment="1"/>
    <xf numFmtId="0" fontId="3" fillId="0" borderId="0" xfId="0" applyFont="1" applyFill="1" applyBorder="1" applyAlignment="1"/>
    <xf numFmtId="0" fontId="8" fillId="0" borderId="1" xfId="0" applyFont="1" applyFill="1" applyBorder="1" applyAlignment="1"/>
    <xf numFmtId="0" fontId="12" fillId="0" borderId="0" xfId="0" applyFont="1" applyFill="1" applyAlignment="1">
      <alignment horizontal="center"/>
    </xf>
    <xf numFmtId="0" fontId="4" fillId="0" borderId="8"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0" fillId="0" borderId="6"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0" fillId="0" borderId="5" xfId="0"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cellXfs>
  <cellStyles count="2">
    <cellStyle name="標準" xfId="0" builtinId="0"/>
    <cellStyle name="標準_18社会福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9"/>
  <sheetViews>
    <sheetView tabSelected="1" zoomScale="115" zoomScaleNormal="115" workbookViewId="0">
      <selection activeCell="B1" sqref="B1"/>
    </sheetView>
  </sheetViews>
  <sheetFormatPr defaultColWidth="8.75" defaultRowHeight="13.5" x14ac:dyDescent="0.15"/>
  <cols>
    <col min="1" max="1" width="1.625" style="4" customWidth="1"/>
    <col min="2" max="2" width="5.625" style="4" customWidth="1"/>
    <col min="3" max="3" width="28.125" style="4" customWidth="1"/>
    <col min="4" max="9" width="10.625" style="4" customWidth="1"/>
    <col min="10" max="16384" width="8.75" style="4"/>
  </cols>
  <sheetData>
    <row r="1" spans="1:10" ht="15" customHeight="1" x14ac:dyDescent="0.15"/>
    <row r="2" spans="1:10" ht="22.5" customHeight="1" x14ac:dyDescent="0.2">
      <c r="A2" s="41" t="s">
        <v>86</v>
      </c>
      <c r="B2" s="41"/>
      <c r="C2" s="41"/>
      <c r="D2" s="41"/>
      <c r="E2" s="41"/>
      <c r="F2" s="41"/>
      <c r="G2" s="41"/>
      <c r="H2" s="41"/>
      <c r="I2" s="41"/>
    </row>
    <row r="3" spans="1:10" ht="11.25" customHeight="1" x14ac:dyDescent="0.15">
      <c r="C3" s="7"/>
    </row>
    <row r="4" spans="1:10" s="5" customFormat="1" ht="13.7" customHeight="1" x14ac:dyDescent="0.15">
      <c r="C4" s="5" t="s">
        <v>54</v>
      </c>
    </row>
    <row r="5" spans="1:10" s="5" customFormat="1" ht="11.25" x14ac:dyDescent="0.15">
      <c r="C5" s="16" t="s">
        <v>55</v>
      </c>
    </row>
    <row r="6" spans="1:10" s="5" customFormat="1" ht="11.25" x14ac:dyDescent="0.15">
      <c r="C6" s="16" t="s">
        <v>0</v>
      </c>
    </row>
    <row r="7" spans="1:10" ht="13.5" customHeight="1" thickBot="1" x14ac:dyDescent="0.2">
      <c r="C7" s="1"/>
      <c r="D7" s="1"/>
      <c r="E7" s="1"/>
      <c r="F7" s="1"/>
      <c r="G7" s="1"/>
      <c r="H7" s="15"/>
      <c r="I7" s="8" t="s">
        <v>85</v>
      </c>
    </row>
    <row r="8" spans="1:10" s="23" customFormat="1" ht="14.25" customHeight="1" x14ac:dyDescent="0.15">
      <c r="A8" s="46" t="s">
        <v>49</v>
      </c>
      <c r="B8" s="47"/>
      <c r="C8" s="48"/>
      <c r="D8" s="51" t="s">
        <v>2</v>
      </c>
      <c r="E8" s="52"/>
      <c r="F8" s="52"/>
      <c r="G8" s="53"/>
      <c r="H8" s="44" t="s">
        <v>50</v>
      </c>
      <c r="I8" s="42" t="s">
        <v>3</v>
      </c>
    </row>
    <row r="9" spans="1:10" s="23" customFormat="1" ht="14.25" customHeight="1" x14ac:dyDescent="0.15">
      <c r="A9" s="49"/>
      <c r="B9" s="49"/>
      <c r="C9" s="50"/>
      <c r="D9" s="9" t="s">
        <v>1</v>
      </c>
      <c r="E9" s="9" t="s">
        <v>51</v>
      </c>
      <c r="F9" s="9" t="s">
        <v>52</v>
      </c>
      <c r="G9" s="9" t="s">
        <v>53</v>
      </c>
      <c r="H9" s="45"/>
      <c r="I9" s="43"/>
    </row>
    <row r="10" spans="1:10" ht="4.5" customHeight="1" x14ac:dyDescent="0.15">
      <c r="A10" s="10"/>
      <c r="B10" s="10"/>
      <c r="C10" s="11"/>
      <c r="D10" s="17"/>
      <c r="E10" s="18"/>
      <c r="F10" s="18"/>
      <c r="G10" s="18"/>
      <c r="H10" s="18"/>
      <c r="I10" s="18"/>
    </row>
    <row r="11" spans="1:10" s="1" customFormat="1" ht="14.25" customHeight="1" x14ac:dyDescent="0.15">
      <c r="A11" s="10"/>
      <c r="B11" s="24" t="s">
        <v>1</v>
      </c>
      <c r="D11" s="19">
        <f>D12+D14+D29+D37+D40+D43+D45+D47+D54</f>
        <v>1034</v>
      </c>
      <c r="E11" s="20">
        <f>E12+E14+E29+E37+E40+E43+E45+E47+E54</f>
        <v>10</v>
      </c>
      <c r="F11" s="20">
        <f>F12+F14+F29+F37+F40+F43+F45+F47+F54</f>
        <v>277</v>
      </c>
      <c r="G11" s="20">
        <f>G12+G14+G29+G37+G40+G43+G45+G47+G54</f>
        <v>747</v>
      </c>
      <c r="H11" s="20">
        <f>H12+H14+H29+H37+H40+H43+H45+H47+H54</f>
        <v>27806</v>
      </c>
      <c r="I11" s="20">
        <f>I12+I14+I37+I40+I45+I47</f>
        <v>24400</v>
      </c>
      <c r="J11" s="25"/>
    </row>
    <row r="12" spans="1:10" s="1" customFormat="1" ht="14.25" customHeight="1" x14ac:dyDescent="0.15">
      <c r="A12" s="10"/>
      <c r="B12" s="39" t="s">
        <v>4</v>
      </c>
      <c r="C12" s="40"/>
      <c r="D12" s="19">
        <f t="shared" ref="D12:I12" si="0">D13</f>
        <v>2</v>
      </c>
      <c r="E12" s="20">
        <f t="shared" si="0"/>
        <v>0</v>
      </c>
      <c r="F12" s="20">
        <f t="shared" si="0"/>
        <v>0</v>
      </c>
      <c r="G12" s="20">
        <f t="shared" si="0"/>
        <v>2</v>
      </c>
      <c r="H12" s="20">
        <f t="shared" si="0"/>
        <v>200</v>
      </c>
      <c r="I12" s="20">
        <f t="shared" si="0"/>
        <v>208</v>
      </c>
      <c r="J12" s="25"/>
    </row>
    <row r="13" spans="1:10" ht="14.25" customHeight="1" x14ac:dyDescent="0.15">
      <c r="A13" s="10"/>
      <c r="B13" s="12" t="s">
        <v>56</v>
      </c>
      <c r="C13" s="3" t="s">
        <v>57</v>
      </c>
      <c r="D13" s="21">
        <f t="shared" ref="D13:D25" si="1">SUM(E13:G13)</f>
        <v>2</v>
      </c>
      <c r="E13" s="22">
        <v>0</v>
      </c>
      <c r="F13" s="22">
        <v>0</v>
      </c>
      <c r="G13" s="22">
        <v>2</v>
      </c>
      <c r="H13" s="22">
        <v>200</v>
      </c>
      <c r="I13" s="22">
        <v>208</v>
      </c>
      <c r="J13" s="25"/>
    </row>
    <row r="14" spans="1:10" s="1" customFormat="1" ht="14.25" customHeight="1" x14ac:dyDescent="0.15">
      <c r="A14" s="10"/>
      <c r="B14" s="39" t="s">
        <v>5</v>
      </c>
      <c r="C14" s="40"/>
      <c r="D14" s="19">
        <f>SUM(D15:D26)</f>
        <v>295</v>
      </c>
      <c r="E14" s="20">
        <f>SUM(E15:E26)</f>
        <v>4</v>
      </c>
      <c r="F14" s="20">
        <f>SUM(F15:F26)</f>
        <v>182</v>
      </c>
      <c r="G14" s="20">
        <f>SUM(G15:G26)</f>
        <v>109</v>
      </c>
      <c r="H14" s="20">
        <f>H15+SUM(H17:H26)</f>
        <v>13948</v>
      </c>
      <c r="I14" s="20">
        <f>I15+SUM(I17:I26)</f>
        <v>20988</v>
      </c>
      <c r="J14" s="25"/>
    </row>
    <row r="15" spans="1:10" ht="14.25" customHeight="1" x14ac:dyDescent="0.15">
      <c r="A15" s="10"/>
      <c r="B15" s="13" t="s">
        <v>56</v>
      </c>
      <c r="C15" s="3" t="s">
        <v>58</v>
      </c>
      <c r="D15" s="21">
        <f t="shared" si="1"/>
        <v>2</v>
      </c>
      <c r="E15" s="22">
        <v>0</v>
      </c>
      <c r="F15" s="22">
        <v>0</v>
      </c>
      <c r="G15" s="22">
        <v>2</v>
      </c>
      <c r="H15" s="22">
        <v>85</v>
      </c>
      <c r="I15" s="22">
        <v>76</v>
      </c>
      <c r="J15" s="25"/>
    </row>
    <row r="16" spans="1:10" ht="14.25" customHeight="1" x14ac:dyDescent="0.15">
      <c r="A16" s="10"/>
      <c r="B16" s="13" t="s">
        <v>59</v>
      </c>
      <c r="C16" s="3" t="s">
        <v>6</v>
      </c>
      <c r="D16" s="21">
        <f t="shared" si="1"/>
        <v>3</v>
      </c>
      <c r="E16" s="22">
        <v>1</v>
      </c>
      <c r="F16" s="22">
        <v>0</v>
      </c>
      <c r="G16" s="22">
        <v>2</v>
      </c>
      <c r="H16" s="22" t="s">
        <v>63</v>
      </c>
      <c r="I16" s="22">
        <v>127</v>
      </c>
      <c r="J16" s="25"/>
    </row>
    <row r="17" spans="1:10" ht="14.25" customHeight="1" x14ac:dyDescent="0.15">
      <c r="A17" s="10"/>
      <c r="B17" s="13" t="s">
        <v>7</v>
      </c>
      <c r="C17" s="3" t="s">
        <v>8</v>
      </c>
      <c r="D17" s="21">
        <f t="shared" si="1"/>
        <v>4</v>
      </c>
      <c r="E17" s="22">
        <v>0</v>
      </c>
      <c r="F17" s="22">
        <v>0</v>
      </c>
      <c r="G17" s="22">
        <v>4</v>
      </c>
      <c r="H17" s="22">
        <v>305</v>
      </c>
      <c r="I17" s="22">
        <v>294</v>
      </c>
      <c r="J17" s="25"/>
    </row>
    <row r="18" spans="1:10" ht="14.25" customHeight="1" x14ac:dyDescent="0.15">
      <c r="A18" s="10"/>
      <c r="B18" s="13" t="s">
        <v>9</v>
      </c>
      <c r="C18" s="3" t="s">
        <v>66</v>
      </c>
      <c r="D18" s="21">
        <f t="shared" si="1"/>
        <v>1</v>
      </c>
      <c r="E18" s="22">
        <v>1</v>
      </c>
      <c r="F18" s="22">
        <v>0</v>
      </c>
      <c r="G18" s="22">
        <v>0</v>
      </c>
      <c r="H18" s="22">
        <v>60</v>
      </c>
      <c r="I18" s="22">
        <v>60</v>
      </c>
      <c r="J18" s="25"/>
    </row>
    <row r="19" spans="1:10" ht="14.25" customHeight="1" x14ac:dyDescent="0.15">
      <c r="A19" s="10"/>
      <c r="B19" s="13" t="s">
        <v>10</v>
      </c>
      <c r="C19" s="3" t="s">
        <v>67</v>
      </c>
      <c r="D19" s="21">
        <f t="shared" si="1"/>
        <v>1</v>
      </c>
      <c r="E19" s="22">
        <v>1</v>
      </c>
      <c r="F19" s="22">
        <v>0</v>
      </c>
      <c r="G19" s="22">
        <v>0</v>
      </c>
      <c r="H19" s="22">
        <v>120</v>
      </c>
      <c r="I19" s="22">
        <v>81</v>
      </c>
      <c r="J19" s="25"/>
    </row>
    <row r="20" spans="1:10" ht="14.25" customHeight="1" x14ac:dyDescent="0.15">
      <c r="A20" s="10"/>
      <c r="B20" s="13" t="s">
        <v>11</v>
      </c>
      <c r="C20" s="3" t="s">
        <v>67</v>
      </c>
      <c r="D20" s="21">
        <f t="shared" si="1"/>
        <v>1</v>
      </c>
      <c r="E20" s="22">
        <v>0</v>
      </c>
      <c r="F20" s="22">
        <v>0</v>
      </c>
      <c r="G20" s="22">
        <v>1</v>
      </c>
      <c r="H20" s="22">
        <v>110</v>
      </c>
      <c r="I20" s="22">
        <v>100</v>
      </c>
      <c r="J20" s="25"/>
    </row>
    <row r="21" spans="1:10" ht="14.25" customHeight="1" x14ac:dyDescent="0.15">
      <c r="A21" s="10"/>
      <c r="B21" s="13" t="s">
        <v>12</v>
      </c>
      <c r="C21" s="3" t="s">
        <v>68</v>
      </c>
      <c r="D21" s="21">
        <f t="shared" si="1"/>
        <v>2</v>
      </c>
      <c r="E21" s="22">
        <v>0</v>
      </c>
      <c r="F21" s="22">
        <v>1</v>
      </c>
      <c r="G21" s="22">
        <v>1</v>
      </c>
      <c r="H21" s="22">
        <v>60</v>
      </c>
      <c r="I21" s="22">
        <v>60</v>
      </c>
      <c r="J21" s="25"/>
    </row>
    <row r="22" spans="1:10" ht="14.25" customHeight="1" x14ac:dyDescent="0.15">
      <c r="A22" s="10"/>
      <c r="B22" s="13" t="s">
        <v>13</v>
      </c>
      <c r="C22" s="3" t="s">
        <v>14</v>
      </c>
      <c r="D22" s="21">
        <f t="shared" si="1"/>
        <v>1</v>
      </c>
      <c r="E22" s="22">
        <v>0</v>
      </c>
      <c r="F22" s="22">
        <v>0</v>
      </c>
      <c r="G22" s="22">
        <v>1</v>
      </c>
      <c r="H22" s="22">
        <v>40</v>
      </c>
      <c r="I22" s="22">
        <v>35</v>
      </c>
      <c r="J22" s="25"/>
    </row>
    <row r="23" spans="1:10" ht="14.25" customHeight="1" x14ac:dyDescent="0.15">
      <c r="A23" s="10"/>
      <c r="B23" s="13" t="s">
        <v>15</v>
      </c>
      <c r="C23" s="3" t="s">
        <v>16</v>
      </c>
      <c r="D23" s="21">
        <f t="shared" si="1"/>
        <v>1</v>
      </c>
      <c r="E23" s="22">
        <v>1</v>
      </c>
      <c r="F23" s="22">
        <v>0</v>
      </c>
      <c r="G23" s="22">
        <v>0</v>
      </c>
      <c r="H23" s="22">
        <v>50</v>
      </c>
      <c r="I23" s="22">
        <v>13</v>
      </c>
      <c r="J23" s="25"/>
    </row>
    <row r="24" spans="1:10" ht="14.25" customHeight="1" x14ac:dyDescent="0.15">
      <c r="A24" s="10"/>
      <c r="B24" s="13" t="s">
        <v>17</v>
      </c>
      <c r="C24" s="3" t="s">
        <v>18</v>
      </c>
      <c r="D24" s="21">
        <f t="shared" si="1"/>
        <v>4</v>
      </c>
      <c r="E24" s="22">
        <v>0</v>
      </c>
      <c r="F24" s="22">
        <v>1</v>
      </c>
      <c r="G24" s="22">
        <v>3</v>
      </c>
      <c r="H24" s="22">
        <v>8</v>
      </c>
      <c r="I24" s="22" t="s">
        <v>64</v>
      </c>
      <c r="J24" s="25"/>
    </row>
    <row r="25" spans="1:10" ht="14.25" customHeight="1" x14ac:dyDescent="0.15">
      <c r="A25" s="10"/>
      <c r="B25" s="13" t="s">
        <v>19</v>
      </c>
      <c r="C25" s="3" t="s">
        <v>20</v>
      </c>
      <c r="D25" s="21">
        <f t="shared" si="1"/>
        <v>141</v>
      </c>
      <c r="E25" s="22">
        <v>0</v>
      </c>
      <c r="F25" s="22">
        <v>46</v>
      </c>
      <c r="G25" s="22">
        <v>95</v>
      </c>
      <c r="H25" s="22">
        <v>13110</v>
      </c>
      <c r="I25" s="22">
        <v>13994</v>
      </c>
      <c r="J25" s="25"/>
    </row>
    <row r="26" spans="1:10" ht="14.25" customHeight="1" x14ac:dyDescent="0.15">
      <c r="A26" s="10"/>
      <c r="B26" s="13" t="s">
        <v>21</v>
      </c>
      <c r="C26" s="2" t="s">
        <v>22</v>
      </c>
      <c r="D26" s="21">
        <f t="shared" ref="D26:I26" si="2">SUM(D27:D28)</f>
        <v>134</v>
      </c>
      <c r="E26" s="22">
        <f t="shared" si="2"/>
        <v>0</v>
      </c>
      <c r="F26" s="22">
        <f t="shared" si="2"/>
        <v>134</v>
      </c>
      <c r="G26" s="22">
        <f t="shared" si="2"/>
        <v>0</v>
      </c>
      <c r="H26" s="22">
        <f t="shared" si="2"/>
        <v>0</v>
      </c>
      <c r="I26" s="22">
        <f t="shared" si="2"/>
        <v>6275</v>
      </c>
      <c r="J26" s="25"/>
    </row>
    <row r="27" spans="1:10" ht="14.25" customHeight="1" x14ac:dyDescent="0.15">
      <c r="A27" s="10"/>
      <c r="B27" s="14"/>
      <c r="C27" s="3" t="s">
        <v>23</v>
      </c>
      <c r="D27" s="21">
        <f>SUM(E27:G27)</f>
        <v>109</v>
      </c>
      <c r="E27" s="22">
        <v>0</v>
      </c>
      <c r="F27" s="22">
        <v>109</v>
      </c>
      <c r="G27" s="22">
        <v>0</v>
      </c>
      <c r="H27" s="22">
        <v>0</v>
      </c>
      <c r="I27" s="22">
        <v>6275</v>
      </c>
      <c r="J27" s="25"/>
    </row>
    <row r="28" spans="1:10" ht="14.25" customHeight="1" x14ac:dyDescent="0.15">
      <c r="A28" s="10"/>
      <c r="B28" s="14"/>
      <c r="C28" s="3" t="s">
        <v>24</v>
      </c>
      <c r="D28" s="21">
        <f>SUM(E28:G28)</f>
        <v>25</v>
      </c>
      <c r="E28" s="22">
        <v>0</v>
      </c>
      <c r="F28" s="22">
        <v>25</v>
      </c>
      <c r="G28" s="22">
        <v>0</v>
      </c>
      <c r="H28" s="22">
        <v>0</v>
      </c>
      <c r="I28" s="22">
        <v>0</v>
      </c>
      <c r="J28" s="26"/>
    </row>
    <row r="29" spans="1:10" s="1" customFormat="1" ht="14.25" customHeight="1" x14ac:dyDescent="0.15">
      <c r="A29" s="10"/>
      <c r="B29" s="39" t="s">
        <v>25</v>
      </c>
      <c r="C29" s="40"/>
      <c r="D29" s="19">
        <f>SUM(D30:D36)</f>
        <v>165</v>
      </c>
      <c r="E29" s="20">
        <f>SUM(E30:E36)</f>
        <v>0</v>
      </c>
      <c r="F29" s="20">
        <f>SUM(F30:F36)</f>
        <v>12</v>
      </c>
      <c r="G29" s="20">
        <f>SUM(G30:G36)</f>
        <v>153</v>
      </c>
      <c r="H29" s="20">
        <f>SUM(H30:H36)</f>
        <v>4076</v>
      </c>
      <c r="I29" s="20" t="s">
        <v>65</v>
      </c>
      <c r="J29" s="26"/>
    </row>
    <row r="30" spans="1:10" ht="14.25" customHeight="1" x14ac:dyDescent="0.15">
      <c r="A30" s="10"/>
      <c r="B30" s="13" t="s">
        <v>26</v>
      </c>
      <c r="C30" s="3" t="s">
        <v>27</v>
      </c>
      <c r="D30" s="21">
        <f>SUM(E30:G30)</f>
        <v>2</v>
      </c>
      <c r="E30" s="22">
        <v>0</v>
      </c>
      <c r="F30" s="22">
        <v>0</v>
      </c>
      <c r="G30" s="22">
        <v>2</v>
      </c>
      <c r="H30" s="22">
        <v>210</v>
      </c>
      <c r="I30" s="22" t="s">
        <v>65</v>
      </c>
      <c r="J30" s="22"/>
    </row>
    <row r="31" spans="1:10" ht="14.25" customHeight="1" x14ac:dyDescent="0.15">
      <c r="A31" s="10"/>
      <c r="B31" s="13" t="s">
        <v>28</v>
      </c>
      <c r="C31" s="3" t="s">
        <v>29</v>
      </c>
      <c r="D31" s="21">
        <f t="shared" ref="D31:D42" si="3">SUM(E31:G31)</f>
        <v>51</v>
      </c>
      <c r="E31" s="22">
        <v>0</v>
      </c>
      <c r="F31" s="22">
        <v>0</v>
      </c>
      <c r="G31" s="22">
        <v>51</v>
      </c>
      <c r="H31" s="22">
        <v>3167</v>
      </c>
      <c r="I31" s="22" t="s">
        <v>65</v>
      </c>
      <c r="J31" s="22"/>
    </row>
    <row r="32" spans="1:10" ht="14.25" customHeight="1" x14ac:dyDescent="0.15">
      <c r="A32" s="10"/>
      <c r="B32" s="13" t="s">
        <v>30</v>
      </c>
      <c r="C32" s="6" t="s">
        <v>31</v>
      </c>
      <c r="D32" s="21">
        <f t="shared" si="3"/>
        <v>17</v>
      </c>
      <c r="E32" s="22">
        <v>0</v>
      </c>
      <c r="F32" s="22">
        <v>0</v>
      </c>
      <c r="G32" s="22">
        <v>17</v>
      </c>
      <c r="H32" s="22">
        <v>192</v>
      </c>
      <c r="I32" s="22" t="s">
        <v>65</v>
      </c>
      <c r="J32" s="22"/>
    </row>
    <row r="33" spans="1:10" ht="14.25" customHeight="1" x14ac:dyDescent="0.15">
      <c r="A33" s="10"/>
      <c r="B33" s="13" t="s">
        <v>32</v>
      </c>
      <c r="C33" s="3" t="s">
        <v>33</v>
      </c>
      <c r="D33" s="21">
        <f t="shared" si="3"/>
        <v>18</v>
      </c>
      <c r="E33" s="22">
        <v>0</v>
      </c>
      <c r="F33" s="22">
        <v>4</v>
      </c>
      <c r="G33" s="22">
        <v>14</v>
      </c>
      <c r="H33" s="22">
        <v>0</v>
      </c>
      <c r="I33" s="22">
        <v>0</v>
      </c>
      <c r="J33" s="25"/>
    </row>
    <row r="34" spans="1:10" ht="14.25" customHeight="1" x14ac:dyDescent="0.15">
      <c r="A34" s="10"/>
      <c r="B34" s="13" t="s">
        <v>34</v>
      </c>
      <c r="C34" s="3" t="s">
        <v>35</v>
      </c>
      <c r="D34" s="21">
        <f t="shared" si="3"/>
        <v>20</v>
      </c>
      <c r="E34" s="22">
        <v>0</v>
      </c>
      <c r="F34" s="22">
        <v>0</v>
      </c>
      <c r="G34" s="22">
        <v>20</v>
      </c>
      <c r="H34" s="22">
        <v>507</v>
      </c>
      <c r="I34" s="22" t="s">
        <v>65</v>
      </c>
      <c r="J34" s="22"/>
    </row>
    <row r="35" spans="1:10" ht="14.25" customHeight="1" x14ac:dyDescent="0.15">
      <c r="A35" s="10"/>
      <c r="B35" s="13" t="s">
        <v>36</v>
      </c>
      <c r="C35" s="3" t="s">
        <v>37</v>
      </c>
      <c r="D35" s="21">
        <f t="shared" si="3"/>
        <v>8</v>
      </c>
      <c r="E35" s="22">
        <v>0</v>
      </c>
      <c r="F35" s="22">
        <v>8</v>
      </c>
      <c r="G35" s="22">
        <v>0</v>
      </c>
      <c r="H35" s="22">
        <v>0</v>
      </c>
      <c r="I35" s="22">
        <v>0</v>
      </c>
      <c r="J35" s="25"/>
    </row>
    <row r="36" spans="1:10" ht="14.25" customHeight="1" x14ac:dyDescent="0.15">
      <c r="A36" s="10"/>
      <c r="B36" s="13" t="s">
        <v>38</v>
      </c>
      <c r="C36" s="3" t="s">
        <v>62</v>
      </c>
      <c r="D36" s="21">
        <f t="shared" si="3"/>
        <v>49</v>
      </c>
      <c r="E36" s="22">
        <v>0</v>
      </c>
      <c r="F36" s="22">
        <v>0</v>
      </c>
      <c r="G36" s="22">
        <v>49</v>
      </c>
      <c r="H36" s="22">
        <v>0</v>
      </c>
      <c r="I36" s="22">
        <v>0</v>
      </c>
      <c r="J36" s="25"/>
    </row>
    <row r="37" spans="1:10" ht="14.25" customHeight="1" x14ac:dyDescent="0.15">
      <c r="A37" s="10"/>
      <c r="B37" s="39" t="s">
        <v>69</v>
      </c>
      <c r="C37" s="40"/>
      <c r="D37" s="19">
        <f t="shared" si="3"/>
        <v>58</v>
      </c>
      <c r="E37" s="20">
        <f>SUM(E38:E39)</f>
        <v>0</v>
      </c>
      <c r="F37" s="20">
        <f>SUM(F38:F39)</f>
        <v>9</v>
      </c>
      <c r="G37" s="20">
        <f>SUM(G38:G39)</f>
        <v>49</v>
      </c>
      <c r="H37" s="20">
        <f>SUM(H38:H39)</f>
        <v>700</v>
      </c>
      <c r="I37" s="20">
        <f>SUM(I38:I39)</f>
        <v>1683</v>
      </c>
      <c r="J37" s="25"/>
    </row>
    <row r="38" spans="1:10" ht="14.25" customHeight="1" x14ac:dyDescent="0.15">
      <c r="A38" s="10"/>
      <c r="B38" s="13" t="s">
        <v>39</v>
      </c>
      <c r="C38" s="3" t="s">
        <v>70</v>
      </c>
      <c r="D38" s="21">
        <f t="shared" si="3"/>
        <v>9</v>
      </c>
      <c r="E38" s="22">
        <v>0</v>
      </c>
      <c r="F38" s="22">
        <v>9</v>
      </c>
      <c r="G38" s="22">
        <v>0</v>
      </c>
      <c r="H38" s="22">
        <v>210</v>
      </c>
      <c r="I38" s="22">
        <v>291</v>
      </c>
      <c r="J38" s="25"/>
    </row>
    <row r="39" spans="1:10" ht="14.25" customHeight="1" x14ac:dyDescent="0.15">
      <c r="A39" s="10"/>
      <c r="B39" s="13" t="s">
        <v>60</v>
      </c>
      <c r="C39" s="3" t="s">
        <v>71</v>
      </c>
      <c r="D39" s="21">
        <f t="shared" si="3"/>
        <v>49</v>
      </c>
      <c r="E39" s="22">
        <v>0</v>
      </c>
      <c r="F39" s="22">
        <v>0</v>
      </c>
      <c r="G39" s="22">
        <v>49</v>
      </c>
      <c r="H39" s="22">
        <v>490</v>
      </c>
      <c r="I39" s="22">
        <v>1392</v>
      </c>
      <c r="J39" s="25"/>
    </row>
    <row r="40" spans="1:10" ht="14.25" customHeight="1" x14ac:dyDescent="0.15">
      <c r="A40" s="10"/>
      <c r="B40" s="39" t="s">
        <v>72</v>
      </c>
      <c r="C40" s="40"/>
      <c r="D40" s="19">
        <f>SUM(E40:G40)</f>
        <v>361</v>
      </c>
      <c r="E40" s="20">
        <f>SUM(E41:E42)</f>
        <v>3</v>
      </c>
      <c r="F40" s="20">
        <f>SUM(F41:F42)</f>
        <v>9</v>
      </c>
      <c r="G40" s="20">
        <f>SUM(G41:G42)</f>
        <v>349</v>
      </c>
      <c r="H40" s="20">
        <f>SUM(H41:H42)</f>
        <v>5586</v>
      </c>
      <c r="I40" s="20">
        <f>SUM(I41:I42)</f>
        <v>772</v>
      </c>
      <c r="J40" s="25"/>
    </row>
    <row r="41" spans="1:10" ht="14.25" customHeight="1" x14ac:dyDescent="0.15">
      <c r="A41" s="10"/>
      <c r="B41" s="13" t="s">
        <v>41</v>
      </c>
      <c r="C41" s="3" t="s">
        <v>73</v>
      </c>
      <c r="D41" s="21">
        <f t="shared" si="3"/>
        <v>16</v>
      </c>
      <c r="E41" s="22">
        <v>0</v>
      </c>
      <c r="F41" s="22">
        <v>0</v>
      </c>
      <c r="G41" s="22">
        <v>16</v>
      </c>
      <c r="H41" s="22">
        <v>745</v>
      </c>
      <c r="I41" s="22">
        <v>772</v>
      </c>
      <c r="J41" s="25"/>
    </row>
    <row r="42" spans="1:10" ht="14.25" customHeight="1" x14ac:dyDescent="0.15">
      <c r="A42" s="10"/>
      <c r="B42" s="13" t="s">
        <v>42</v>
      </c>
      <c r="C42" s="3" t="s">
        <v>74</v>
      </c>
      <c r="D42" s="21">
        <f t="shared" si="3"/>
        <v>345</v>
      </c>
      <c r="E42" s="22">
        <v>3</v>
      </c>
      <c r="F42" s="22">
        <v>9</v>
      </c>
      <c r="G42" s="22">
        <v>333</v>
      </c>
      <c r="H42" s="22">
        <v>4841</v>
      </c>
      <c r="I42" s="22" t="s">
        <v>65</v>
      </c>
      <c r="J42" s="25"/>
    </row>
    <row r="43" spans="1:10" s="1" customFormat="1" ht="14.25" customHeight="1" x14ac:dyDescent="0.15">
      <c r="A43" s="10"/>
      <c r="B43" s="39" t="s">
        <v>43</v>
      </c>
      <c r="C43" s="40"/>
      <c r="D43" s="19">
        <f>D44</f>
        <v>1</v>
      </c>
      <c r="E43" s="20">
        <f>E44</f>
        <v>1</v>
      </c>
      <c r="F43" s="20">
        <f>F44</f>
        <v>0</v>
      </c>
      <c r="G43" s="20">
        <f>G44</f>
        <v>0</v>
      </c>
      <c r="H43" s="20">
        <f>H44</f>
        <v>20</v>
      </c>
      <c r="I43" s="26" t="s">
        <v>65</v>
      </c>
      <c r="J43" s="25"/>
    </row>
    <row r="44" spans="1:10" ht="14.25" customHeight="1" x14ac:dyDescent="0.15">
      <c r="A44" s="10"/>
      <c r="B44" s="13" t="s">
        <v>44</v>
      </c>
      <c r="C44" s="3" t="s">
        <v>43</v>
      </c>
      <c r="D44" s="21">
        <f>SUM(E44:G44)</f>
        <v>1</v>
      </c>
      <c r="E44" s="22">
        <v>1</v>
      </c>
      <c r="F44" s="22">
        <v>0</v>
      </c>
      <c r="G44" s="22">
        <v>0</v>
      </c>
      <c r="H44" s="22">
        <v>20</v>
      </c>
      <c r="I44" s="22" t="s">
        <v>65</v>
      </c>
      <c r="J44" s="25"/>
    </row>
    <row r="45" spans="1:10" ht="14.25" customHeight="1" x14ac:dyDescent="0.15">
      <c r="A45" s="10"/>
      <c r="B45" s="39" t="s">
        <v>45</v>
      </c>
      <c r="C45" s="40"/>
      <c r="D45" s="19">
        <f t="shared" ref="D45:I45" si="4">D46</f>
        <v>1</v>
      </c>
      <c r="E45" s="20">
        <f t="shared" si="4"/>
        <v>1</v>
      </c>
      <c r="F45" s="20">
        <f t="shared" si="4"/>
        <v>0</v>
      </c>
      <c r="G45" s="20">
        <f t="shared" si="4"/>
        <v>0</v>
      </c>
      <c r="H45" s="20">
        <f t="shared" si="4"/>
        <v>0</v>
      </c>
      <c r="I45" s="20">
        <f t="shared" si="4"/>
        <v>0</v>
      </c>
      <c r="J45" s="25"/>
    </row>
    <row r="46" spans="1:10" ht="14.25" customHeight="1" x14ac:dyDescent="0.15">
      <c r="A46" s="10"/>
      <c r="B46" s="13" t="s">
        <v>44</v>
      </c>
      <c r="C46" s="3" t="s">
        <v>46</v>
      </c>
      <c r="D46" s="21">
        <f t="shared" ref="D46:D53" si="5">SUM(E46:G46)</f>
        <v>1</v>
      </c>
      <c r="E46" s="22">
        <v>1</v>
      </c>
      <c r="F46" s="22">
        <v>0</v>
      </c>
      <c r="G46" s="22">
        <v>0</v>
      </c>
      <c r="H46" s="22">
        <v>0</v>
      </c>
      <c r="I46" s="22">
        <v>0</v>
      </c>
      <c r="J46" s="25"/>
    </row>
    <row r="47" spans="1:10" ht="14.25" customHeight="1" x14ac:dyDescent="0.15">
      <c r="A47" s="10"/>
      <c r="B47" s="39" t="s">
        <v>75</v>
      </c>
      <c r="C47" s="40"/>
      <c r="D47" s="19">
        <f t="shared" si="5"/>
        <v>37</v>
      </c>
      <c r="E47" s="20">
        <f>SUM(E48,E51:E53)</f>
        <v>1</v>
      </c>
      <c r="F47" s="20">
        <f>SUM(F48,F51:F53)</f>
        <v>5</v>
      </c>
      <c r="G47" s="20">
        <f>SUM(G48,G51:G53)</f>
        <v>31</v>
      </c>
      <c r="H47" s="20">
        <f>SUM(H48,H51:H53)</f>
        <v>626</v>
      </c>
      <c r="I47" s="20">
        <f>SUM(I48,I51:I53)</f>
        <v>749</v>
      </c>
      <c r="J47" s="25"/>
    </row>
    <row r="48" spans="1:10" ht="14.25" customHeight="1" x14ac:dyDescent="0.15">
      <c r="A48" s="10"/>
      <c r="B48" s="13" t="s">
        <v>39</v>
      </c>
      <c r="C48" s="3" t="s">
        <v>76</v>
      </c>
      <c r="D48" s="21">
        <f t="shared" si="5"/>
        <v>28</v>
      </c>
      <c r="E48" s="22">
        <f>SUM(E49:E50)</f>
        <v>0</v>
      </c>
      <c r="F48" s="22">
        <f>SUM(F49:F50)</f>
        <v>0</v>
      </c>
      <c r="G48" s="22">
        <f>SUM(G49:G50)</f>
        <v>28</v>
      </c>
      <c r="H48" s="22">
        <f>SUM(H49:H50)</f>
        <v>446</v>
      </c>
      <c r="I48" s="22">
        <f>SUM(I49:I50)</f>
        <v>588</v>
      </c>
      <c r="J48" s="25"/>
    </row>
    <row r="49" spans="1:10" ht="14.25" customHeight="1" x14ac:dyDescent="0.15">
      <c r="A49" s="10"/>
      <c r="B49" s="14"/>
      <c r="C49" s="3" t="s">
        <v>78</v>
      </c>
      <c r="D49" s="21">
        <f t="shared" si="5"/>
        <v>5</v>
      </c>
      <c r="E49" s="22">
        <v>0</v>
      </c>
      <c r="F49" s="22">
        <v>0</v>
      </c>
      <c r="G49" s="22">
        <v>5</v>
      </c>
      <c r="H49" s="22">
        <v>37</v>
      </c>
      <c r="I49" s="22">
        <v>174</v>
      </c>
      <c r="J49" s="25"/>
    </row>
    <row r="50" spans="1:10" ht="14.25" customHeight="1" x14ac:dyDescent="0.15">
      <c r="A50" s="10"/>
      <c r="B50" s="14"/>
      <c r="C50" s="3" t="s">
        <v>77</v>
      </c>
      <c r="D50" s="21">
        <f t="shared" si="5"/>
        <v>23</v>
      </c>
      <c r="E50" s="22">
        <v>0</v>
      </c>
      <c r="F50" s="22">
        <v>0</v>
      </c>
      <c r="G50" s="22">
        <v>23</v>
      </c>
      <c r="H50" s="22">
        <v>409</v>
      </c>
      <c r="I50" s="22">
        <v>414</v>
      </c>
      <c r="J50" s="25"/>
    </row>
    <row r="51" spans="1:10" ht="14.25" customHeight="1" x14ac:dyDescent="0.15">
      <c r="A51" s="10"/>
      <c r="B51" s="13" t="s">
        <v>40</v>
      </c>
      <c r="C51" s="3" t="s">
        <v>47</v>
      </c>
      <c r="D51" s="21">
        <f t="shared" si="5"/>
        <v>3</v>
      </c>
      <c r="E51" s="22">
        <v>0</v>
      </c>
      <c r="F51" s="22">
        <v>0</v>
      </c>
      <c r="G51" s="22">
        <v>3</v>
      </c>
      <c r="H51" s="22">
        <v>55</v>
      </c>
      <c r="I51" s="22">
        <v>50</v>
      </c>
      <c r="J51" s="25"/>
    </row>
    <row r="52" spans="1:10" ht="14.25" customHeight="1" x14ac:dyDescent="0.15">
      <c r="A52" s="10"/>
      <c r="B52" s="13" t="s">
        <v>48</v>
      </c>
      <c r="C52" s="3" t="s">
        <v>79</v>
      </c>
      <c r="D52" s="21">
        <f t="shared" si="5"/>
        <v>5</v>
      </c>
      <c r="E52" s="22">
        <v>1</v>
      </c>
      <c r="F52" s="22">
        <v>4</v>
      </c>
      <c r="G52" s="22">
        <v>0</v>
      </c>
      <c r="H52" s="22">
        <v>105</v>
      </c>
      <c r="I52" s="22">
        <v>82</v>
      </c>
      <c r="J52" s="25"/>
    </row>
    <row r="53" spans="1:10" ht="14.25" customHeight="1" x14ac:dyDescent="0.15">
      <c r="A53" s="10"/>
      <c r="B53" s="13" t="s">
        <v>9</v>
      </c>
      <c r="C53" s="3" t="s">
        <v>80</v>
      </c>
      <c r="D53" s="21">
        <f t="shared" si="5"/>
        <v>1</v>
      </c>
      <c r="E53" s="22">
        <v>0</v>
      </c>
      <c r="F53" s="22">
        <v>1</v>
      </c>
      <c r="G53" s="22">
        <v>0</v>
      </c>
      <c r="H53" s="22">
        <v>20</v>
      </c>
      <c r="I53" s="22">
        <v>29</v>
      </c>
      <c r="J53" s="25"/>
    </row>
    <row r="54" spans="1:10" ht="14.25" customHeight="1" x14ac:dyDescent="0.15">
      <c r="A54" s="27"/>
      <c r="B54" s="37" t="s">
        <v>81</v>
      </c>
      <c r="C54" s="38"/>
      <c r="D54" s="28">
        <f>SUM(D55:D56)</f>
        <v>114</v>
      </c>
      <c r="E54" s="26">
        <f>SUM(E55:E56)</f>
        <v>0</v>
      </c>
      <c r="F54" s="26">
        <f>SUM(F55:F56)</f>
        <v>60</v>
      </c>
      <c r="G54" s="26">
        <f>SUM(G55:G56)</f>
        <v>54</v>
      </c>
      <c r="H54" s="26">
        <f>SUM(H55:H56)</f>
        <v>2650</v>
      </c>
      <c r="I54" s="26" t="s">
        <v>65</v>
      </c>
      <c r="J54" s="25"/>
    </row>
    <row r="55" spans="1:10" ht="14.25" customHeight="1" x14ac:dyDescent="0.15">
      <c r="A55" s="27"/>
      <c r="B55" s="13" t="s">
        <v>26</v>
      </c>
      <c r="C55" s="35" t="s">
        <v>82</v>
      </c>
      <c r="D55" s="29">
        <f>SUM(E55:G55)</f>
        <v>60</v>
      </c>
      <c r="E55" s="34" t="s">
        <v>83</v>
      </c>
      <c r="F55" s="34">
        <v>60</v>
      </c>
      <c r="G55" s="34" t="s">
        <v>83</v>
      </c>
      <c r="H55" s="34" t="s">
        <v>83</v>
      </c>
      <c r="I55" s="22">
        <v>0</v>
      </c>
    </row>
    <row r="56" spans="1:10" ht="14.25" customHeight="1" x14ac:dyDescent="0.15">
      <c r="A56" s="27"/>
      <c r="B56" s="13" t="s">
        <v>28</v>
      </c>
      <c r="C56" s="35" t="s">
        <v>84</v>
      </c>
      <c r="D56" s="29">
        <f>SUM(E56:G56)</f>
        <v>54</v>
      </c>
      <c r="E56" s="34" t="s">
        <v>83</v>
      </c>
      <c r="F56" s="34" t="s">
        <v>83</v>
      </c>
      <c r="G56" s="34">
        <v>54</v>
      </c>
      <c r="H56" s="34">
        <v>2650</v>
      </c>
      <c r="I56" s="22" t="s">
        <v>65</v>
      </c>
      <c r="J56" s="22"/>
    </row>
    <row r="57" spans="1:10" ht="4.5" customHeight="1" x14ac:dyDescent="0.15">
      <c r="A57" s="30"/>
      <c r="B57" s="30"/>
      <c r="C57" s="31"/>
      <c r="D57" s="32"/>
      <c r="E57" s="33"/>
      <c r="F57" s="33"/>
      <c r="G57" s="33"/>
      <c r="H57" s="33"/>
      <c r="I57" s="33"/>
    </row>
    <row r="58" spans="1:10" ht="15" customHeight="1" x14ac:dyDescent="0.15">
      <c r="A58" s="36" t="s">
        <v>61</v>
      </c>
      <c r="B58" s="27"/>
      <c r="C58" s="27"/>
      <c r="D58" s="27"/>
      <c r="E58" s="27"/>
      <c r="F58" s="27"/>
      <c r="G58" s="27"/>
      <c r="H58" s="27"/>
      <c r="I58" s="27"/>
    </row>
    <row r="59" spans="1:10" ht="18" customHeight="1" x14ac:dyDescent="0.15"/>
  </sheetData>
  <mergeCells count="14">
    <mergeCell ref="B54:C54"/>
    <mergeCell ref="B47:C47"/>
    <mergeCell ref="A2:I2"/>
    <mergeCell ref="B40:C40"/>
    <mergeCell ref="B43:C43"/>
    <mergeCell ref="B45:C45"/>
    <mergeCell ref="I8:I9"/>
    <mergeCell ref="B12:C12"/>
    <mergeCell ref="B14:C14"/>
    <mergeCell ref="H8:H9"/>
    <mergeCell ref="B29:C29"/>
    <mergeCell ref="B37:C37"/>
    <mergeCell ref="A8:C9"/>
    <mergeCell ref="D8:G8"/>
  </mergeCells>
  <phoneticPr fontId="1"/>
  <printOptions horizontalCentered="1"/>
  <pageMargins left="0.59055118110236227" right="0.59055118110236227" top="0.39370078740157483" bottom="0.31" header="0.51181102362204722" footer="0.47"/>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185</vt:lpstr>
      <vt:lpstr>'185'!Print_Area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知恵</dc:creator>
  <cp:lastModifiedBy>仙台市</cp:lastModifiedBy>
  <cp:lastPrinted>2015-03-03T06:31:15Z</cp:lastPrinted>
  <dcterms:created xsi:type="dcterms:W3CDTF">1997-01-08T22:48:59Z</dcterms:created>
  <dcterms:modified xsi:type="dcterms:W3CDTF">2015-03-17T06:04:50Z</dcterms:modified>
</cp:coreProperties>
</file>