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75"/>
  </bookViews>
  <sheets>
    <sheet name="13-2" sheetId="1" r:id="rId1"/>
  </sheets>
  <definedNames>
    <definedName name="_xlnm.Print_Area" localSheetId="0">'13-2'!$A$1:$Y$29</definedName>
  </definedNames>
  <calcPr calcId="145621" calcMode="manual"/>
</workbook>
</file>

<file path=xl/calcChain.xml><?xml version="1.0" encoding="utf-8"?>
<calcChain xmlns="http://schemas.openxmlformats.org/spreadsheetml/2006/main">
  <c r="Q27" i="1" l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Q15" i="1" s="1"/>
  <c r="P16" i="1"/>
  <c r="P15" i="1" s="1"/>
  <c r="Y15" i="1"/>
  <c r="X15" i="1"/>
  <c r="W15" i="1"/>
  <c r="V15" i="1"/>
  <c r="U15" i="1"/>
  <c r="T15" i="1"/>
  <c r="S15" i="1"/>
  <c r="R15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<sst xmlns="http://schemas.openxmlformats.org/spreadsheetml/2006/main" count="54" uniqueCount="24">
  <si>
    <t>の貨物輸送状況</t>
    <rPh sb="1" eb="3">
      <t>カモツ</t>
    </rPh>
    <rPh sb="3" eb="5">
      <t>ユソウ</t>
    </rPh>
    <rPh sb="5" eb="7">
      <t>ジョウキョウ</t>
    </rPh>
    <phoneticPr fontId="2"/>
  </si>
  <si>
    <t>に有賃，無賃のコンテナ貨物の輸送状況である。</t>
    <rPh sb="1" eb="2">
      <t>ユウ</t>
    </rPh>
    <rPh sb="2" eb="3">
      <t>チン</t>
    </rPh>
    <rPh sb="4" eb="6">
      <t>ムチン</t>
    </rPh>
    <rPh sb="11" eb="13">
      <t>カモツ</t>
    </rPh>
    <rPh sb="14" eb="16">
      <t>ユソウ</t>
    </rPh>
    <rPh sb="16" eb="18">
      <t>ジョウキョウ</t>
    </rPh>
    <phoneticPr fontId="2"/>
  </si>
  <si>
    <t>1.発送</t>
    <rPh sb="2" eb="4">
      <t>ハッソウ</t>
    </rPh>
    <phoneticPr fontId="2"/>
  </si>
  <si>
    <t>2.到着</t>
    <rPh sb="2" eb="4">
      <t>トウチャク</t>
    </rPh>
    <phoneticPr fontId="2"/>
  </si>
  <si>
    <t>（単位  t）</t>
    <rPh sb="1" eb="3">
      <t>タンイ</t>
    </rPh>
    <phoneticPr fontId="2"/>
  </si>
  <si>
    <t>年度・月</t>
    <rPh sb="0" eb="2">
      <t>ネンド</t>
    </rPh>
    <rPh sb="3" eb="4">
      <t>ツキ</t>
    </rPh>
    <phoneticPr fontId="2"/>
  </si>
  <si>
    <t>総数</t>
    <rPh sb="0" eb="2">
      <t>ソウスウ</t>
    </rPh>
    <phoneticPr fontId="2"/>
  </si>
  <si>
    <t>仙台港駅</t>
    <rPh sb="0" eb="2">
      <t>センダイ</t>
    </rPh>
    <rPh sb="2" eb="3">
      <t>コウ</t>
    </rPh>
    <rPh sb="3" eb="4">
      <t>エキ</t>
    </rPh>
    <phoneticPr fontId="2"/>
  </si>
  <si>
    <t>仙台北港駅</t>
    <rPh sb="0" eb="2">
      <t>センダイ</t>
    </rPh>
    <rPh sb="2" eb="3">
      <t>キタ</t>
    </rPh>
    <rPh sb="3" eb="4">
      <t>ミナト</t>
    </rPh>
    <rPh sb="4" eb="5">
      <t>エキ</t>
    </rPh>
    <phoneticPr fontId="2"/>
  </si>
  <si>
    <t>仙台埠頭駅</t>
    <rPh sb="0" eb="2">
      <t>センダイ</t>
    </rPh>
    <rPh sb="2" eb="4">
      <t>フトウ</t>
    </rPh>
    <rPh sb="4" eb="5">
      <t>エキ</t>
    </rPh>
    <phoneticPr fontId="2"/>
  </si>
  <si>
    <t>仙台西港駅</t>
    <rPh sb="0" eb="2">
      <t>センダイ</t>
    </rPh>
    <rPh sb="2" eb="3">
      <t>ニシ</t>
    </rPh>
    <rPh sb="3" eb="4">
      <t>ミナト</t>
    </rPh>
    <rPh sb="4" eb="5">
      <t>エキ</t>
    </rPh>
    <phoneticPr fontId="2"/>
  </si>
  <si>
    <t>仙台貨物ターミナル駅</t>
    <rPh sb="0" eb="2">
      <t>センダイ</t>
    </rPh>
    <rPh sb="2" eb="4">
      <t>カモツ</t>
    </rPh>
    <rPh sb="9" eb="10">
      <t>エキ</t>
    </rPh>
    <phoneticPr fontId="2"/>
  </si>
  <si>
    <t>車扱</t>
    <rPh sb="0" eb="1">
      <t>クルマ</t>
    </rPh>
    <rPh sb="1" eb="2">
      <t>アツカ</t>
    </rPh>
    <phoneticPr fontId="2"/>
  </si>
  <si>
    <t>（車扱）</t>
    <rPh sb="1" eb="2">
      <t>クルマ</t>
    </rPh>
    <rPh sb="2" eb="3">
      <t>アツカイ</t>
    </rPh>
    <phoneticPr fontId="2"/>
  </si>
  <si>
    <t>資料  日本貨物鉄道株式会社東北支社，仙台臨海鉄道株式会社</t>
    <rPh sb="0" eb="2">
      <t>シリョウ</t>
    </rPh>
    <rPh sb="4" eb="6">
      <t>ニホン</t>
    </rPh>
    <rPh sb="6" eb="8">
      <t>カモツ</t>
    </rPh>
    <rPh sb="8" eb="10">
      <t>テツドウ</t>
    </rPh>
    <rPh sb="10" eb="12">
      <t>カブシキ</t>
    </rPh>
    <rPh sb="12" eb="14">
      <t>カイシャ</t>
    </rPh>
    <rPh sb="14" eb="16">
      <t>トウホク</t>
    </rPh>
    <rPh sb="16" eb="18">
      <t>シシャ</t>
    </rPh>
    <phoneticPr fontId="2"/>
  </si>
  <si>
    <t>13-2.仙台市内各駅</t>
    <phoneticPr fontId="2"/>
  </si>
  <si>
    <t>本表は市内貨物取扱駅における有賃，無賃の車扱貨物並び</t>
    <phoneticPr fontId="2"/>
  </si>
  <si>
    <t>コンテナ</t>
    <phoneticPr fontId="2"/>
  </si>
  <si>
    <t>平成29年</t>
    <rPh sb="0" eb="2">
      <t>ヘイセイ</t>
    </rPh>
    <rPh sb="4" eb="5">
      <t>９ネン</t>
    </rPh>
    <phoneticPr fontId="2"/>
  </si>
  <si>
    <t>平成25年度</t>
    <rPh sb="0" eb="2">
      <t>ヘイセイ</t>
    </rPh>
    <rPh sb="4" eb="6">
      <t>ネンド</t>
    </rPh>
    <phoneticPr fontId="2"/>
  </si>
  <si>
    <t>4 月</t>
    <phoneticPr fontId="2"/>
  </si>
  <si>
    <t>平成30年</t>
    <rPh sb="0" eb="2">
      <t>ヘイセイ</t>
    </rPh>
    <rPh sb="4" eb="5">
      <t>９ネン</t>
    </rPh>
    <phoneticPr fontId="2"/>
  </si>
  <si>
    <t>1 月</t>
    <phoneticPr fontId="2"/>
  </si>
  <si>
    <t>1 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</si>
</sst>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* #,##0;* \-#,##0;* &quot;-&quot;;@"/>
    <numFmt numFmtId="177" formatCode="#,##0_ "/>
  </numFmts>
  <fonts count="2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8" fillId="0" borderId="5" xfId="0" applyFont="1" applyBorder="1" applyAlignment="1">
      <alignment horizontal="distributed" justifyLastLine="1"/>
    </xf>
    <xf numFmtId="0" fontId="7" fillId="0" borderId="0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top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13" xfId="0" applyFont="1" applyBorder="1"/>
    <xf numFmtId="0" fontId="7" fillId="0" borderId="14" xfId="0" applyFont="1" applyBorder="1" applyAlignment="1">
      <alignment horizontal="distributed" vertical="center" justifyLastLine="1"/>
    </xf>
    <xf numFmtId="176" fontId="9" fillId="0" borderId="15" xfId="0" applyNumberFormat="1" applyFont="1" applyBorder="1"/>
    <xf numFmtId="176" fontId="9" fillId="0" borderId="0" xfId="0" applyNumberFormat="1" applyFont="1" applyBorder="1"/>
    <xf numFmtId="176" fontId="9" fillId="0" borderId="0" xfId="0" applyNumberFormat="1" applyFont="1" applyBorder="1" applyAlignment="1">
      <alignment horizontal="right"/>
    </xf>
    <xf numFmtId="0" fontId="11" fillId="0" borderId="0" xfId="0" applyFont="1"/>
    <xf numFmtId="176" fontId="12" fillId="0" borderId="0" xfId="0" applyNumberFormat="1" applyFont="1" applyBorder="1"/>
    <xf numFmtId="177" fontId="5" fillId="0" borderId="0" xfId="0" applyNumberFormat="1" applyFont="1" applyBorder="1"/>
    <xf numFmtId="0" fontId="11" fillId="0" borderId="0" xfId="0" applyFont="1" applyBorder="1"/>
    <xf numFmtId="0" fontId="11" fillId="0" borderId="0" xfId="0" applyFont="1" applyFill="1"/>
    <xf numFmtId="0" fontId="5" fillId="0" borderId="0" xfId="0" applyFont="1" applyFill="1"/>
    <xf numFmtId="0" fontId="5" fillId="0" borderId="7" xfId="0" applyFont="1" applyFill="1" applyBorder="1"/>
    <xf numFmtId="0" fontId="5" fillId="0" borderId="8" xfId="0" applyFont="1" applyFill="1" applyBorder="1"/>
    <xf numFmtId="177" fontId="5" fillId="0" borderId="7" xfId="0" applyNumberFormat="1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77" fontId="9" fillId="0" borderId="16" xfId="0" applyNumberFormat="1" applyFont="1" applyFill="1" applyBorder="1"/>
    <xf numFmtId="177" fontId="9" fillId="0" borderId="7" xfId="0" applyNumberFormat="1" applyFont="1" applyFill="1" applyBorder="1"/>
    <xf numFmtId="0" fontId="13" fillId="0" borderId="0" xfId="0" applyFont="1" applyFill="1"/>
    <xf numFmtId="0" fontId="6" fillId="0" borderId="0" xfId="0" applyFont="1" applyFill="1"/>
    <xf numFmtId="177" fontId="5" fillId="0" borderId="0" xfId="0" applyNumberFormat="1" applyFont="1" applyFill="1"/>
    <xf numFmtId="0" fontId="7" fillId="0" borderId="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176" fontId="16" fillId="0" borderId="0" xfId="0" applyNumberFormat="1" applyFont="1" applyFill="1" applyBorder="1" applyAlignment="1">
      <alignment horizontal="right" shrinkToFit="1"/>
    </xf>
    <xf numFmtId="0" fontId="17" fillId="0" borderId="0" xfId="0" applyFont="1" applyFill="1" applyBorder="1" applyAlignment="1"/>
    <xf numFmtId="0" fontId="17" fillId="0" borderId="12" xfId="0" applyFont="1" applyFill="1" applyBorder="1" applyAlignment="1"/>
    <xf numFmtId="176" fontId="18" fillId="0" borderId="15" xfId="0" applyNumberFormat="1" applyFont="1" applyFill="1" applyBorder="1" applyAlignment="1">
      <alignment horizontal="right" shrinkToFit="1"/>
    </xf>
    <xf numFmtId="176" fontId="18" fillId="0" borderId="0" xfId="0" applyNumberFormat="1" applyFont="1" applyFill="1" applyBorder="1" applyAlignment="1">
      <alignment horizontal="right" shrinkToFit="1"/>
    </xf>
    <xf numFmtId="0" fontId="19" fillId="0" borderId="0" xfId="0" applyFont="1" applyFill="1"/>
    <xf numFmtId="0" fontId="17" fillId="0" borderId="12" xfId="0" applyFont="1" applyFill="1" applyBorder="1" applyAlignment="1">
      <alignment horizontal="left"/>
    </xf>
    <xf numFmtId="176" fontId="16" fillId="0" borderId="0" xfId="0" applyNumberFormat="1" applyFont="1" applyFill="1" applyBorder="1" applyAlignment="1">
      <alignment horizontal="right"/>
    </xf>
    <xf numFmtId="176" fontId="18" fillId="0" borderId="15" xfId="0" applyNumberFormat="1" applyFont="1" applyFill="1" applyBorder="1" applyAlignment="1">
      <alignment horizontal="right"/>
    </xf>
    <xf numFmtId="176" fontId="18" fillId="0" borderId="0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view="pageBreakPreview" zoomScaleNormal="100" zoomScaleSheetLayoutView="100" workbookViewId="0">
      <selection activeCell="A30" sqref="A30"/>
    </sheetView>
  </sheetViews>
  <sheetFormatPr defaultColWidth="11.75" defaultRowHeight="13.5"/>
  <cols>
    <col min="1" max="1" width="7.25" style="13" customWidth="1"/>
    <col min="2" max="2" width="3.75" style="13" customWidth="1"/>
    <col min="3" max="12" width="8.875" style="13" customWidth="1"/>
    <col min="13" max="13" width="1.25" style="14" customWidth="1"/>
    <col min="14" max="14" width="7.25" style="13" customWidth="1"/>
    <col min="15" max="15" width="3.75" style="13" customWidth="1"/>
    <col min="16" max="25" width="8.875" style="13" customWidth="1"/>
    <col min="26" max="16384" width="11.75" style="13"/>
  </cols>
  <sheetData>
    <row r="1" spans="1:26" s="1" customFormat="1" ht="22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3" t="s">
        <v>15</v>
      </c>
      <c r="M1" s="4"/>
      <c r="N1" s="2" t="s">
        <v>0</v>
      </c>
    </row>
    <row r="2" spans="1:26" s="1" customFormat="1">
      <c r="L2" s="5"/>
      <c r="M2" s="6"/>
    </row>
    <row r="3" spans="1:26" s="7" customFormat="1" ht="13.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9" t="s">
        <v>16</v>
      </c>
      <c r="M3" s="10"/>
      <c r="N3" s="8" t="s">
        <v>1</v>
      </c>
    </row>
    <row r="4" spans="1:26" s="1" customFormat="1">
      <c r="M4" s="11"/>
    </row>
    <row r="5" spans="1:26" s="1" customFormat="1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12"/>
      <c r="N5" s="46" t="s">
        <v>3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</row>
    <row r="6" spans="1:26"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3.5" customHeight="1" thickBot="1">
      <c r="A7" s="15" t="s">
        <v>4</v>
      </c>
      <c r="B7" s="15"/>
      <c r="N7" s="15" t="s">
        <v>4</v>
      </c>
      <c r="O7" s="15"/>
    </row>
    <row r="8" spans="1:26" s="18" customFormat="1" ht="18" customHeight="1">
      <c r="A8" s="47" t="s">
        <v>5</v>
      </c>
      <c r="B8" s="48"/>
      <c r="C8" s="51" t="s">
        <v>6</v>
      </c>
      <c r="D8" s="52"/>
      <c r="E8" s="51" t="s">
        <v>7</v>
      </c>
      <c r="F8" s="53"/>
      <c r="G8" s="16" t="s">
        <v>8</v>
      </c>
      <c r="H8" s="16" t="s">
        <v>9</v>
      </c>
      <c r="I8" s="51" t="s">
        <v>10</v>
      </c>
      <c r="J8" s="53"/>
      <c r="K8" s="51" t="s">
        <v>11</v>
      </c>
      <c r="L8" s="54"/>
      <c r="M8" s="17"/>
      <c r="N8" s="47" t="s">
        <v>5</v>
      </c>
      <c r="O8" s="48"/>
      <c r="P8" s="51" t="s">
        <v>6</v>
      </c>
      <c r="Q8" s="52"/>
      <c r="R8" s="51" t="s">
        <v>7</v>
      </c>
      <c r="S8" s="53"/>
      <c r="T8" s="16" t="s">
        <v>8</v>
      </c>
      <c r="U8" s="16" t="s">
        <v>9</v>
      </c>
      <c r="V8" s="51" t="s">
        <v>10</v>
      </c>
      <c r="W8" s="53"/>
      <c r="X8" s="51" t="s">
        <v>11</v>
      </c>
      <c r="Y8" s="54"/>
    </row>
    <row r="9" spans="1:26" s="18" customFormat="1" ht="18" customHeight="1">
      <c r="A9" s="49"/>
      <c r="B9" s="50"/>
      <c r="C9" s="19" t="s">
        <v>12</v>
      </c>
      <c r="D9" s="20" t="s">
        <v>17</v>
      </c>
      <c r="E9" s="20" t="s">
        <v>12</v>
      </c>
      <c r="F9" s="20" t="s">
        <v>17</v>
      </c>
      <c r="G9" s="21" t="s">
        <v>13</v>
      </c>
      <c r="H9" s="21" t="s">
        <v>13</v>
      </c>
      <c r="I9" s="19" t="s">
        <v>12</v>
      </c>
      <c r="J9" s="20" t="s">
        <v>17</v>
      </c>
      <c r="K9" s="19" t="s">
        <v>12</v>
      </c>
      <c r="L9" s="45" t="s">
        <v>17</v>
      </c>
      <c r="M9" s="17"/>
      <c r="N9" s="49"/>
      <c r="O9" s="50"/>
      <c r="P9" s="20" t="s">
        <v>12</v>
      </c>
      <c r="Q9" s="20" t="s">
        <v>17</v>
      </c>
      <c r="R9" s="20" t="s">
        <v>12</v>
      </c>
      <c r="S9" s="20" t="s">
        <v>17</v>
      </c>
      <c r="T9" s="21" t="s">
        <v>13</v>
      </c>
      <c r="U9" s="21" t="s">
        <v>13</v>
      </c>
      <c r="V9" s="19" t="s">
        <v>12</v>
      </c>
      <c r="W9" s="20" t="s">
        <v>17</v>
      </c>
      <c r="X9" s="19" t="s">
        <v>12</v>
      </c>
      <c r="Y9" s="45" t="s">
        <v>17</v>
      </c>
    </row>
    <row r="10" spans="1:26" ht="6" customHeight="1">
      <c r="A10" s="17"/>
      <c r="B10" s="22"/>
      <c r="C10" s="23"/>
      <c r="D10" s="23"/>
      <c r="E10" s="23"/>
      <c r="F10" s="23"/>
      <c r="G10" s="24"/>
      <c r="H10" s="24"/>
      <c r="I10" s="23"/>
      <c r="J10" s="23"/>
      <c r="K10" s="23"/>
      <c r="L10" s="23"/>
      <c r="M10" s="17"/>
      <c r="N10" s="17"/>
      <c r="O10" s="22"/>
      <c r="P10" s="25"/>
      <c r="Q10" s="23"/>
      <c r="R10" s="23"/>
      <c r="S10" s="23"/>
      <c r="T10" s="24"/>
      <c r="U10" s="24"/>
      <c r="V10" s="23"/>
      <c r="W10" s="23"/>
      <c r="X10" s="23"/>
      <c r="Y10" s="23"/>
    </row>
    <row r="11" spans="1:26" ht="15" customHeight="1">
      <c r="A11" s="55" t="s">
        <v>19</v>
      </c>
      <c r="B11" s="56"/>
      <c r="C11" s="26">
        <v>533410</v>
      </c>
      <c r="D11" s="27">
        <v>249640</v>
      </c>
      <c r="E11" s="27">
        <v>0</v>
      </c>
      <c r="F11" s="27">
        <v>9016</v>
      </c>
      <c r="G11" s="27">
        <v>520278</v>
      </c>
      <c r="H11" s="27">
        <v>8862</v>
      </c>
      <c r="I11" s="28">
        <v>0</v>
      </c>
      <c r="J11" s="27">
        <v>55549</v>
      </c>
      <c r="K11" s="27">
        <v>4270</v>
      </c>
      <c r="L11" s="27">
        <v>185075</v>
      </c>
      <c r="M11" s="27"/>
      <c r="N11" s="55" t="s">
        <v>19</v>
      </c>
      <c r="O11" s="56"/>
      <c r="P11" s="26">
        <v>60204</v>
      </c>
      <c r="Q11" s="27">
        <v>705527</v>
      </c>
      <c r="R11" s="27">
        <v>40</v>
      </c>
      <c r="S11" s="27">
        <v>23517</v>
      </c>
      <c r="T11" s="27">
        <v>48368</v>
      </c>
      <c r="U11" s="27">
        <v>3636</v>
      </c>
      <c r="V11" s="28">
        <v>0</v>
      </c>
      <c r="W11" s="27">
        <v>33996</v>
      </c>
      <c r="X11" s="27">
        <v>8160</v>
      </c>
      <c r="Y11" s="27">
        <v>648014</v>
      </c>
    </row>
    <row r="12" spans="1:26" s="29" customFormat="1" ht="15" customHeight="1">
      <c r="A12" s="55">
        <v>26</v>
      </c>
      <c r="B12" s="57"/>
      <c r="C12" s="26">
        <v>494176</v>
      </c>
      <c r="D12" s="27">
        <v>246297</v>
      </c>
      <c r="E12" s="27">
        <v>0</v>
      </c>
      <c r="F12" s="27">
        <v>9966</v>
      </c>
      <c r="G12" s="27">
        <v>482791</v>
      </c>
      <c r="H12" s="27">
        <v>7550</v>
      </c>
      <c r="I12" s="28">
        <v>0</v>
      </c>
      <c r="J12" s="27">
        <v>51615</v>
      </c>
      <c r="K12" s="27">
        <v>3835</v>
      </c>
      <c r="L12" s="27">
        <v>184716</v>
      </c>
      <c r="M12" s="27"/>
      <c r="N12" s="55">
        <v>26</v>
      </c>
      <c r="O12" s="57"/>
      <c r="P12" s="26">
        <v>55136</v>
      </c>
      <c r="Q12" s="27">
        <v>767701</v>
      </c>
      <c r="R12" s="27">
        <v>0</v>
      </c>
      <c r="S12" s="27">
        <v>18028</v>
      </c>
      <c r="T12" s="27">
        <v>44964</v>
      </c>
      <c r="U12" s="27">
        <v>3150</v>
      </c>
      <c r="V12" s="28">
        <v>0</v>
      </c>
      <c r="W12" s="27">
        <v>42630</v>
      </c>
      <c r="X12" s="27">
        <v>7022</v>
      </c>
      <c r="Y12" s="27">
        <v>707043</v>
      </c>
    </row>
    <row r="13" spans="1:26" ht="15" customHeight="1">
      <c r="A13" s="55">
        <v>27</v>
      </c>
      <c r="B13" s="57"/>
      <c r="C13" s="26">
        <v>0</v>
      </c>
      <c r="D13" s="27">
        <v>0</v>
      </c>
      <c r="E13" s="27">
        <v>33</v>
      </c>
      <c r="F13" s="27">
        <v>6812</v>
      </c>
      <c r="G13" s="27">
        <v>483753</v>
      </c>
      <c r="H13" s="27">
        <v>9383</v>
      </c>
      <c r="I13" s="28">
        <v>0</v>
      </c>
      <c r="J13" s="27">
        <v>53064</v>
      </c>
      <c r="K13" s="27">
        <v>3717</v>
      </c>
      <c r="L13" s="27">
        <v>193556</v>
      </c>
      <c r="M13" s="27"/>
      <c r="N13" s="55">
        <v>27</v>
      </c>
      <c r="O13" s="57"/>
      <c r="P13" s="26">
        <v>0</v>
      </c>
      <c r="Q13" s="27">
        <v>0</v>
      </c>
      <c r="R13" s="27">
        <v>33</v>
      </c>
      <c r="S13" s="27">
        <v>18636</v>
      </c>
      <c r="T13" s="27">
        <v>45040</v>
      </c>
      <c r="U13" s="27">
        <v>3564</v>
      </c>
      <c r="V13" s="28">
        <v>0</v>
      </c>
      <c r="W13" s="27">
        <v>45893</v>
      </c>
      <c r="X13" s="27">
        <v>8249</v>
      </c>
      <c r="Y13" s="27">
        <v>714354</v>
      </c>
    </row>
    <row r="14" spans="1:26" ht="15" customHeight="1">
      <c r="A14" s="55">
        <v>28</v>
      </c>
      <c r="B14" s="56"/>
      <c r="C14" s="26">
        <v>507980</v>
      </c>
      <c r="D14" s="27">
        <v>264184.5</v>
      </c>
      <c r="E14" s="27">
        <v>28</v>
      </c>
      <c r="F14" s="27">
        <v>8402.5</v>
      </c>
      <c r="G14" s="27">
        <v>492708</v>
      </c>
      <c r="H14" s="27">
        <v>10447</v>
      </c>
      <c r="I14" s="28">
        <v>0</v>
      </c>
      <c r="J14" s="27">
        <v>50180</v>
      </c>
      <c r="K14" s="27">
        <v>4797</v>
      </c>
      <c r="L14" s="27">
        <v>205602</v>
      </c>
      <c r="M14" s="27"/>
      <c r="N14" s="55">
        <v>28</v>
      </c>
      <c r="O14" s="56"/>
      <c r="P14" s="26">
        <v>59361</v>
      </c>
      <c r="Q14" s="27">
        <v>778129</v>
      </c>
      <c r="R14" s="27">
        <v>28</v>
      </c>
      <c r="S14" s="27">
        <v>24191</v>
      </c>
      <c r="T14" s="27">
        <v>45788</v>
      </c>
      <c r="U14" s="27">
        <v>3645</v>
      </c>
      <c r="V14" s="28">
        <v>0</v>
      </c>
      <c r="W14" s="27">
        <v>47403</v>
      </c>
      <c r="X14" s="27">
        <v>9900</v>
      </c>
      <c r="Y14" s="27">
        <v>706535</v>
      </c>
    </row>
    <row r="15" spans="1:26" s="29" customFormat="1" ht="22.5" customHeight="1">
      <c r="A15" s="58">
        <v>29</v>
      </c>
      <c r="B15" s="59"/>
      <c r="C15" s="60">
        <f>SUM(C16:C27)</f>
        <v>532372</v>
      </c>
      <c r="D15" s="60">
        <f>SUM(D16:D27)</f>
        <v>279714</v>
      </c>
      <c r="E15" s="60">
        <f>SUM(E16:E27)</f>
        <v>28</v>
      </c>
      <c r="F15" s="60">
        <f t="shared" ref="F15:L15" si="0">SUM(F16:F27)</f>
        <v>9646</v>
      </c>
      <c r="G15" s="60">
        <f t="shared" si="0"/>
        <v>519414</v>
      </c>
      <c r="H15" s="60">
        <f t="shared" si="0"/>
        <v>9325</v>
      </c>
      <c r="I15" s="60">
        <f t="shared" si="0"/>
        <v>0</v>
      </c>
      <c r="J15" s="60">
        <f t="shared" si="0"/>
        <v>50644</v>
      </c>
      <c r="K15" s="60">
        <f t="shared" si="0"/>
        <v>3605</v>
      </c>
      <c r="L15" s="60">
        <f t="shared" si="0"/>
        <v>219424</v>
      </c>
      <c r="M15" s="30"/>
      <c r="N15" s="58">
        <v>29</v>
      </c>
      <c r="O15" s="59"/>
      <c r="P15" s="67">
        <f>SUM(P16:P27)</f>
        <v>59672</v>
      </c>
      <c r="Q15" s="67">
        <f>SUM(Q16:Q27)</f>
        <v>773307</v>
      </c>
      <c r="R15" s="67">
        <f>SUM(R16:R27)</f>
        <v>28</v>
      </c>
      <c r="S15" s="67">
        <f t="shared" ref="S15:Y15" si="1">SUM(S16:S27)</f>
        <v>51340</v>
      </c>
      <c r="T15" s="67">
        <f t="shared" si="1"/>
        <v>48512</v>
      </c>
      <c r="U15" s="67">
        <f t="shared" si="1"/>
        <v>3618</v>
      </c>
      <c r="V15" s="67">
        <f t="shared" si="1"/>
        <v>0</v>
      </c>
      <c r="W15" s="67">
        <f t="shared" si="1"/>
        <v>49916</v>
      </c>
      <c r="X15" s="67">
        <f t="shared" si="1"/>
        <v>7514</v>
      </c>
      <c r="Y15" s="67">
        <f t="shared" si="1"/>
        <v>672051</v>
      </c>
      <c r="Z15" s="33"/>
    </row>
    <row r="16" spans="1:26" ht="18.75" customHeight="1">
      <c r="A16" s="61" t="s">
        <v>18</v>
      </c>
      <c r="B16" s="62" t="s">
        <v>20</v>
      </c>
      <c r="C16" s="63">
        <f>E16+G16+H16+I16+K16</f>
        <v>38267</v>
      </c>
      <c r="D16" s="64">
        <f>F16+J16+L16</f>
        <v>25655.5</v>
      </c>
      <c r="E16" s="64">
        <v>28</v>
      </c>
      <c r="F16" s="64">
        <v>658.5</v>
      </c>
      <c r="G16" s="64">
        <v>36249</v>
      </c>
      <c r="H16" s="64">
        <v>1360</v>
      </c>
      <c r="I16" s="64">
        <v>0</v>
      </c>
      <c r="J16" s="64">
        <v>4512</v>
      </c>
      <c r="K16" s="64">
        <v>630</v>
      </c>
      <c r="L16" s="64">
        <v>20485</v>
      </c>
      <c r="M16" s="27"/>
      <c r="N16" s="61" t="s">
        <v>18</v>
      </c>
      <c r="O16" s="62" t="s">
        <v>20</v>
      </c>
      <c r="P16" s="68">
        <f>R16+T16+U16+V16+X16</f>
        <v>5168</v>
      </c>
      <c r="Q16" s="69">
        <f>S16+W16+Y16</f>
        <v>73391</v>
      </c>
      <c r="R16" s="69">
        <v>28</v>
      </c>
      <c r="S16" s="69">
        <v>3154</v>
      </c>
      <c r="T16" s="69">
        <v>3580</v>
      </c>
      <c r="U16" s="69">
        <v>414</v>
      </c>
      <c r="V16" s="69">
        <v>0</v>
      </c>
      <c r="W16" s="69">
        <v>4830</v>
      </c>
      <c r="X16" s="69">
        <v>1146</v>
      </c>
      <c r="Y16" s="69">
        <v>65407</v>
      </c>
      <c r="Z16" s="34"/>
    </row>
    <row r="17" spans="1:26" ht="13.5" customHeight="1">
      <c r="A17" s="65"/>
      <c r="B17" s="66">
        <v>5</v>
      </c>
      <c r="C17" s="63">
        <f t="shared" ref="C17:C27" si="2">E17+G17+H17+I17+K17</f>
        <v>37433</v>
      </c>
      <c r="D17" s="64">
        <f t="shared" ref="D17:D27" si="3">F17+J17+L17</f>
        <v>22525</v>
      </c>
      <c r="E17" s="64">
        <v>0</v>
      </c>
      <c r="F17" s="64">
        <v>689</v>
      </c>
      <c r="G17" s="64">
        <v>35620</v>
      </c>
      <c r="H17" s="64">
        <v>1281</v>
      </c>
      <c r="I17" s="64">
        <v>0</v>
      </c>
      <c r="J17" s="64">
        <v>4950</v>
      </c>
      <c r="K17" s="64">
        <v>532</v>
      </c>
      <c r="L17" s="64">
        <v>16886</v>
      </c>
      <c r="M17" s="27"/>
      <c r="N17" s="65"/>
      <c r="O17" s="66">
        <v>5</v>
      </c>
      <c r="P17" s="68">
        <f t="shared" ref="P17:P27" si="4">R17+T17+U17+V17+X17</f>
        <v>4433</v>
      </c>
      <c r="Q17" s="69">
        <f t="shared" ref="Q17:Q27" si="5">S17+W17+Y17</f>
        <v>57302</v>
      </c>
      <c r="R17" s="69">
        <v>0</v>
      </c>
      <c r="S17" s="69">
        <v>2750</v>
      </c>
      <c r="T17" s="69">
        <v>3288</v>
      </c>
      <c r="U17" s="69">
        <v>306</v>
      </c>
      <c r="V17" s="69">
        <v>0</v>
      </c>
      <c r="W17" s="69">
        <v>3881</v>
      </c>
      <c r="X17" s="69">
        <v>839</v>
      </c>
      <c r="Y17" s="69">
        <v>50671</v>
      </c>
      <c r="Z17" s="34"/>
    </row>
    <row r="18" spans="1:26" ht="13.5" customHeight="1">
      <c r="A18" s="65"/>
      <c r="B18" s="66">
        <v>6</v>
      </c>
      <c r="C18" s="63">
        <f t="shared" si="2"/>
        <v>35436</v>
      </c>
      <c r="D18" s="64">
        <f t="shared" si="3"/>
        <v>22152</v>
      </c>
      <c r="E18" s="64">
        <v>0</v>
      </c>
      <c r="F18" s="64">
        <v>850</v>
      </c>
      <c r="G18" s="64">
        <v>33599</v>
      </c>
      <c r="H18" s="64">
        <v>1199</v>
      </c>
      <c r="I18" s="64">
        <v>0</v>
      </c>
      <c r="J18" s="64">
        <v>3614</v>
      </c>
      <c r="K18" s="64">
        <v>638</v>
      </c>
      <c r="L18" s="64">
        <v>17688</v>
      </c>
      <c r="M18" s="27"/>
      <c r="N18" s="65"/>
      <c r="O18" s="66">
        <v>6</v>
      </c>
      <c r="P18" s="68">
        <f t="shared" si="4"/>
        <v>4329</v>
      </c>
      <c r="Q18" s="69">
        <f t="shared" si="5"/>
        <v>66198.5</v>
      </c>
      <c r="R18" s="69">
        <v>0</v>
      </c>
      <c r="S18" s="69">
        <v>5311.5</v>
      </c>
      <c r="T18" s="69">
        <v>2940</v>
      </c>
      <c r="U18" s="69">
        <v>450</v>
      </c>
      <c r="V18" s="69">
        <v>0</v>
      </c>
      <c r="W18" s="69">
        <v>4412</v>
      </c>
      <c r="X18" s="69">
        <v>939</v>
      </c>
      <c r="Y18" s="69">
        <v>56475</v>
      </c>
      <c r="Z18" s="34"/>
    </row>
    <row r="19" spans="1:26" ht="18.75" customHeight="1">
      <c r="A19" s="65"/>
      <c r="B19" s="66">
        <v>7</v>
      </c>
      <c r="C19" s="63">
        <f t="shared" si="2"/>
        <v>35612</v>
      </c>
      <c r="D19" s="64">
        <f t="shared" si="3"/>
        <v>24656</v>
      </c>
      <c r="E19" s="64">
        <v>0</v>
      </c>
      <c r="F19" s="64">
        <v>876</v>
      </c>
      <c r="G19" s="64">
        <v>33978</v>
      </c>
      <c r="H19" s="64">
        <v>1346</v>
      </c>
      <c r="I19" s="64">
        <v>0</v>
      </c>
      <c r="J19" s="64">
        <v>5160</v>
      </c>
      <c r="K19" s="64">
        <v>288</v>
      </c>
      <c r="L19" s="64">
        <v>18620</v>
      </c>
      <c r="M19" s="27"/>
      <c r="N19" s="65"/>
      <c r="O19" s="66">
        <v>7</v>
      </c>
      <c r="P19" s="68">
        <f t="shared" si="4"/>
        <v>4606</v>
      </c>
      <c r="Q19" s="69">
        <f t="shared" si="5"/>
        <v>69926.5</v>
      </c>
      <c r="R19" s="69">
        <v>0</v>
      </c>
      <c r="S19" s="69">
        <v>5504.5</v>
      </c>
      <c r="T19" s="69">
        <v>3164</v>
      </c>
      <c r="U19" s="69">
        <v>486</v>
      </c>
      <c r="V19" s="69">
        <v>0</v>
      </c>
      <c r="W19" s="69">
        <v>5175</v>
      </c>
      <c r="X19" s="69">
        <v>956</v>
      </c>
      <c r="Y19" s="69">
        <v>59247</v>
      </c>
      <c r="Z19" s="34"/>
    </row>
    <row r="20" spans="1:26" ht="13.5" customHeight="1">
      <c r="A20" s="65"/>
      <c r="B20" s="66">
        <v>8</v>
      </c>
      <c r="C20" s="63">
        <f t="shared" si="2"/>
        <v>37969</v>
      </c>
      <c r="D20" s="64">
        <f t="shared" si="3"/>
        <v>22834.5</v>
      </c>
      <c r="E20" s="64">
        <v>0</v>
      </c>
      <c r="F20" s="64">
        <v>822.5</v>
      </c>
      <c r="G20" s="64">
        <v>36816</v>
      </c>
      <c r="H20" s="64">
        <v>919</v>
      </c>
      <c r="I20" s="64">
        <v>0</v>
      </c>
      <c r="J20" s="64">
        <v>4669</v>
      </c>
      <c r="K20" s="64">
        <v>234</v>
      </c>
      <c r="L20" s="64">
        <v>17343</v>
      </c>
      <c r="M20" s="27"/>
      <c r="N20" s="65"/>
      <c r="O20" s="66">
        <v>8</v>
      </c>
      <c r="P20" s="68">
        <f t="shared" si="4"/>
        <v>4680</v>
      </c>
      <c r="Q20" s="69">
        <f t="shared" si="5"/>
        <v>60024</v>
      </c>
      <c r="R20" s="69">
        <v>0</v>
      </c>
      <c r="S20" s="69">
        <v>4898</v>
      </c>
      <c r="T20" s="69">
        <v>3492</v>
      </c>
      <c r="U20" s="69">
        <v>378</v>
      </c>
      <c r="V20" s="69">
        <v>0</v>
      </c>
      <c r="W20" s="69">
        <v>4375</v>
      </c>
      <c r="X20" s="69">
        <v>810</v>
      </c>
      <c r="Y20" s="69">
        <v>50751</v>
      </c>
      <c r="Z20" s="34"/>
    </row>
    <row r="21" spans="1:26" ht="13.5" customHeight="1">
      <c r="A21" s="65"/>
      <c r="B21" s="66">
        <v>9</v>
      </c>
      <c r="C21" s="63">
        <f t="shared" si="2"/>
        <v>35440</v>
      </c>
      <c r="D21" s="64">
        <f t="shared" si="3"/>
        <v>23006.5</v>
      </c>
      <c r="E21" s="64">
        <v>0</v>
      </c>
      <c r="F21" s="64">
        <v>932.5</v>
      </c>
      <c r="G21" s="64">
        <v>34275</v>
      </c>
      <c r="H21" s="64">
        <v>787</v>
      </c>
      <c r="I21" s="64">
        <v>0</v>
      </c>
      <c r="J21" s="64">
        <v>3747</v>
      </c>
      <c r="K21" s="64">
        <v>378</v>
      </c>
      <c r="L21" s="64">
        <v>18327</v>
      </c>
      <c r="M21" s="27"/>
      <c r="N21" s="65"/>
      <c r="O21" s="66">
        <v>9</v>
      </c>
      <c r="P21" s="68">
        <f t="shared" si="4"/>
        <v>4447</v>
      </c>
      <c r="Q21" s="69">
        <f t="shared" si="5"/>
        <v>65860.5</v>
      </c>
      <c r="R21" s="69">
        <v>0</v>
      </c>
      <c r="S21" s="69">
        <v>4577.5</v>
      </c>
      <c r="T21" s="69">
        <v>3264</v>
      </c>
      <c r="U21" s="69">
        <v>468</v>
      </c>
      <c r="V21" s="69">
        <v>0</v>
      </c>
      <c r="W21" s="69">
        <v>3865</v>
      </c>
      <c r="X21" s="69">
        <v>715</v>
      </c>
      <c r="Y21" s="69">
        <v>57418</v>
      </c>
      <c r="Z21" s="34"/>
    </row>
    <row r="22" spans="1:26" ht="18.75" customHeight="1">
      <c r="A22" s="65"/>
      <c r="B22" s="66">
        <v>10</v>
      </c>
      <c r="C22" s="63">
        <f t="shared" si="2"/>
        <v>43750</v>
      </c>
      <c r="D22" s="64">
        <f t="shared" si="3"/>
        <v>23357</v>
      </c>
      <c r="E22" s="64">
        <v>0</v>
      </c>
      <c r="F22" s="64">
        <v>827</v>
      </c>
      <c r="G22" s="64">
        <v>42355</v>
      </c>
      <c r="H22" s="64">
        <v>1017</v>
      </c>
      <c r="I22" s="64">
        <v>0</v>
      </c>
      <c r="J22" s="64">
        <v>3955</v>
      </c>
      <c r="K22" s="64">
        <v>378</v>
      </c>
      <c r="L22" s="64">
        <v>18575</v>
      </c>
      <c r="M22" s="27"/>
      <c r="N22" s="65"/>
      <c r="O22" s="66">
        <v>10</v>
      </c>
      <c r="P22" s="68">
        <f t="shared" si="4"/>
        <v>5231</v>
      </c>
      <c r="Q22" s="69">
        <f t="shared" si="5"/>
        <v>63125.5</v>
      </c>
      <c r="R22" s="69">
        <v>0</v>
      </c>
      <c r="S22" s="69">
        <v>4410.5</v>
      </c>
      <c r="T22" s="69">
        <v>3800</v>
      </c>
      <c r="U22" s="69">
        <v>522</v>
      </c>
      <c r="V22" s="69">
        <v>0</v>
      </c>
      <c r="W22" s="69">
        <v>4085</v>
      </c>
      <c r="X22" s="69">
        <v>909</v>
      </c>
      <c r="Y22" s="69">
        <v>54630</v>
      </c>
      <c r="Z22" s="34"/>
    </row>
    <row r="23" spans="1:26" ht="13.5" customHeight="1">
      <c r="A23" s="65"/>
      <c r="B23" s="66">
        <v>11</v>
      </c>
      <c r="C23" s="63">
        <f t="shared" si="2"/>
        <v>48255</v>
      </c>
      <c r="D23" s="64">
        <f t="shared" si="3"/>
        <v>23456</v>
      </c>
      <c r="E23" s="64">
        <v>0</v>
      </c>
      <c r="F23" s="64">
        <v>755</v>
      </c>
      <c r="G23" s="64">
        <v>48031</v>
      </c>
      <c r="H23" s="64">
        <v>188</v>
      </c>
      <c r="I23" s="64">
        <v>0</v>
      </c>
      <c r="J23" s="64">
        <v>3995</v>
      </c>
      <c r="K23" s="64">
        <v>36</v>
      </c>
      <c r="L23" s="64">
        <v>18706</v>
      </c>
      <c r="M23" s="27"/>
      <c r="N23" s="65"/>
      <c r="O23" s="66">
        <v>11</v>
      </c>
      <c r="P23" s="68">
        <f t="shared" si="4"/>
        <v>4642</v>
      </c>
      <c r="Q23" s="69">
        <f t="shared" si="5"/>
        <v>66658.5</v>
      </c>
      <c r="R23" s="69">
        <v>0</v>
      </c>
      <c r="S23" s="69">
        <v>4123.5</v>
      </c>
      <c r="T23" s="69">
        <v>4436</v>
      </c>
      <c r="U23" s="69">
        <v>54</v>
      </c>
      <c r="V23" s="69">
        <v>0</v>
      </c>
      <c r="W23" s="69">
        <v>3955</v>
      </c>
      <c r="X23" s="69">
        <v>152</v>
      </c>
      <c r="Y23" s="69">
        <v>58580</v>
      </c>
      <c r="Z23" s="34"/>
    </row>
    <row r="24" spans="1:26" ht="13.5" customHeight="1">
      <c r="A24" s="65"/>
      <c r="B24" s="66">
        <v>12</v>
      </c>
      <c r="C24" s="63">
        <f t="shared" si="2"/>
        <v>60108</v>
      </c>
      <c r="D24" s="64">
        <f t="shared" si="3"/>
        <v>26499</v>
      </c>
      <c r="E24" s="64">
        <v>0</v>
      </c>
      <c r="F24" s="64">
        <v>726</v>
      </c>
      <c r="G24" s="64">
        <v>59813</v>
      </c>
      <c r="H24" s="64">
        <v>223</v>
      </c>
      <c r="I24" s="64">
        <v>0</v>
      </c>
      <c r="J24" s="64">
        <v>5310</v>
      </c>
      <c r="K24" s="64">
        <v>72</v>
      </c>
      <c r="L24" s="64">
        <v>20463</v>
      </c>
      <c r="M24" s="27"/>
      <c r="N24" s="65"/>
      <c r="O24" s="66">
        <v>12</v>
      </c>
      <c r="P24" s="68">
        <f t="shared" si="4"/>
        <v>6029</v>
      </c>
      <c r="Q24" s="69">
        <f t="shared" si="5"/>
        <v>71972</v>
      </c>
      <c r="R24" s="69">
        <v>0</v>
      </c>
      <c r="S24" s="69">
        <v>4824</v>
      </c>
      <c r="T24" s="69">
        <v>5716</v>
      </c>
      <c r="U24" s="69">
        <v>198</v>
      </c>
      <c r="V24" s="69">
        <v>0</v>
      </c>
      <c r="W24" s="69">
        <v>4534</v>
      </c>
      <c r="X24" s="69">
        <v>115</v>
      </c>
      <c r="Y24" s="69">
        <v>62614</v>
      </c>
      <c r="Z24" s="34"/>
    </row>
    <row r="25" spans="1:26" ht="18.75" customHeight="1">
      <c r="A25" s="61" t="s">
        <v>21</v>
      </c>
      <c r="B25" s="66" t="s">
        <v>22</v>
      </c>
      <c r="C25" s="63">
        <f t="shared" si="2"/>
        <v>52751</v>
      </c>
      <c r="D25" s="64">
        <f t="shared" si="3"/>
        <v>17635.5</v>
      </c>
      <c r="E25" s="64">
        <v>0</v>
      </c>
      <c r="F25" s="64">
        <v>921.5</v>
      </c>
      <c r="G25" s="64">
        <v>52679</v>
      </c>
      <c r="H25" s="64">
        <v>72</v>
      </c>
      <c r="I25" s="64">
        <v>0</v>
      </c>
      <c r="J25" s="64">
        <v>2795</v>
      </c>
      <c r="K25" s="64">
        <v>0</v>
      </c>
      <c r="L25" s="64">
        <v>13919</v>
      </c>
      <c r="M25" s="27"/>
      <c r="N25" s="61" t="s">
        <v>21</v>
      </c>
      <c r="O25" s="66" t="s">
        <v>23</v>
      </c>
      <c r="P25" s="68">
        <f t="shared" si="4"/>
        <v>4900</v>
      </c>
      <c r="Q25" s="69">
        <f t="shared" si="5"/>
        <v>51696</v>
      </c>
      <c r="R25" s="69">
        <v>0</v>
      </c>
      <c r="S25" s="69">
        <v>3188</v>
      </c>
      <c r="T25" s="69">
        <v>4864</v>
      </c>
      <c r="U25" s="69">
        <v>36</v>
      </c>
      <c r="V25" s="69">
        <v>0</v>
      </c>
      <c r="W25" s="69">
        <v>2985</v>
      </c>
      <c r="X25" s="69">
        <v>0</v>
      </c>
      <c r="Y25" s="69">
        <v>45523</v>
      </c>
      <c r="Z25" s="34"/>
    </row>
    <row r="26" spans="1:26" ht="13.5" customHeight="1">
      <c r="A26" s="65"/>
      <c r="B26" s="66">
        <v>2</v>
      </c>
      <c r="C26" s="63">
        <f t="shared" si="2"/>
        <v>54646</v>
      </c>
      <c r="D26" s="64">
        <f t="shared" si="3"/>
        <v>18989</v>
      </c>
      <c r="E26" s="64">
        <v>0</v>
      </c>
      <c r="F26" s="64">
        <v>678</v>
      </c>
      <c r="G26" s="64">
        <v>54395</v>
      </c>
      <c r="H26" s="64">
        <v>181</v>
      </c>
      <c r="I26" s="64">
        <v>0</v>
      </c>
      <c r="J26" s="64">
        <v>3390</v>
      </c>
      <c r="K26" s="64">
        <v>70</v>
      </c>
      <c r="L26" s="64">
        <v>14921</v>
      </c>
      <c r="M26" s="27"/>
      <c r="N26" s="65"/>
      <c r="O26" s="66">
        <v>2</v>
      </c>
      <c r="P26" s="68">
        <f t="shared" si="4"/>
        <v>5255</v>
      </c>
      <c r="Q26" s="69">
        <f t="shared" si="5"/>
        <v>57215</v>
      </c>
      <c r="R26" s="69">
        <v>0</v>
      </c>
      <c r="S26" s="69">
        <v>3804</v>
      </c>
      <c r="T26" s="69">
        <v>5056</v>
      </c>
      <c r="U26" s="69">
        <v>18</v>
      </c>
      <c r="V26" s="69">
        <v>0</v>
      </c>
      <c r="W26" s="69">
        <v>3568</v>
      </c>
      <c r="X26" s="69">
        <v>181</v>
      </c>
      <c r="Y26" s="69">
        <v>49843</v>
      </c>
      <c r="Z26" s="34"/>
    </row>
    <row r="27" spans="1:26" ht="13.5" customHeight="1">
      <c r="A27" s="65"/>
      <c r="B27" s="66">
        <v>3</v>
      </c>
      <c r="C27" s="63">
        <f t="shared" si="2"/>
        <v>52705</v>
      </c>
      <c r="D27" s="64">
        <f t="shared" si="3"/>
        <v>28948</v>
      </c>
      <c r="E27" s="64">
        <v>0</v>
      </c>
      <c r="F27" s="64">
        <v>910</v>
      </c>
      <c r="G27" s="64">
        <v>51604</v>
      </c>
      <c r="H27" s="64">
        <v>752</v>
      </c>
      <c r="I27" s="64">
        <v>0</v>
      </c>
      <c r="J27" s="64">
        <v>4547</v>
      </c>
      <c r="K27" s="64">
        <v>349</v>
      </c>
      <c r="L27" s="64">
        <v>23491</v>
      </c>
      <c r="M27" s="27"/>
      <c r="N27" s="65"/>
      <c r="O27" s="66">
        <v>3</v>
      </c>
      <c r="P27" s="68">
        <f t="shared" si="4"/>
        <v>5952</v>
      </c>
      <c r="Q27" s="69">
        <f t="shared" si="5"/>
        <v>69937.5</v>
      </c>
      <c r="R27" s="69">
        <v>0</v>
      </c>
      <c r="S27" s="69">
        <v>4794.5</v>
      </c>
      <c r="T27" s="69">
        <v>4912</v>
      </c>
      <c r="U27" s="69">
        <v>288</v>
      </c>
      <c r="V27" s="69">
        <v>0</v>
      </c>
      <c r="W27" s="69">
        <v>4251</v>
      </c>
      <c r="X27" s="69">
        <v>752</v>
      </c>
      <c r="Y27" s="69">
        <v>60892</v>
      </c>
      <c r="Z27" s="34"/>
    </row>
    <row r="28" spans="1:26" ht="9" customHeigh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1"/>
      <c r="N28" s="38"/>
      <c r="O28" s="39"/>
      <c r="P28" s="40"/>
      <c r="Q28" s="41"/>
      <c r="R28" s="41"/>
      <c r="S28" s="41"/>
      <c r="T28" s="41"/>
      <c r="U28" s="41"/>
      <c r="V28" s="41"/>
      <c r="W28" s="41"/>
      <c r="X28" s="41"/>
      <c r="Y28" s="41"/>
      <c r="Z28" s="34"/>
    </row>
    <row r="29" spans="1:26" ht="13.5" customHeight="1">
      <c r="A29" s="42" t="s">
        <v>14</v>
      </c>
      <c r="B29" s="43"/>
      <c r="C29" s="43"/>
      <c r="D29" s="43"/>
      <c r="E29" s="34"/>
      <c r="F29" s="34"/>
      <c r="G29" s="34"/>
      <c r="H29" s="34"/>
      <c r="I29" s="34"/>
      <c r="J29" s="34"/>
      <c r="K29" s="44"/>
      <c r="L29" s="34"/>
      <c r="N29" s="42" t="s">
        <v>14</v>
      </c>
      <c r="O29" s="43"/>
      <c r="P29" s="43"/>
      <c r="Q29" s="43"/>
      <c r="R29" s="34"/>
      <c r="S29" s="34"/>
      <c r="T29" s="34"/>
      <c r="U29" s="34"/>
      <c r="V29" s="34"/>
      <c r="W29" s="34"/>
      <c r="X29" s="34"/>
      <c r="Y29" s="34"/>
      <c r="Z29" s="34"/>
    </row>
    <row r="31" spans="1:26" s="1" customFormat="1">
      <c r="M31" s="11"/>
    </row>
    <row r="32" spans="1:26" s="1" customFormat="1">
      <c r="M32" s="11"/>
    </row>
    <row r="33" spans="13:13" ht="13.5" customHeight="1"/>
    <row r="34" spans="13:13" ht="18" customHeight="1"/>
    <row r="35" spans="13:13" ht="18" customHeight="1"/>
    <row r="36" spans="13:13" ht="6" customHeight="1"/>
    <row r="37" spans="13:13" ht="12.75" customHeight="1"/>
    <row r="38" spans="13:13" ht="12.75" customHeight="1"/>
    <row r="39" spans="13:13" s="29" customFormat="1" ht="24" customHeight="1">
      <c r="M39" s="32"/>
    </row>
    <row r="40" spans="13:13" ht="24" customHeight="1"/>
    <row r="41" spans="13:13" ht="12.75" customHeight="1"/>
    <row r="42" spans="13:13" ht="12.75" customHeight="1"/>
    <row r="43" spans="13:13" ht="24" customHeight="1"/>
    <row r="44" spans="13:13" ht="12.75" customHeight="1"/>
    <row r="45" spans="13:13" ht="12.75" customHeight="1"/>
    <row r="46" spans="13:13" ht="24" customHeight="1"/>
    <row r="47" spans="13:13" ht="12.75" customHeight="1"/>
    <row r="48" spans="13:13" ht="12.75" customHeight="1"/>
    <row r="49" ht="24" customHeight="1"/>
    <row r="50" ht="12.75" customHeight="1"/>
    <row r="51" ht="12.75" customHeight="1"/>
    <row r="52" ht="9" customHeight="1"/>
    <row r="53" ht="13.5" customHeight="1"/>
  </sheetData>
  <mergeCells count="22">
    <mergeCell ref="A14:B14"/>
    <mergeCell ref="N14:O14"/>
    <mergeCell ref="A15:B15"/>
    <mergeCell ref="N15:O15"/>
    <mergeCell ref="A11:B11"/>
    <mergeCell ref="N11:O11"/>
    <mergeCell ref="A12:B12"/>
    <mergeCell ref="N12:O12"/>
    <mergeCell ref="A13:B13"/>
    <mergeCell ref="N13:O13"/>
    <mergeCell ref="A5:L5"/>
    <mergeCell ref="N5:Y5"/>
    <mergeCell ref="A8:B9"/>
    <mergeCell ref="C8:D8"/>
    <mergeCell ref="E8:F8"/>
    <mergeCell ref="I8:J8"/>
    <mergeCell ref="K8:L8"/>
    <mergeCell ref="N8:O9"/>
    <mergeCell ref="P8:Q8"/>
    <mergeCell ref="R8:S8"/>
    <mergeCell ref="V8:W8"/>
    <mergeCell ref="X8:Y8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orientation="landscape" horizontalDpi="300" verticalDpi="300" r:id="rId1"/>
  <headerFooter alignWithMargins="0"/>
  <colBreaks count="1" manualBreakCount="1">
    <brk id="13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13-2</vt:lpstr>
      <vt:lpstr>'13-2'!Print_Area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2016-02-19T01:28:12Z</dcterms:created>
  <dcterms:modified xsi:type="dcterms:W3CDTF">2019-02-19T23:51:11Z</dcterms:modified>
</cp:coreProperties>
</file>