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 tabRatio="673"/>
  </bookViews>
  <sheets>
    <sheet name="収入__8p" sheetId="12" r:id="rId1"/>
    <sheet name="支出_9p" sheetId="10" r:id="rId2"/>
    <sheet name="給与内訳_10p" sheetId="15" r:id="rId3"/>
    <sheet name="Ⅵ 収支・資産計画_12p" sheetId="18" r:id="rId4"/>
    <sheet name="収入(例）" sheetId="13" r:id="rId5"/>
    <sheet name="支出（例）" sheetId="14" r:id="rId6"/>
    <sheet name="給与内訳（例）" sheetId="16" r:id="rId7"/>
    <sheet name="Sheet1" sheetId="17" r:id="rId8"/>
  </sheets>
  <definedNames>
    <definedName name="_xlnm.Print_Area" localSheetId="2">給与内訳_10p!$A$1:$I$43</definedName>
    <definedName name="_xlnm.Print_Area" localSheetId="5">'支出（例）'!$A$1:$L$54</definedName>
  </definedNames>
  <calcPr calcId="145621"/>
</workbook>
</file>

<file path=xl/calcChain.xml><?xml version="1.0" encoding="utf-8"?>
<calcChain xmlns="http://schemas.openxmlformats.org/spreadsheetml/2006/main">
  <c r="H42" i="15" l="1"/>
  <c r="H43" i="15"/>
  <c r="H42" i="16"/>
  <c r="H43" i="16"/>
  <c r="H41" i="16"/>
  <c r="D13" i="16"/>
  <c r="C13" i="16"/>
  <c r="F12" i="16"/>
  <c r="H12" i="16" s="1"/>
  <c r="E12" i="16"/>
  <c r="G11" i="16"/>
  <c r="G13" i="16" s="1"/>
  <c r="E11" i="16"/>
  <c r="G13" i="15"/>
  <c r="F13" i="15"/>
  <c r="E13" i="15"/>
  <c r="D13" i="15"/>
  <c r="C13" i="15"/>
  <c r="H12" i="15"/>
  <c r="H11" i="15"/>
  <c r="H13" i="15" s="1"/>
  <c r="E13" i="16" l="1"/>
  <c r="F11" i="16"/>
  <c r="H11" i="16" s="1"/>
  <c r="H13" i="16"/>
  <c r="F13" i="16"/>
  <c r="E14" i="14"/>
  <c r="E52" i="14"/>
  <c r="E16" i="14"/>
  <c r="E10" i="14"/>
  <c r="E41" i="14" s="1"/>
  <c r="E53" i="14" s="1"/>
  <c r="E19" i="14"/>
  <c r="E40" i="14"/>
  <c r="G8" i="16"/>
  <c r="G14" i="16"/>
  <c r="G38" i="16"/>
  <c r="G35" i="16"/>
  <c r="G37" i="16" s="1"/>
  <c r="G32" i="16"/>
  <c r="G29" i="16"/>
  <c r="G31" i="16" s="1"/>
  <c r="G26" i="16"/>
  <c r="G23" i="16"/>
  <c r="G25" i="16" s="1"/>
  <c r="G20" i="16"/>
  <c r="G17" i="16"/>
  <c r="G19" i="16" s="1"/>
  <c r="E8" i="16"/>
  <c r="F8" i="16"/>
  <c r="H8" i="16" s="1"/>
  <c r="E9" i="16"/>
  <c r="F9" i="16" s="1"/>
  <c r="E15" i="16"/>
  <c r="E16" i="16" s="1"/>
  <c r="E14" i="16"/>
  <c r="F14" i="16"/>
  <c r="H14" i="16" s="1"/>
  <c r="E17" i="16"/>
  <c r="F17" i="16"/>
  <c r="H17" i="16" s="1"/>
  <c r="H19" i="16" s="1"/>
  <c r="E18" i="16"/>
  <c r="F18" i="16" s="1"/>
  <c r="H18" i="16" s="1"/>
  <c r="E20" i="16"/>
  <c r="F20" i="16" s="1"/>
  <c r="E21" i="16"/>
  <c r="F21" i="16"/>
  <c r="H21" i="16" s="1"/>
  <c r="E23" i="16"/>
  <c r="F23" i="16"/>
  <c r="H23" i="16" s="1"/>
  <c r="H25" i="16" s="1"/>
  <c r="E24" i="16"/>
  <c r="F24" i="16" s="1"/>
  <c r="H24" i="16" s="1"/>
  <c r="E26" i="16"/>
  <c r="E28" i="16" s="1"/>
  <c r="E27" i="16"/>
  <c r="F27" i="16"/>
  <c r="H27" i="16" s="1"/>
  <c r="E29" i="16"/>
  <c r="F29" i="16"/>
  <c r="H29" i="16" s="1"/>
  <c r="H31" i="16" s="1"/>
  <c r="E30" i="16"/>
  <c r="F30" i="16" s="1"/>
  <c r="H30" i="16" s="1"/>
  <c r="E32" i="16"/>
  <c r="F32" i="16" s="1"/>
  <c r="E33" i="16"/>
  <c r="F33" i="16"/>
  <c r="H33" i="16" s="1"/>
  <c r="E35" i="16"/>
  <c r="F35" i="16"/>
  <c r="H35" i="16" s="1"/>
  <c r="H37" i="16" s="1"/>
  <c r="E36" i="16"/>
  <c r="F36" i="16" s="1"/>
  <c r="H36" i="16" s="1"/>
  <c r="E38" i="16"/>
  <c r="E40" i="16" s="1"/>
  <c r="E39" i="16"/>
  <c r="F39" i="16"/>
  <c r="H39" i="16" s="1"/>
  <c r="G16" i="16"/>
  <c r="G22" i="16"/>
  <c r="G28" i="16"/>
  <c r="G34" i="16"/>
  <c r="G40" i="16"/>
  <c r="G10" i="16"/>
  <c r="E10" i="16"/>
  <c r="E19" i="16"/>
  <c r="E25" i="16"/>
  <c r="E31" i="16"/>
  <c r="E37" i="16"/>
  <c r="D16" i="16"/>
  <c r="D10" i="16"/>
  <c r="D43" i="16" s="1"/>
  <c r="D19" i="16"/>
  <c r="D22" i="16"/>
  <c r="D25" i="16"/>
  <c r="D28" i="16"/>
  <c r="D31" i="16"/>
  <c r="D34" i="16"/>
  <c r="D37" i="16"/>
  <c r="D40" i="16"/>
  <c r="C10" i="16"/>
  <c r="C43" i="16" s="1"/>
  <c r="C16" i="16"/>
  <c r="C19" i="16"/>
  <c r="C22" i="16"/>
  <c r="C25" i="16"/>
  <c r="C28" i="16"/>
  <c r="C31" i="16"/>
  <c r="C34" i="16"/>
  <c r="C37" i="16"/>
  <c r="C40" i="16"/>
  <c r="G42" i="16"/>
  <c r="E42" i="16"/>
  <c r="D42" i="16"/>
  <c r="C42" i="16"/>
  <c r="G41" i="16"/>
  <c r="E41" i="16"/>
  <c r="D41" i="16"/>
  <c r="C41" i="16"/>
  <c r="H35" i="15"/>
  <c r="H36" i="15"/>
  <c r="H37" i="15" s="1"/>
  <c r="G37" i="15"/>
  <c r="F37" i="15"/>
  <c r="E37" i="15"/>
  <c r="D37" i="15"/>
  <c r="C37" i="15"/>
  <c r="H29" i="15"/>
  <c r="H30" i="15"/>
  <c r="H31" i="15" s="1"/>
  <c r="C31" i="15"/>
  <c r="D31" i="15"/>
  <c r="E31" i="15"/>
  <c r="F31" i="15"/>
  <c r="G31" i="15"/>
  <c r="H32" i="15"/>
  <c r="H33" i="15"/>
  <c r="H34" i="15" s="1"/>
  <c r="C34" i="15"/>
  <c r="D34" i="15"/>
  <c r="E34" i="15"/>
  <c r="F34" i="15"/>
  <c r="G34" i="15"/>
  <c r="H38" i="15"/>
  <c r="H39" i="15"/>
  <c r="H40" i="15" s="1"/>
  <c r="C40" i="15"/>
  <c r="D40" i="15"/>
  <c r="E40" i="15"/>
  <c r="F40" i="15"/>
  <c r="G40" i="15"/>
  <c r="H17" i="15"/>
  <c r="H18" i="15"/>
  <c r="H19" i="15" s="1"/>
  <c r="C19" i="15"/>
  <c r="D19" i="15"/>
  <c r="E19" i="15"/>
  <c r="F19" i="15"/>
  <c r="G19" i="15"/>
  <c r="H20" i="15"/>
  <c r="H21" i="15"/>
  <c r="H22" i="15" s="1"/>
  <c r="C22" i="15"/>
  <c r="D22" i="15"/>
  <c r="E22" i="15"/>
  <c r="F22" i="15"/>
  <c r="G22" i="15"/>
  <c r="H23" i="15"/>
  <c r="H24" i="15"/>
  <c r="H25" i="15" s="1"/>
  <c r="C25" i="15"/>
  <c r="D25" i="15"/>
  <c r="E25" i="15"/>
  <c r="F25" i="15"/>
  <c r="G25" i="15"/>
  <c r="H26" i="15"/>
  <c r="H27" i="15"/>
  <c r="H28" i="15" s="1"/>
  <c r="C28" i="15"/>
  <c r="D28" i="15"/>
  <c r="E28" i="15"/>
  <c r="F28" i="15"/>
  <c r="G28" i="15"/>
  <c r="H8" i="15"/>
  <c r="H10" i="15" s="1"/>
  <c r="H9" i="15"/>
  <c r="H14" i="15"/>
  <c r="H41" i="15" s="1"/>
  <c r="H15" i="15"/>
  <c r="H16" i="15"/>
  <c r="G16" i="15"/>
  <c r="G10" i="15"/>
  <c r="G43" i="15"/>
  <c r="F16" i="15"/>
  <c r="F10" i="15"/>
  <c r="F43" i="15" s="1"/>
  <c r="E16" i="15"/>
  <c r="E43" i="15" s="1"/>
  <c r="E10" i="15"/>
  <c r="D10" i="15"/>
  <c r="D43" i="15" s="1"/>
  <c r="D16" i="15"/>
  <c r="C16" i="15"/>
  <c r="C10" i="15"/>
  <c r="C43" i="15"/>
  <c r="G42" i="15"/>
  <c r="F42" i="15"/>
  <c r="E42" i="15"/>
  <c r="D42" i="15"/>
  <c r="C42" i="15"/>
  <c r="G41" i="15"/>
  <c r="F41" i="15"/>
  <c r="E41" i="15"/>
  <c r="D41" i="15"/>
  <c r="C41" i="15"/>
  <c r="E30" i="13"/>
  <c r="E13" i="13"/>
  <c r="E20" i="13"/>
  <c r="E26" i="13"/>
  <c r="E35" i="13" s="1"/>
  <c r="E34" i="13"/>
  <c r="E51" i="14"/>
  <c r="G43" i="16" l="1"/>
  <c r="H9" i="16"/>
  <c r="H32" i="16"/>
  <c r="H34" i="16" s="1"/>
  <c r="F34" i="16"/>
  <c r="H20" i="16"/>
  <c r="H22" i="16" s="1"/>
  <c r="F22" i="16"/>
  <c r="H10" i="16"/>
  <c r="E34" i="16"/>
  <c r="E43" i="16" s="1"/>
  <c r="E22" i="16"/>
  <c r="F31" i="16"/>
  <c r="F19" i="16"/>
  <c r="F38" i="16"/>
  <c r="F26" i="16"/>
  <c r="F15" i="16"/>
  <c r="F37" i="16"/>
  <c r="F25" i="16"/>
  <c r="F10" i="16"/>
  <c r="F40" i="16" l="1"/>
  <c r="H38" i="16"/>
  <c r="H40" i="16" s="1"/>
  <c r="F41" i="16"/>
  <c r="F43" i="16"/>
  <c r="F16" i="16"/>
  <c r="H15" i="16"/>
  <c r="H16" i="16" s="1"/>
  <c r="F28" i="16"/>
  <c r="H26" i="16"/>
  <c r="F42" i="16"/>
  <c r="H28" i="16" l="1"/>
</calcChain>
</file>

<file path=xl/sharedStrings.xml><?xml version="1.0" encoding="utf-8"?>
<sst xmlns="http://schemas.openxmlformats.org/spreadsheetml/2006/main" count="410" uniqueCount="225">
  <si>
    <t>計</t>
    <rPh sb="0" eb="1">
      <t>ケイ</t>
    </rPh>
    <phoneticPr fontId="2"/>
  </si>
  <si>
    <t>Ⅳ　開設（増床）後２年間の収支予算書</t>
    <rPh sb="2" eb="4">
      <t>カイセツ</t>
    </rPh>
    <rPh sb="5" eb="7">
      <t>ゾウショウ</t>
    </rPh>
    <rPh sb="8" eb="9">
      <t>ゴ</t>
    </rPh>
    <rPh sb="10" eb="12">
      <t>ネンカン</t>
    </rPh>
    <rPh sb="13" eb="15">
      <t>シュウシ</t>
    </rPh>
    <rPh sb="15" eb="18">
      <t>ヨサンショ</t>
    </rPh>
    <phoneticPr fontId="2"/>
  </si>
  <si>
    <t>(1)　収入</t>
    <rPh sb="4" eb="6">
      <t>シュウニュウ</t>
    </rPh>
    <phoneticPr fontId="2"/>
  </si>
  <si>
    <t>医業収入</t>
    <rPh sb="0" eb="2">
      <t>イギョウ</t>
    </rPh>
    <rPh sb="2" eb="4">
      <t>シュウニュウ</t>
    </rPh>
    <phoneticPr fontId="2"/>
  </si>
  <si>
    <t>円</t>
    <rPh sb="0" eb="1">
      <t>エン</t>
    </rPh>
    <phoneticPr fontId="2"/>
  </si>
  <si>
    <t>その他の医業収入</t>
    <rPh sb="2" eb="3">
      <t>タ</t>
    </rPh>
    <rPh sb="4" eb="6">
      <t>イギョウ</t>
    </rPh>
    <rPh sb="6" eb="8">
      <t>シュウニュウ</t>
    </rPh>
    <phoneticPr fontId="2"/>
  </si>
  <si>
    <t>医業外収入</t>
    <rPh sb="0" eb="2">
      <t>イギョウ</t>
    </rPh>
    <rPh sb="2" eb="3">
      <t>ソト</t>
    </rPh>
    <rPh sb="3" eb="5">
      <t>シュウニュウ</t>
    </rPh>
    <phoneticPr fontId="2"/>
  </si>
  <si>
    <t>借入金</t>
    <rPh sb="0" eb="2">
      <t>カリイレ</t>
    </rPh>
    <rPh sb="2" eb="3">
      <t>キン</t>
    </rPh>
    <phoneticPr fontId="2"/>
  </si>
  <si>
    <t>拠出金</t>
    <rPh sb="0" eb="3">
      <t>キョシュツキン</t>
    </rPh>
    <phoneticPr fontId="2"/>
  </si>
  <si>
    <t>年度収支予算　（　　年　　月　　日　～　　　年　　月　　日）</t>
    <rPh sb="0" eb="2">
      <t>ネンド</t>
    </rPh>
    <rPh sb="2" eb="4">
      <t>シュウシ</t>
    </rPh>
    <rPh sb="4" eb="6">
      <t>ヨサン</t>
    </rPh>
    <rPh sb="10" eb="11">
      <t>ネン</t>
    </rPh>
    <rPh sb="13" eb="14">
      <t>ガツ</t>
    </rPh>
    <rPh sb="16" eb="17">
      <t>ニチ</t>
    </rPh>
    <rPh sb="22" eb="23">
      <t>ネン</t>
    </rPh>
    <rPh sb="25" eb="26">
      <t>ガツ</t>
    </rPh>
    <rPh sb="28" eb="29">
      <t>ニチ</t>
    </rPh>
    <phoneticPr fontId="2"/>
  </si>
  <si>
    <t>(2)　支出</t>
    <rPh sb="4" eb="6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</si>
  <si>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</si>
  <si>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</si>
  <si>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内容説明</t>
    <rPh sb="0" eb="2">
      <t>ナイヨウ</t>
    </rPh>
    <rPh sb="2" eb="4">
      <t>セツメイ</t>
    </rPh>
    <phoneticPr fontId="2"/>
  </si>
  <si>
    <t>薬品費</t>
    <rPh sb="0" eb="2">
      <t>ヤクヒン</t>
    </rPh>
    <rPh sb="2" eb="3">
      <t>ヒ</t>
    </rPh>
    <phoneticPr fontId="2"/>
  </si>
  <si>
    <t>診療材料費</t>
    <rPh sb="0" eb="2">
      <t>シンリョウ</t>
    </rPh>
    <rPh sb="2" eb="4">
      <t>ザイリョウ</t>
    </rPh>
    <rPh sb="4" eb="5">
      <t>ヒ</t>
    </rPh>
    <phoneticPr fontId="2"/>
  </si>
  <si>
    <t>給食材料費</t>
    <rPh sb="0" eb="2">
      <t>キュウショク</t>
    </rPh>
    <rPh sb="2" eb="4">
      <t>ザイリョウ</t>
    </rPh>
    <rPh sb="4" eb="5">
      <t>ヒ</t>
    </rPh>
    <phoneticPr fontId="2"/>
  </si>
  <si>
    <t>その他の材料費</t>
    <rPh sb="2" eb="3">
      <t>タ</t>
    </rPh>
    <rPh sb="4" eb="6">
      <t>ザイリョウ</t>
    </rPh>
    <rPh sb="6" eb="7">
      <t>ヒ</t>
    </rPh>
    <phoneticPr fontId="2"/>
  </si>
  <si>
    <t>小計</t>
    <rPh sb="0" eb="2">
      <t>ショウケイ</t>
    </rPh>
    <phoneticPr fontId="2"/>
  </si>
  <si>
    <t>材料費</t>
    <rPh sb="0" eb="2">
      <t>ザイリョウ</t>
    </rPh>
    <rPh sb="2" eb="3">
      <t>ヒ</t>
    </rPh>
    <phoneticPr fontId="2"/>
  </si>
  <si>
    <t>人件費</t>
    <rPh sb="0" eb="3">
      <t>ジンケンヒ</t>
    </rPh>
    <phoneticPr fontId="2"/>
  </si>
  <si>
    <t>退職金</t>
    <rPh sb="0" eb="3">
      <t>タイショクキン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</si>
  <si>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</si>
  <si>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研究研修費</t>
    <rPh sb="0" eb="2">
      <t>ケンキュウ</t>
    </rPh>
    <rPh sb="2" eb="5">
      <t>ケンシュウヒ</t>
    </rPh>
    <phoneticPr fontId="2"/>
  </si>
  <si>
    <t>検査委託費</t>
    <rPh sb="0" eb="2">
      <t>ケンサ</t>
    </rPh>
    <rPh sb="2" eb="4">
      <t>イタク</t>
    </rPh>
    <rPh sb="4" eb="5">
      <t>ヒ</t>
    </rPh>
    <phoneticPr fontId="2"/>
  </si>
  <si>
    <t>医業経費</t>
    <rPh sb="0" eb="2">
      <t>イギョウ</t>
    </rPh>
    <rPh sb="2" eb="4">
      <t>ケイヒ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</si>
  <si>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</si>
  <si>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</si>
  <si>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</si>
  <si>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</si>
  <si>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会議費</t>
    <rPh sb="0" eb="2">
      <t>カイギ</t>
    </rPh>
    <rPh sb="2" eb="3">
      <t>ヒ</t>
    </rPh>
    <phoneticPr fontId="2"/>
  </si>
  <si>
    <t>水道光熱費</t>
    <rPh sb="0" eb="2">
      <t>スイドウ</t>
    </rPh>
    <rPh sb="2" eb="5">
      <t>コウネツヒ</t>
    </rPh>
    <phoneticPr fontId="2"/>
  </si>
  <si>
    <t>車両費</t>
    <rPh sb="0" eb="2">
      <t>シャリョウ</t>
    </rPh>
    <rPh sb="2" eb="3">
      <t>ヒ</t>
    </rPh>
    <phoneticPr fontId="2"/>
  </si>
  <si>
    <t>修繕費</t>
    <rPh sb="0" eb="3">
      <t>シュウゼンヒ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</si>
  <si>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</si>
  <si>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</si>
  <si>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交際費</t>
    <rPh sb="0" eb="3">
      <t>コウサイヒ</t>
    </rPh>
    <phoneticPr fontId="2"/>
  </si>
  <si>
    <t>公租公課</t>
    <rPh sb="0" eb="2">
      <t>コウソ</t>
    </rPh>
    <rPh sb="2" eb="4">
      <t>コウカ</t>
    </rPh>
    <phoneticPr fontId="2"/>
  </si>
  <si>
    <t>備品費</t>
    <rPh sb="0" eb="2">
      <t>ビヒン</t>
    </rPh>
    <rPh sb="2" eb="3">
      <t>ヒ</t>
    </rPh>
    <phoneticPr fontId="2"/>
  </si>
  <si>
    <t>事務文具費</t>
    <rPh sb="0" eb="2">
      <t>ジム</t>
    </rPh>
    <rPh sb="2" eb="4">
      <t>ブング</t>
    </rPh>
    <rPh sb="4" eb="5">
      <t>ヒ</t>
    </rPh>
    <phoneticPr fontId="2"/>
  </si>
  <si>
    <t>雑費</t>
    <rPh sb="0" eb="2">
      <t>ザッピ</t>
    </rPh>
    <phoneticPr fontId="2"/>
  </si>
  <si>
    <t>①</t>
    <phoneticPr fontId="2"/>
  </si>
  <si>
    <t>医業支出計</t>
    <rPh sb="0" eb="2">
      <t>イギョウ</t>
    </rPh>
    <rPh sb="2" eb="4">
      <t>シシュツ</t>
    </rPh>
    <rPh sb="4" eb="5">
      <t>ケイ</t>
    </rPh>
    <phoneticPr fontId="2"/>
  </si>
  <si>
    <t>預金預入</t>
    <rPh sb="0" eb="2">
      <t>ヨキン</t>
    </rPh>
    <rPh sb="2" eb="4">
      <t>アズケイレ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</si>
  <si>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</si>
  <si>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支払利子</t>
    <rPh sb="0" eb="2">
      <t>シハライ</t>
    </rPh>
    <rPh sb="2" eb="4">
      <t>リシ</t>
    </rPh>
    <phoneticPr fontId="2"/>
  </si>
  <si>
    <t>土地建物取得</t>
    <rPh sb="0" eb="2">
      <t>トチ</t>
    </rPh>
    <rPh sb="2" eb="4">
      <t>タテモノ</t>
    </rPh>
    <rPh sb="4" eb="6">
      <t>シュトク</t>
    </rPh>
    <phoneticPr fontId="2"/>
  </si>
  <si>
    <t>税金</t>
    <rPh sb="0" eb="2">
      <t>ゼイキン</t>
    </rPh>
    <phoneticPr fontId="2"/>
  </si>
  <si>
    <t>負担金</t>
    <rPh sb="0" eb="3">
      <t>フタンキン</t>
    </rPh>
    <phoneticPr fontId="2"/>
  </si>
  <si>
    <t>医</t>
    <rPh sb="0" eb="1">
      <t>イ</t>
    </rPh>
    <phoneticPr fontId="2"/>
  </si>
  <si>
    <t>業</t>
    <rPh sb="0" eb="1">
      <t>ギョウ</t>
    </rPh>
    <phoneticPr fontId="2"/>
  </si>
  <si>
    <t>外</t>
    <rPh sb="0" eb="1">
      <t>ソト</t>
    </rPh>
    <phoneticPr fontId="2"/>
  </si>
  <si>
    <t>支</t>
    <rPh sb="0" eb="1">
      <t>ササ</t>
    </rPh>
    <phoneticPr fontId="2"/>
  </si>
  <si>
    <t>出</t>
    <rPh sb="0" eb="1">
      <t>デ</t>
    </rPh>
    <phoneticPr fontId="2"/>
  </si>
  <si>
    <t>②</t>
    <phoneticPr fontId="2"/>
  </si>
  <si>
    <t>医業外支出計</t>
    <rPh sb="0" eb="2">
      <t>イギョウ</t>
    </rPh>
    <rPh sb="2" eb="3">
      <t>ソト</t>
    </rPh>
    <rPh sb="3" eb="5">
      <t>シシュツ</t>
    </rPh>
    <rPh sb="5" eb="6">
      <t>ケイ</t>
    </rPh>
    <phoneticPr fontId="2"/>
  </si>
  <si>
    <t>計　　①　＋　②</t>
    <rPh sb="0" eb="1">
      <t>ケイ</t>
    </rPh>
    <phoneticPr fontId="2"/>
  </si>
  <si>
    <t>自費収入</t>
    <rPh sb="0" eb="2">
      <t>ジヒ</t>
    </rPh>
    <rPh sb="2" eb="4">
      <t>シュウニュウ</t>
    </rPh>
    <phoneticPr fontId="2"/>
  </si>
  <si>
    <t>医療収入</t>
    <rPh sb="0" eb="2">
      <t>イリョウ</t>
    </rPh>
    <rPh sb="2" eb="4">
      <t>シュウニュウ</t>
    </rPh>
    <phoneticPr fontId="2"/>
  </si>
  <si>
    <t>保険収入</t>
    <rPh sb="0" eb="2">
      <t>ホケン</t>
    </rPh>
    <rPh sb="2" eb="4">
      <t>シュウニュウ</t>
    </rPh>
    <phoneticPr fontId="2"/>
  </si>
  <si>
    <t>室料差額収入</t>
    <rPh sb="0" eb="2">
      <t>シツリョウ</t>
    </rPh>
    <rPh sb="2" eb="4">
      <t>サガク</t>
    </rPh>
    <rPh sb="4" eb="6">
      <t>シュウニュウ</t>
    </rPh>
    <phoneticPr fontId="2"/>
  </si>
  <si>
    <t>医療相談収入</t>
    <rPh sb="0" eb="2">
      <t>イリョウ</t>
    </rPh>
    <rPh sb="2" eb="4">
      <t>ソウダン</t>
    </rPh>
    <rPh sb="4" eb="6">
      <t>シュウニュウ</t>
    </rPh>
    <phoneticPr fontId="2"/>
  </si>
  <si>
    <t>雑収入</t>
    <rPh sb="0" eb="1">
      <t>ザツ</t>
    </rPh>
    <rPh sb="1" eb="3">
      <t>シュウニュウ</t>
    </rPh>
    <phoneticPr fontId="2"/>
  </si>
  <si>
    <t>文書料</t>
    <rPh sb="0" eb="2">
      <t>ブンショ</t>
    </rPh>
    <rPh sb="2" eb="3">
      <t>リョウ</t>
    </rPh>
    <phoneticPr fontId="2"/>
  </si>
  <si>
    <t>受取利息，配当金</t>
    <rPh sb="0" eb="1">
      <t>ウ</t>
    </rPh>
    <rPh sb="1" eb="2">
      <t>ト</t>
    </rPh>
    <rPh sb="2" eb="4">
      <t>リソク</t>
    </rPh>
    <rPh sb="5" eb="8">
      <t>ハイトウキン</t>
    </rPh>
    <phoneticPr fontId="2"/>
  </si>
  <si>
    <t>患者外給食収入</t>
    <rPh sb="0" eb="2">
      <t>カンジャ</t>
    </rPh>
    <rPh sb="2" eb="3">
      <t>ガイ</t>
    </rPh>
    <rPh sb="3" eb="5">
      <t>キュウショク</t>
    </rPh>
    <rPh sb="5" eb="7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</si>
  <si>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</si>
  <si>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拠出金</t>
    <rPh sb="0" eb="2">
      <t>キョシュツ</t>
    </rPh>
    <rPh sb="2" eb="3">
      <t>キン</t>
    </rPh>
    <phoneticPr fontId="2"/>
  </si>
  <si>
    <t>医師</t>
    <rPh sb="0" eb="2">
      <t>イシ</t>
    </rPh>
    <phoneticPr fontId="2"/>
  </si>
  <si>
    <t>職種</t>
    <rPh sb="0" eb="2">
      <t>ショクシュ</t>
    </rPh>
    <phoneticPr fontId="2"/>
  </si>
  <si>
    <t>月額給与</t>
    <rPh sb="0" eb="2">
      <t>ゲツガク</t>
    </rPh>
    <rPh sb="2" eb="4">
      <t>キュウヨ</t>
    </rPh>
    <phoneticPr fontId="2"/>
  </si>
  <si>
    <t>年間計</t>
    <rPh sb="0" eb="2">
      <t>ネンカン</t>
    </rPh>
    <rPh sb="2" eb="3">
      <t>ケイ</t>
    </rPh>
    <phoneticPr fontId="2"/>
  </si>
  <si>
    <t>非常勤（名）</t>
    <rPh sb="0" eb="3">
      <t>ヒジョウキン</t>
    </rPh>
    <rPh sb="4" eb="5">
      <t>ナ</t>
    </rPh>
    <phoneticPr fontId="2"/>
  </si>
  <si>
    <t>Ｂ</t>
    <phoneticPr fontId="2"/>
  </si>
  <si>
    <t>Ｃ</t>
    <phoneticPr fontId="2"/>
  </si>
  <si>
    <t>Ｅ</t>
    <phoneticPr fontId="2"/>
  </si>
  <si>
    <t>一人当たり</t>
    <rPh sb="0" eb="2">
      <t>ヒトリ</t>
    </rPh>
    <rPh sb="2" eb="3">
      <t>ア</t>
    </rPh>
    <phoneticPr fontId="2"/>
  </si>
  <si>
    <t>給与計</t>
    <rPh sb="0" eb="2">
      <t>キュウヨ</t>
    </rPh>
    <rPh sb="2" eb="3">
      <t>ケイ</t>
    </rPh>
    <phoneticPr fontId="2"/>
  </si>
  <si>
    <t>月　額</t>
    <rPh sb="0" eb="1">
      <t>ツキ</t>
    </rPh>
    <rPh sb="2" eb="3">
      <t>ガク</t>
    </rPh>
    <phoneticPr fontId="2"/>
  </si>
  <si>
    <t>年　間</t>
    <rPh sb="0" eb="1">
      <t>トシ</t>
    </rPh>
    <rPh sb="2" eb="3">
      <t>カン</t>
    </rPh>
    <phoneticPr fontId="2"/>
  </si>
  <si>
    <t>賞　与</t>
    <rPh sb="0" eb="1">
      <t>ショウ</t>
    </rPh>
    <rPh sb="2" eb="3">
      <t>アタエ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</si>
  <si>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</si>
  <si>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</si>
  <si>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薬剤師</t>
    <rPh sb="0" eb="3">
      <t>ヤクザイシ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</si>
  <si>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</si>
  <si>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事務員</t>
    <rPh sb="0" eb="3">
      <t>ジムイン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</si>
  <si>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</si>
  <si>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</si>
  <si>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</si>
  <si>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常　勤（名）</t>
    <rPh sb="0" eb="1">
      <t>ツネ</t>
    </rPh>
    <rPh sb="2" eb="3">
      <t>ツトム</t>
    </rPh>
    <rPh sb="4" eb="5">
      <t>ナ</t>
    </rPh>
    <phoneticPr fontId="2"/>
  </si>
  <si>
    <t>　計　（名）</t>
    <rPh sb="1" eb="2">
      <t>ケイ</t>
    </rPh>
    <rPh sb="4" eb="5">
      <t>ナ</t>
    </rPh>
    <phoneticPr fontId="2"/>
  </si>
  <si>
    <t>職 員 給 与 費 内 訳 書</t>
    <rPh sb="0" eb="1">
      <t>ショク</t>
    </rPh>
    <rPh sb="2" eb="3">
      <t>イン</t>
    </rPh>
    <rPh sb="4" eb="5">
      <t>キュウ</t>
    </rPh>
    <rPh sb="6" eb="7">
      <t>アタエ</t>
    </rPh>
    <rPh sb="8" eb="9">
      <t>ヒ</t>
    </rPh>
    <rPh sb="10" eb="11">
      <t>ナイ</t>
    </rPh>
    <rPh sb="12" eb="13">
      <t>ヤク</t>
    </rPh>
    <rPh sb="14" eb="15">
      <t>ショ</t>
    </rPh>
    <phoneticPr fontId="2"/>
  </si>
  <si>
    <t>（８／13）</t>
    <phoneticPr fontId="2"/>
  </si>
  <si>
    <t>（10／13）</t>
    <phoneticPr fontId="2"/>
  </si>
  <si>
    <t>（９／13）</t>
    <phoneticPr fontId="2"/>
  </si>
  <si>
    <t>（８／13）</t>
    <phoneticPr fontId="2"/>
  </si>
  <si>
    <t>&lt;室料差額収入&gt;</t>
  </si>
  <si>
    <t>1,000円×10人×365日=3,650,000円</t>
  </si>
  <si>
    <t>500円×10人×365日=1,825,000円</t>
  </si>
  <si>
    <t>&lt;医療相談収入&gt;</t>
  </si>
  <si>
    <t>5,000円×100人=500,000円</t>
  </si>
  <si>
    <t>&lt;文書料&gt;</t>
  </si>
  <si>
    <t>7,000円×200人=1,400,000円</t>
  </si>
  <si>
    <t>&lt;雑収入&gt;</t>
  </si>
  <si>
    <t>&lt;受取利息&gt;</t>
  </si>
  <si>
    <t>&lt;患者外給食収入&gt;</t>
  </si>
  <si>
    <t>120,000円×12月=1,440,000円</t>
  </si>
  <si>
    <t>&lt;保険収入&gt;</t>
    <phoneticPr fontId="2"/>
  </si>
  <si>
    <t>&lt;自費収入&gt;</t>
    <phoneticPr fontId="2"/>
  </si>
  <si>
    <t>歯科　10,000円×3人×293日=8,790,000円</t>
    <phoneticPr fontId="2"/>
  </si>
  <si>
    <t>入院　内科　9,000円×100人×365日=328,500,000円</t>
    <phoneticPr fontId="2"/>
  </si>
  <si>
    <t>外来　内科　7,500円×150人×293日=329,625,000円</t>
    <phoneticPr fontId="2"/>
  </si>
  <si>
    <t>外来　歯科　4,500円×30人×293日=39,555,000円</t>
    <phoneticPr fontId="2"/>
  </si>
  <si>
    <t>益費収入　150円×100人×365日=5,475,000円</t>
    <phoneticPr fontId="2"/>
  </si>
  <si>
    <t>売店収入　350,000円×12月=4,200,000円</t>
    <phoneticPr fontId="2"/>
  </si>
  <si>
    <t>平均預金　17,000,000円×3%=510,000円</t>
    <phoneticPr fontId="2"/>
  </si>
  <si>
    <t>（９／13）</t>
    <phoneticPr fontId="2"/>
  </si>
  <si>
    <t>①</t>
    <phoneticPr fontId="2"/>
  </si>
  <si>
    <t>②</t>
    <phoneticPr fontId="2"/>
  </si>
  <si>
    <t>②</t>
    <phoneticPr fontId="2"/>
  </si>
  <si>
    <t>外注加工費</t>
    <rPh sb="0" eb="2">
      <t>ガイチュウ</t>
    </rPh>
    <rPh sb="2" eb="5">
      <t>カコウヒ</t>
    </rPh>
    <phoneticPr fontId="2"/>
  </si>
  <si>
    <t>別紙のとおり</t>
  </si>
  <si>
    <t>役員報酬</t>
    <rPh sb="0" eb="2">
      <t>ヤクイン</t>
    </rPh>
    <rPh sb="2" eb="4">
      <t>ホウシュウ</t>
    </rPh>
    <phoneticPr fontId="2"/>
  </si>
  <si>
    <t>翌年度繰越金</t>
    <rPh sb="0" eb="3">
      <t>ヨクネンド</t>
    </rPh>
    <rPh sb="3" eb="5">
      <t>クリコシ</t>
    </rPh>
    <rPh sb="5" eb="6">
      <t>キン</t>
    </rPh>
    <phoneticPr fontId="2"/>
  </si>
  <si>
    <t xml:space="preserve">8,500,000円×12月=102,000,000円 </t>
  </si>
  <si>
    <t>2,100,000円×12月= 25,200,000円</t>
  </si>
  <si>
    <t xml:space="preserve">5,000,000円×12月= 60,000,000円  </t>
  </si>
  <si>
    <t>350,000円×12月=  4,200,000円</t>
  </si>
  <si>
    <t/>
  </si>
  <si>
    <t>500,000円×12月×5人=30,000,000円</t>
  </si>
  <si>
    <t xml:space="preserve">1,800,000円×12月(健保,厚生,労災,雇用) </t>
  </si>
  <si>
    <t xml:space="preserve">700,000円×12月(○○検査ｾﾝﾀｰ)  </t>
  </si>
  <si>
    <t xml:space="preserve">1,500,000円×12月 </t>
  </si>
  <si>
    <t>諸会費</t>
    <rPh sb="0" eb="1">
      <t>ショ</t>
    </rPh>
    <rPh sb="1" eb="3">
      <t>カイヒ</t>
    </rPh>
    <phoneticPr fontId="2"/>
  </si>
  <si>
    <t>広告宣伝費</t>
    <rPh sb="0" eb="2">
      <t>コウコク</t>
    </rPh>
    <rPh sb="2" eb="5">
      <t>センデンヒ</t>
    </rPh>
    <phoneticPr fontId="2"/>
  </si>
  <si>
    <t>衛生費</t>
    <rPh sb="0" eb="3">
      <t>エイセイヒ</t>
    </rPh>
    <phoneticPr fontId="2"/>
  </si>
  <si>
    <t>①</t>
    <phoneticPr fontId="2"/>
  </si>
  <si>
    <t>〃</t>
    <phoneticPr fontId="2"/>
  </si>
  <si>
    <t>記載例</t>
    <rPh sb="0" eb="2">
      <t>キサイ</t>
    </rPh>
    <rPh sb="2" eb="3">
      <t>レイ</t>
    </rPh>
    <phoneticPr fontId="2"/>
  </si>
  <si>
    <t>年度収支予算　（１７年　４月　１日　～　１８年　３月３１日）</t>
    <rPh sb="0" eb="2">
      <t>ネンド</t>
    </rPh>
    <rPh sb="2" eb="4">
      <t>シュウシ</t>
    </rPh>
    <rPh sb="4" eb="6">
      <t>ヨサン</t>
    </rPh>
    <rPh sb="10" eb="11">
      <t>ネン</t>
    </rPh>
    <rPh sb="13" eb="14">
      <t>ガツ</t>
    </rPh>
    <rPh sb="16" eb="17">
      <t>ニチ</t>
    </rPh>
    <rPh sb="22" eb="23">
      <t>ネン</t>
    </rPh>
    <rPh sb="25" eb="26">
      <t>ガツ</t>
    </rPh>
    <rPh sb="28" eb="29">
      <t>ニチ</t>
    </rPh>
    <phoneticPr fontId="2"/>
  </si>
  <si>
    <t>↑※事業計画の期間にあわせること。</t>
    <rPh sb="2" eb="4">
      <t>ジギョウ</t>
    </rPh>
    <rPh sb="4" eb="6">
      <t>ケイカク</t>
    </rPh>
    <rPh sb="7" eb="9">
      <t>キカン</t>
    </rPh>
    <phoneticPr fontId="2"/>
  </si>
  <si>
    <t>（10／13）</t>
    <phoneticPr fontId="2"/>
  </si>
  <si>
    <t>Ａ</t>
    <phoneticPr fontId="2"/>
  </si>
  <si>
    <t>Ｄ</t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</si>
  <si>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</si>
  <si>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栄養士</t>
    <rPh sb="0" eb="3">
      <t>エイヨウシ</t>
    </rPh>
    <phoneticPr fontId="2"/>
  </si>
  <si>
    <t>医師給与</t>
    <rPh sb="0" eb="2">
      <t>イシ</t>
    </rPh>
    <phoneticPr fontId="2"/>
  </si>
  <si>
    <t>看護師給与</t>
    <rPh sb="0" eb="2">
      <t>カンゴ</t>
    </rPh>
    <rPh sb="2" eb="3">
      <t>シ</t>
    </rPh>
    <phoneticPr fontId="2"/>
  </si>
  <si>
    <t>事務員給与</t>
    <rPh sb="0" eb="3">
      <t>ジムイン</t>
    </rPh>
    <phoneticPr fontId="2"/>
  </si>
  <si>
    <t>その他の給与</t>
    <rPh sb="2" eb="3">
      <t>タ</t>
    </rPh>
    <phoneticPr fontId="2"/>
  </si>
  <si>
    <t xml:space="preserve">所得金額12,136,000円×50%=6,068,000円 </t>
    <rPh sb="0" eb="2">
      <t>ショトク</t>
    </rPh>
    <rPh sb="2" eb="4">
      <t>キンガク</t>
    </rPh>
    <phoneticPr fontId="2"/>
  </si>
  <si>
    <t xml:space="preserve"> </t>
    <phoneticPr fontId="2"/>
  </si>
  <si>
    <t>歯科医師</t>
    <rPh sb="0" eb="2">
      <t>シカ</t>
    </rPh>
    <rPh sb="2" eb="4">
      <t>イシ</t>
    </rPh>
    <phoneticPr fontId="2"/>
  </si>
  <si>
    <t>（12／13）</t>
  </si>
  <si>
    <t>Ⅵ　収支・資産計画</t>
  </si>
  <si>
    <t>　病院開設（増床）時における資産の状況</t>
  </si>
  <si>
    <t>　　(1)　資産額　　　　　　　　　　　　　　　　　　　千円</t>
  </si>
  <si>
    <t>　　(2)　負債額　　　　　　　　　　　　　　　　　　　千円</t>
  </si>
  <si>
    <t>　　(3)　正味資産　　　　　　　　　　　　　　　　　　千円</t>
  </si>
  <si>
    <t>　　（内訳）                  　　　　　　　　　　　　　　　　　　　（単位：千円）</t>
  </si>
  <si>
    <t>科　　　目</t>
  </si>
  <si>
    <t>金　　　　　　額</t>
  </si>
  <si>
    <t>既　存　分</t>
  </si>
  <si>
    <t>増　加　分</t>
  </si>
  <si>
    <t>合　計</t>
  </si>
  <si>
    <t>（注）　既に開設している病院，診療所，老健等がある場合，既存分として，直近の決算書（損益計算書，貸借対照表）を添付すること。</t>
  </si>
  <si>
    <t xml:space="preserve"> Ａ　基本財産（①～③）</t>
  </si>
  <si>
    <t xml:space="preserve"> 　　　土地　　　　　　　　①</t>
  </si>
  <si>
    <t xml:space="preserve"> 　　　建物　　　　　　　　②</t>
  </si>
  <si>
    <t xml:space="preserve"> 　　　その他　　　　　　　③</t>
  </si>
  <si>
    <t xml:space="preserve"> Ｂ　通常財産（④～⑦）</t>
  </si>
  <si>
    <t xml:space="preserve"> 　　　流動資産　　　　　　④</t>
  </si>
  <si>
    <t xml:space="preserve"> 　　　　現金・預金</t>
  </si>
  <si>
    <t xml:space="preserve"> 　　　　医薬品</t>
  </si>
  <si>
    <t xml:space="preserve"> 　　　　その他の流動資産</t>
  </si>
  <si>
    <t xml:space="preserve"> 　　　有形固定資産　　　　⑤</t>
  </si>
  <si>
    <t xml:space="preserve"> 　　　　土地</t>
  </si>
  <si>
    <t xml:space="preserve"> 　　　　建物</t>
  </si>
  <si>
    <t xml:space="preserve"> 　　　　医療用機械備品</t>
  </si>
  <si>
    <t xml:space="preserve"> 　　　　車両船舶</t>
  </si>
  <si>
    <t xml:space="preserve"> 　　　　その他の有形固定資産</t>
  </si>
  <si>
    <t xml:space="preserve"> 　　　無形固定資産　　　　⑥</t>
  </si>
  <si>
    <t xml:space="preserve"> 　　　　借地権</t>
  </si>
  <si>
    <t xml:space="preserve"> 　　　　電話加入権</t>
  </si>
  <si>
    <t xml:space="preserve"> 　　　　その他の無形固定資産</t>
  </si>
  <si>
    <t xml:space="preserve"> 　　　その他の資産　　　　⑦</t>
  </si>
  <si>
    <t xml:space="preserve"> Ｃ　資産合計（Ａ＋Ｂ）</t>
  </si>
  <si>
    <t xml:space="preserve"> Ｄ　負債合計</t>
  </si>
  <si>
    <t xml:space="preserve"> Ｅ　正味資産（Ｃ－Ｄ）</t>
  </si>
  <si>
    <t xml:space="preserve"> Ｆ　自己資本比率（Ｅ／Ｃ）</t>
  </si>
  <si>
    <t xml:space="preserve"> ％</t>
  </si>
  <si>
    <t>Ⅵ 収支・資産計画</t>
  </si>
  <si>
    <t>（12／13）</t>
    <phoneticPr fontId="2"/>
  </si>
  <si>
    <t>土地　</t>
    <phoneticPr fontId="2"/>
  </si>
  <si>
    <t>①</t>
  </si>
  <si>
    <t>建物</t>
  </si>
  <si>
    <t>建物</t>
    <phoneticPr fontId="2"/>
  </si>
  <si>
    <t>②</t>
  </si>
  <si>
    <t>その他</t>
    <phoneticPr fontId="2"/>
  </si>
  <si>
    <t>③</t>
  </si>
  <si>
    <t>流動資産</t>
    <phoneticPr fontId="2"/>
  </si>
  <si>
    <t>④</t>
  </si>
  <si>
    <t>現金・預金</t>
  </si>
  <si>
    <t>医薬品</t>
  </si>
  <si>
    <t>その他の流動資産</t>
  </si>
  <si>
    <t>有形固定資産</t>
    <phoneticPr fontId="2"/>
  </si>
  <si>
    <t>⑤</t>
  </si>
  <si>
    <t>土地</t>
  </si>
  <si>
    <t>医療用機械備品</t>
  </si>
  <si>
    <t>車両船舶</t>
  </si>
  <si>
    <t>その他の有形固定資産</t>
  </si>
  <si>
    <t>無形固定資産</t>
    <phoneticPr fontId="2"/>
  </si>
  <si>
    <t>⑥</t>
  </si>
  <si>
    <t>借地権</t>
  </si>
  <si>
    <t>電話加入権</t>
  </si>
  <si>
    <t>その他の無形固定資産</t>
  </si>
  <si>
    <t>その他の資産</t>
    <phoneticPr fontId="2"/>
  </si>
  <si>
    <t>⑦</t>
  </si>
  <si>
    <t>(1)　資産額</t>
  </si>
  <si>
    <t>(2)　負債額</t>
  </si>
  <si>
    <t>(3)　正味資産</t>
  </si>
  <si>
    <t>（ ％）</t>
    <phoneticPr fontId="2"/>
  </si>
  <si>
    <t>（注）既に開設している病院，診療所，老健等がある場合，既存分として，直近の決算書
　　（損益計算書，貸借対照表）を添付すること。</t>
    <phoneticPr fontId="2"/>
  </si>
  <si>
    <t>千円</t>
    <rPh sb="0" eb="2">
      <t>センエン</t>
    </rPh>
    <phoneticPr fontId="2"/>
  </si>
  <si>
    <t>　病院開設時における資産の状況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</si>
</sst>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49" fontId="4" fillId="0" borderId="0" xfId="0" applyNumberFormat="1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left" vertical="center"/>
    </xf>
    <xf numFmtId="38" fontId="3" fillId="0" borderId="9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center" vertical="distributed" textRotation="255" justifyLastLine="1"/>
    </xf>
    <xf numFmtId="0" fontId="4" fillId="0" borderId="10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16" xfId="0" applyFont="1" applyBorder="1" applyAlignment="1">
      <alignment horizontal="center" vertical="distributed" textRotation="255" justifyLastLine="1"/>
    </xf>
    <xf numFmtId="0" fontId="4" fillId="0" borderId="13" xfId="0" applyFont="1" applyBorder="1" applyAlignment="1">
      <alignment horizontal="left" vertical="center" wrapText="1" justifyLastLine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textRotation="255"/>
    </xf>
    <xf numFmtId="49" fontId="4" fillId="0" borderId="2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justifyLastLine="1"/>
    </xf>
    <xf numFmtId="38" fontId="3" fillId="0" borderId="16" xfId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7" fillId="0" borderId="7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11" xfId="1" applyFont="1" applyBorder="1" applyAlignment="1">
      <alignment horizontal="left" vertical="center"/>
    </xf>
    <xf numFmtId="38" fontId="7" fillId="0" borderId="1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0" xfId="1" applyFont="1" applyBorder="1" applyAlignment="1">
      <alignment horizontal="left" vertical="center" indent="1"/>
    </xf>
    <xf numFmtId="38" fontId="7" fillId="0" borderId="10" xfId="1" applyFont="1" applyBorder="1" applyAlignment="1">
      <alignment horizontal="left" vertical="center" indent="1"/>
    </xf>
    <xf numFmtId="38" fontId="7" fillId="0" borderId="7" xfId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7" fillId="0" borderId="10" xfId="1" applyFont="1" applyBorder="1" applyAlignment="1">
      <alignment horizontal="left" vertical="center" indent="2"/>
    </xf>
    <xf numFmtId="0" fontId="4" fillId="0" borderId="5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38" fontId="3" fillId="0" borderId="20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9" fillId="0" borderId="23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40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7" xfId="0" applyFont="1" applyBorder="1" applyAlignment="1">
      <alignment horizontal="center" vertical="distributed" textRotation="255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distributed" vertical="center" justifyLastLine="1"/>
    </xf>
    <xf numFmtId="0" fontId="9" fillId="0" borderId="2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M35"/>
  <sheetViews>
    <sheetView showGridLines="0" tabSelected="1" zoomScale="130" workbookViewId="0">
      <selection activeCell="N10" sqref="N10"/>
    </sheetView>
  </sheetViews>
  <sheetFormatPr defaultColWidth="8.5" defaultRowHeight="19.5" customHeight="1" x14ac:dyDescent="0.15"/>
  <cols>
    <col min="1" max="1" width="3.375" style="4" customWidth="1"/>
    <col min="2" max="2" width="4" style="5" customWidth="1"/>
    <col min="3" max="3" width="4.625" style="3" customWidth="1"/>
    <col min="4" max="4" width="20" style="15" customWidth="1"/>
    <col min="5" max="5" width="12.25" style="2" customWidth="1"/>
    <col min="6" max="6" width="3.125" style="2" bestFit="1" customWidth="1"/>
    <col min="7" max="12" width="6.25" style="2" customWidth="1"/>
    <col min="13" max="13" width="1.75" style="4" customWidth="1"/>
    <col min="14" max="16384" width="8.5" style="4"/>
  </cols>
  <sheetData>
    <row r="1" spans="2:13" ht="19.5" customHeight="1" x14ac:dyDescent="0.15">
      <c r="B1" s="10" t="s">
        <v>1</v>
      </c>
      <c r="C1" s="2"/>
      <c r="D1" s="1"/>
      <c r="E1" s="3"/>
      <c r="F1" s="3"/>
      <c r="G1" s="3"/>
      <c r="H1" s="3"/>
      <c r="I1" s="3"/>
      <c r="J1" s="3"/>
      <c r="K1" s="3"/>
      <c r="L1" s="61" t="s">
        <v>92</v>
      </c>
    </row>
    <row r="2" spans="2:13" s="14" customFormat="1" ht="19.5" customHeight="1" x14ac:dyDescent="0.15">
      <c r="B2" s="1"/>
      <c r="C2" s="15"/>
      <c r="D2" s="1"/>
      <c r="E2" s="1"/>
      <c r="F2" s="1"/>
      <c r="G2" s="1"/>
      <c r="H2" s="1"/>
      <c r="I2" s="1"/>
      <c r="J2" s="1"/>
      <c r="K2" s="1"/>
      <c r="L2" s="1"/>
    </row>
    <row r="3" spans="2:13" s="14" customFormat="1" ht="19.5" customHeight="1" x14ac:dyDescent="0.15">
      <c r="C3" s="16"/>
      <c r="D3" s="17" t="s">
        <v>9</v>
      </c>
      <c r="E3" s="16"/>
      <c r="F3" s="16"/>
      <c r="G3" s="16"/>
      <c r="H3" s="16"/>
      <c r="I3" s="16"/>
      <c r="J3" s="16"/>
      <c r="K3" s="16"/>
      <c r="L3" s="1"/>
      <c r="M3" s="1"/>
    </row>
    <row r="4" spans="2:13" ht="19.5" customHeight="1" x14ac:dyDescent="0.15">
      <c r="B4" s="1" t="s">
        <v>2</v>
      </c>
      <c r="C4" s="7"/>
      <c r="D4" s="1"/>
      <c r="E4" s="6"/>
      <c r="F4" s="6"/>
      <c r="G4" s="6"/>
      <c r="H4" s="6"/>
      <c r="I4" s="6"/>
      <c r="J4" s="6"/>
      <c r="K4" s="6"/>
      <c r="L4" s="6"/>
    </row>
    <row r="5" spans="2:13" ht="19.5" customHeight="1" x14ac:dyDescent="0.15">
      <c r="B5" s="121" t="s">
        <v>11</v>
      </c>
      <c r="C5" s="123"/>
      <c r="D5" s="122"/>
      <c r="E5" s="121" t="s">
        <v>12</v>
      </c>
      <c r="F5" s="122"/>
      <c r="G5" s="121" t="s">
        <v>13</v>
      </c>
      <c r="H5" s="123"/>
      <c r="I5" s="123"/>
      <c r="J5" s="123"/>
      <c r="K5" s="123"/>
      <c r="L5" s="122"/>
    </row>
    <row r="6" spans="2:13" ht="19.5" customHeight="1" x14ac:dyDescent="0.15">
      <c r="B6" s="8"/>
      <c r="C6" s="124" t="s">
        <v>3</v>
      </c>
      <c r="D6" s="42" t="s">
        <v>58</v>
      </c>
      <c r="E6" s="20"/>
      <c r="F6" s="21" t="s">
        <v>4</v>
      </c>
      <c r="G6" s="20"/>
      <c r="H6" s="22"/>
      <c r="I6" s="22"/>
      <c r="J6" s="22"/>
      <c r="K6" s="22"/>
      <c r="L6" s="23"/>
    </row>
    <row r="7" spans="2:13" ht="19.5" customHeight="1" x14ac:dyDescent="0.15">
      <c r="B7" s="9"/>
      <c r="C7" s="125"/>
      <c r="D7" s="42" t="s">
        <v>57</v>
      </c>
      <c r="E7" s="24"/>
      <c r="F7" s="25"/>
      <c r="G7" s="24"/>
      <c r="H7" s="26"/>
      <c r="I7" s="26"/>
      <c r="J7" s="26"/>
      <c r="K7" s="26"/>
      <c r="L7" s="25"/>
    </row>
    <row r="8" spans="2:13" ht="19.5" customHeight="1" x14ac:dyDescent="0.15">
      <c r="B8" s="9"/>
      <c r="C8" s="125"/>
      <c r="D8" s="42" t="s">
        <v>59</v>
      </c>
      <c r="E8" s="24"/>
      <c r="F8" s="25"/>
      <c r="G8" s="24"/>
      <c r="H8" s="26"/>
      <c r="I8" s="26"/>
      <c r="J8" s="26"/>
      <c r="K8" s="26"/>
      <c r="L8" s="25"/>
    </row>
    <row r="9" spans="2:13" ht="19.5" customHeight="1" x14ac:dyDescent="0.15">
      <c r="B9" s="9"/>
      <c r="C9" s="125"/>
      <c r="D9" s="42" t="s">
        <v>60</v>
      </c>
      <c r="E9" s="24"/>
      <c r="F9" s="25"/>
      <c r="G9" s="24"/>
      <c r="H9" s="26"/>
      <c r="I9" s="26"/>
      <c r="J9" s="26"/>
      <c r="K9" s="26"/>
      <c r="L9" s="25"/>
    </row>
    <row r="10" spans="2:13" ht="19.5" customHeight="1" x14ac:dyDescent="0.15">
      <c r="B10" s="9"/>
      <c r="C10" s="125"/>
      <c r="D10" s="42"/>
      <c r="E10" s="24"/>
      <c r="F10" s="25"/>
      <c r="G10" s="24"/>
      <c r="H10" s="26"/>
      <c r="I10" s="26"/>
      <c r="J10" s="26"/>
      <c r="K10" s="26"/>
      <c r="L10" s="25"/>
    </row>
    <row r="11" spans="2:13" ht="19.5" customHeight="1" x14ac:dyDescent="0.15">
      <c r="B11" s="9"/>
      <c r="C11" s="125"/>
      <c r="D11" s="42"/>
      <c r="E11" s="24"/>
      <c r="F11" s="25"/>
      <c r="G11" s="24"/>
      <c r="H11" s="26"/>
      <c r="I11" s="26"/>
      <c r="J11" s="26"/>
      <c r="K11" s="26"/>
      <c r="L11" s="25"/>
    </row>
    <row r="12" spans="2:13" ht="19.5" customHeight="1" x14ac:dyDescent="0.15">
      <c r="B12" s="9"/>
      <c r="C12" s="125"/>
      <c r="D12" s="43"/>
      <c r="E12" s="24"/>
      <c r="F12" s="25"/>
      <c r="G12" s="24"/>
      <c r="H12" s="26"/>
      <c r="I12" s="26"/>
      <c r="J12" s="26"/>
      <c r="K12" s="26"/>
      <c r="L12" s="25"/>
    </row>
    <row r="13" spans="2:13" ht="19.5" customHeight="1" x14ac:dyDescent="0.15">
      <c r="B13" s="9"/>
      <c r="C13" s="126"/>
      <c r="D13" s="45" t="s">
        <v>18</v>
      </c>
      <c r="E13" s="24"/>
      <c r="F13" s="25"/>
      <c r="G13" s="24"/>
      <c r="H13" s="26"/>
      <c r="I13" s="26"/>
      <c r="J13" s="26"/>
      <c r="K13" s="26"/>
      <c r="L13" s="25"/>
    </row>
    <row r="14" spans="2:13" ht="19.5" customHeight="1" x14ac:dyDescent="0.15">
      <c r="B14" s="9"/>
      <c r="C14" s="127" t="s">
        <v>5</v>
      </c>
      <c r="D14" s="44" t="s">
        <v>61</v>
      </c>
      <c r="E14" s="24"/>
      <c r="F14" s="25"/>
      <c r="G14" s="24"/>
      <c r="H14" s="26"/>
      <c r="I14" s="26"/>
      <c r="J14" s="26"/>
      <c r="K14" s="26"/>
      <c r="L14" s="25"/>
    </row>
    <row r="15" spans="2:13" ht="19.5" customHeight="1" x14ac:dyDescent="0.15">
      <c r="B15" s="9"/>
      <c r="C15" s="128"/>
      <c r="D15" s="42" t="s">
        <v>63</v>
      </c>
      <c r="E15" s="24"/>
      <c r="F15" s="25"/>
      <c r="G15" s="24"/>
      <c r="H15" s="26"/>
      <c r="I15" s="26"/>
      <c r="J15" s="26"/>
      <c r="K15" s="26"/>
      <c r="L15" s="25"/>
    </row>
    <row r="16" spans="2:13" ht="19.5" customHeight="1" x14ac:dyDescent="0.15">
      <c r="B16" s="9"/>
      <c r="C16" s="128"/>
      <c r="D16" s="42" t="s">
        <v>62</v>
      </c>
      <c r="E16" s="24"/>
      <c r="F16" s="25"/>
      <c r="G16" s="24"/>
      <c r="H16" s="26"/>
      <c r="I16" s="26"/>
      <c r="J16" s="26"/>
      <c r="K16" s="26"/>
      <c r="L16" s="25"/>
    </row>
    <row r="17" spans="2:12" ht="19.5" customHeight="1" x14ac:dyDescent="0.15">
      <c r="B17" s="9"/>
      <c r="C17" s="128"/>
      <c r="D17" s="42"/>
      <c r="E17" s="24"/>
      <c r="F17" s="25"/>
      <c r="G17" s="24"/>
      <c r="H17" s="26"/>
      <c r="I17" s="26"/>
      <c r="J17" s="26"/>
      <c r="K17" s="26"/>
      <c r="L17" s="25"/>
    </row>
    <row r="18" spans="2:12" ht="19.5" customHeight="1" x14ac:dyDescent="0.15">
      <c r="B18" s="9"/>
      <c r="C18" s="128"/>
      <c r="D18" s="42"/>
      <c r="E18" s="24"/>
      <c r="F18" s="25"/>
      <c r="G18" s="24"/>
      <c r="H18" s="26"/>
      <c r="I18" s="26"/>
      <c r="J18" s="26"/>
      <c r="K18" s="26"/>
      <c r="L18" s="25"/>
    </row>
    <row r="19" spans="2:12" ht="19.5" customHeight="1" x14ac:dyDescent="0.15">
      <c r="B19" s="9"/>
      <c r="C19" s="128"/>
      <c r="D19" s="43"/>
      <c r="E19" s="24"/>
      <c r="F19" s="25"/>
      <c r="G19" s="24"/>
      <c r="H19" s="26"/>
      <c r="I19" s="26"/>
      <c r="J19" s="26"/>
      <c r="K19" s="26"/>
      <c r="L19" s="25"/>
    </row>
    <row r="20" spans="2:12" ht="19.5" customHeight="1" x14ac:dyDescent="0.15">
      <c r="B20" s="9"/>
      <c r="C20" s="129"/>
      <c r="D20" s="45" t="s">
        <v>18</v>
      </c>
      <c r="E20" s="24"/>
      <c r="F20" s="25"/>
      <c r="G20" s="24"/>
      <c r="H20" s="26"/>
      <c r="I20" s="26"/>
      <c r="J20" s="26"/>
      <c r="K20" s="26"/>
      <c r="L20" s="25"/>
    </row>
    <row r="21" spans="2:12" ht="19.5" customHeight="1" x14ac:dyDescent="0.15">
      <c r="B21" s="9"/>
      <c r="C21" s="124" t="s">
        <v>6</v>
      </c>
      <c r="D21" s="44" t="s">
        <v>64</v>
      </c>
      <c r="E21" s="24"/>
      <c r="F21" s="25"/>
      <c r="G21" s="24"/>
      <c r="H21" s="26"/>
      <c r="I21" s="26"/>
      <c r="J21" s="26"/>
      <c r="K21" s="26"/>
      <c r="L21" s="25"/>
    </row>
    <row r="22" spans="2:12" ht="19.5" customHeight="1" x14ac:dyDescent="0.15">
      <c r="B22" s="9"/>
      <c r="C22" s="125"/>
      <c r="D22" s="42" t="s">
        <v>65</v>
      </c>
      <c r="E22" s="24"/>
      <c r="F22" s="25"/>
      <c r="G22" s="24"/>
      <c r="H22" s="26"/>
      <c r="I22" s="26"/>
      <c r="J22" s="26"/>
      <c r="K22" s="26"/>
      <c r="L22" s="25"/>
    </row>
    <row r="23" spans="2:12" ht="19.5" customHeight="1" x14ac:dyDescent="0.15">
      <c r="B23" s="9"/>
      <c r="C23" s="125"/>
      <c r="D23" s="42" t="s">
        <v>66</v>
      </c>
      <c r="E23" s="24"/>
      <c r="F23" s="25"/>
      <c r="G23" s="24"/>
      <c r="H23" s="26"/>
      <c r="I23" s="26"/>
      <c r="J23" s="26"/>
      <c r="K23" s="26"/>
      <c r="L23" s="25"/>
    </row>
    <row r="24" spans="2:12" ht="19.5" customHeight="1" x14ac:dyDescent="0.15">
      <c r="B24" s="9"/>
      <c r="C24" s="125"/>
      <c r="D24" s="42"/>
      <c r="E24" s="24"/>
      <c r="F24" s="25"/>
      <c r="G24" s="24"/>
      <c r="H24" s="26"/>
      <c r="I24" s="26"/>
      <c r="J24" s="26"/>
      <c r="K24" s="26"/>
      <c r="L24" s="25"/>
    </row>
    <row r="25" spans="2:12" ht="19.5" customHeight="1" x14ac:dyDescent="0.15">
      <c r="B25" s="9"/>
      <c r="C25" s="125"/>
      <c r="D25" s="43"/>
      <c r="E25" s="24"/>
      <c r="F25" s="25"/>
      <c r="G25" s="24"/>
      <c r="H25" s="26"/>
      <c r="I25" s="26"/>
      <c r="J25" s="26"/>
      <c r="K25" s="26"/>
      <c r="L25" s="25"/>
    </row>
    <row r="26" spans="2:12" ht="19.5" customHeight="1" x14ac:dyDescent="0.15">
      <c r="B26" s="9"/>
      <c r="C26" s="126"/>
      <c r="D26" s="45" t="s">
        <v>18</v>
      </c>
      <c r="E26" s="24"/>
      <c r="F26" s="25"/>
      <c r="G26" s="24"/>
      <c r="H26" s="26"/>
      <c r="I26" s="26"/>
      <c r="J26" s="26"/>
      <c r="K26" s="26"/>
      <c r="L26" s="25"/>
    </row>
    <row r="27" spans="2:12" ht="19.5" customHeight="1" x14ac:dyDescent="0.15">
      <c r="B27" s="9"/>
      <c r="C27" s="124" t="s">
        <v>7</v>
      </c>
      <c r="D27" s="44" t="s">
        <v>7</v>
      </c>
      <c r="E27" s="24"/>
      <c r="F27" s="25"/>
      <c r="G27" s="24"/>
      <c r="H27" s="26"/>
      <c r="I27" s="26"/>
      <c r="J27" s="26"/>
      <c r="K27" s="26"/>
      <c r="L27" s="25"/>
    </row>
    <row r="28" spans="2:12" ht="19.5" customHeight="1" x14ac:dyDescent="0.15">
      <c r="B28" s="9"/>
      <c r="C28" s="125"/>
      <c r="D28" s="42"/>
      <c r="E28" s="24"/>
      <c r="F28" s="25"/>
      <c r="G28" s="24"/>
      <c r="H28" s="26"/>
      <c r="I28" s="26"/>
      <c r="J28" s="26"/>
      <c r="K28" s="26"/>
      <c r="L28" s="25"/>
    </row>
    <row r="29" spans="2:12" ht="19.5" customHeight="1" x14ac:dyDescent="0.15">
      <c r="B29" s="9"/>
      <c r="C29" s="125"/>
      <c r="D29" s="43"/>
      <c r="E29" s="24"/>
      <c r="F29" s="25"/>
      <c r="G29" s="24"/>
      <c r="H29" s="26"/>
      <c r="I29" s="26"/>
      <c r="J29" s="26"/>
      <c r="K29" s="26"/>
      <c r="L29" s="25"/>
    </row>
    <row r="30" spans="2:12" ht="19.5" customHeight="1" x14ac:dyDescent="0.15">
      <c r="B30" s="9"/>
      <c r="C30" s="126"/>
      <c r="D30" s="45" t="s">
        <v>18</v>
      </c>
      <c r="E30" s="24"/>
      <c r="F30" s="25"/>
      <c r="G30" s="24"/>
      <c r="H30" s="26"/>
      <c r="I30" s="26"/>
      <c r="J30" s="26"/>
      <c r="K30" s="26"/>
      <c r="L30" s="25"/>
    </row>
    <row r="31" spans="2:12" ht="19.5" customHeight="1" x14ac:dyDescent="0.15">
      <c r="B31" s="9"/>
      <c r="C31" s="124" t="s">
        <v>8</v>
      </c>
      <c r="D31" s="44" t="s">
        <v>67</v>
      </c>
      <c r="E31" s="24"/>
      <c r="F31" s="25"/>
      <c r="G31" s="24"/>
      <c r="H31" s="26"/>
      <c r="I31" s="26"/>
      <c r="J31" s="26"/>
      <c r="K31" s="26"/>
      <c r="L31" s="25"/>
    </row>
    <row r="32" spans="2:12" ht="19.5" customHeight="1" x14ac:dyDescent="0.15">
      <c r="B32" s="11"/>
      <c r="C32" s="125"/>
      <c r="D32" s="42"/>
      <c r="E32" s="24"/>
      <c r="F32" s="25"/>
      <c r="G32" s="24"/>
      <c r="H32" s="26"/>
      <c r="I32" s="26"/>
      <c r="J32" s="26"/>
      <c r="K32" s="26"/>
      <c r="L32" s="25"/>
    </row>
    <row r="33" spans="2:12" ht="19.5" customHeight="1" x14ac:dyDescent="0.15">
      <c r="B33" s="11"/>
      <c r="C33" s="125"/>
      <c r="D33" s="43"/>
      <c r="E33" s="24"/>
      <c r="F33" s="25"/>
      <c r="G33" s="24"/>
      <c r="H33" s="26"/>
      <c r="I33" s="26"/>
      <c r="J33" s="26"/>
      <c r="K33" s="26"/>
      <c r="L33" s="25"/>
    </row>
    <row r="34" spans="2:12" ht="19.5" customHeight="1" x14ac:dyDescent="0.15">
      <c r="B34" s="11"/>
      <c r="C34" s="126"/>
      <c r="D34" s="45" t="s">
        <v>18</v>
      </c>
      <c r="E34" s="24"/>
      <c r="F34" s="25"/>
      <c r="G34" s="24"/>
      <c r="H34" s="26"/>
      <c r="I34" s="26"/>
      <c r="J34" s="26"/>
      <c r="K34" s="26"/>
      <c r="L34" s="25"/>
    </row>
    <row r="35" spans="2:12" ht="19.5" customHeight="1" x14ac:dyDescent="0.15">
      <c r="B35" s="118" t="s">
        <v>0</v>
      </c>
      <c r="C35" s="119"/>
      <c r="D35" s="120"/>
      <c r="E35" s="27"/>
      <c r="F35" s="28"/>
      <c r="G35" s="27"/>
      <c r="H35" s="29"/>
      <c r="I35" s="29"/>
      <c r="J35" s="29"/>
      <c r="K35" s="29"/>
      <c r="L35" s="28"/>
    </row>
  </sheetData>
  <mergeCells count="9">
    <mergeCell ref="B35:D35"/>
    <mergeCell ref="E5:F5"/>
    <mergeCell ref="G5:L5"/>
    <mergeCell ref="B5:D5"/>
    <mergeCell ref="C6:C13"/>
    <mergeCell ref="C14:C20"/>
    <mergeCell ref="C21:C26"/>
    <mergeCell ref="C27:C30"/>
    <mergeCell ref="C31:C3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L53"/>
  <sheetViews>
    <sheetView showGridLines="0" zoomScale="130" workbookViewId="0">
      <selection activeCell="D15" sqref="D15"/>
    </sheetView>
  </sheetViews>
  <sheetFormatPr defaultColWidth="8.5" defaultRowHeight="14.25" customHeight="1" x14ac:dyDescent="0.15"/>
  <cols>
    <col min="1" max="1" width="3.375" style="4" customWidth="1"/>
    <col min="2" max="2" width="4" style="5" customWidth="1"/>
    <col min="3" max="3" width="4.625" style="3" customWidth="1"/>
    <col min="4" max="4" width="20" style="2" customWidth="1"/>
    <col min="5" max="5" width="12.25" style="2" customWidth="1"/>
    <col min="6" max="6" width="3.125" style="2" bestFit="1" customWidth="1"/>
    <col min="7" max="12" width="6.25" style="2" customWidth="1"/>
    <col min="13" max="13" width="1.75" style="4" customWidth="1"/>
    <col min="14" max="16384" width="8.5" style="4"/>
  </cols>
  <sheetData>
    <row r="1" spans="2:12" s="14" customFormat="1" ht="18" customHeight="1" x14ac:dyDescent="0.15">
      <c r="B1" s="1"/>
      <c r="C1" s="15"/>
      <c r="D1" s="3"/>
      <c r="E1" s="1"/>
      <c r="F1" s="1"/>
      <c r="G1" s="1"/>
      <c r="H1" s="1"/>
      <c r="I1" s="1"/>
      <c r="J1" s="1"/>
      <c r="K1" s="1"/>
      <c r="L1" s="61" t="s">
        <v>94</v>
      </c>
    </row>
    <row r="2" spans="2:12" s="14" customFormat="1" ht="18" customHeight="1" x14ac:dyDescent="0.15">
      <c r="B2" s="1"/>
      <c r="C2" s="15"/>
      <c r="D2" s="3"/>
      <c r="E2" s="1"/>
      <c r="F2" s="1"/>
      <c r="G2" s="1"/>
      <c r="H2" s="1"/>
      <c r="I2" s="1"/>
      <c r="J2" s="1"/>
      <c r="K2" s="1"/>
      <c r="L2" s="61"/>
    </row>
    <row r="3" spans="2:12" ht="18" customHeight="1" x14ac:dyDescent="0.15">
      <c r="B3" s="1" t="s">
        <v>10</v>
      </c>
      <c r="C3" s="7"/>
      <c r="D3" s="3"/>
      <c r="E3" s="6"/>
      <c r="F3" s="6"/>
      <c r="G3" s="6"/>
      <c r="H3" s="6"/>
      <c r="I3" s="6"/>
      <c r="J3" s="6"/>
      <c r="K3" s="6"/>
      <c r="L3" s="6"/>
    </row>
    <row r="4" spans="2:12" ht="18" customHeight="1" x14ac:dyDescent="0.15">
      <c r="B4" s="121" t="s">
        <v>11</v>
      </c>
      <c r="C4" s="123"/>
      <c r="D4" s="122"/>
      <c r="E4" s="121" t="s">
        <v>12</v>
      </c>
      <c r="F4" s="122"/>
      <c r="G4" s="121" t="s">
        <v>13</v>
      </c>
      <c r="H4" s="123"/>
      <c r="I4" s="123"/>
      <c r="J4" s="123"/>
      <c r="K4" s="123"/>
      <c r="L4" s="122"/>
    </row>
    <row r="5" spans="2:12" ht="14.25" customHeight="1" x14ac:dyDescent="0.15">
      <c r="B5" s="8"/>
      <c r="C5" s="132" t="s">
        <v>19</v>
      </c>
      <c r="D5" s="31" t="s">
        <v>14</v>
      </c>
      <c r="E5" s="20"/>
      <c r="F5" s="21" t="s">
        <v>4</v>
      </c>
      <c r="G5" s="20"/>
      <c r="H5" s="22"/>
      <c r="I5" s="22"/>
      <c r="J5" s="22"/>
      <c r="K5" s="22"/>
      <c r="L5" s="23"/>
    </row>
    <row r="6" spans="2:12" ht="14.25" customHeight="1" x14ac:dyDescent="0.15">
      <c r="B6" s="9"/>
      <c r="C6" s="130"/>
      <c r="D6" s="31" t="s">
        <v>15</v>
      </c>
      <c r="E6" s="24"/>
      <c r="F6" s="25"/>
      <c r="G6" s="24"/>
      <c r="H6" s="26"/>
      <c r="I6" s="26"/>
      <c r="J6" s="26"/>
      <c r="K6" s="26"/>
      <c r="L6" s="25"/>
    </row>
    <row r="7" spans="2:12" ht="14.25" customHeight="1" x14ac:dyDescent="0.15">
      <c r="B7" s="9"/>
      <c r="C7" s="130"/>
      <c r="D7" s="31" t="s">
        <v>16</v>
      </c>
      <c r="E7" s="24"/>
      <c r="F7" s="25"/>
      <c r="G7" s="24"/>
      <c r="H7" s="26"/>
      <c r="I7" s="26"/>
      <c r="J7" s="26"/>
      <c r="K7" s="26"/>
      <c r="L7" s="25"/>
    </row>
    <row r="8" spans="2:12" ht="14.25" customHeight="1" x14ac:dyDescent="0.15">
      <c r="B8" s="9"/>
      <c r="C8" s="130"/>
      <c r="D8" s="31"/>
      <c r="E8" s="24"/>
      <c r="F8" s="25"/>
      <c r="G8" s="24"/>
      <c r="H8" s="26"/>
      <c r="I8" s="26"/>
      <c r="J8" s="26"/>
      <c r="K8" s="26"/>
      <c r="L8" s="25"/>
    </row>
    <row r="9" spans="2:12" ht="14.25" customHeight="1" x14ac:dyDescent="0.15">
      <c r="B9" s="9"/>
      <c r="C9" s="130"/>
      <c r="D9" s="31" t="s">
        <v>17</v>
      </c>
      <c r="E9" s="24"/>
      <c r="F9" s="25"/>
      <c r="G9" s="24"/>
      <c r="H9" s="26"/>
      <c r="I9" s="26"/>
      <c r="J9" s="26"/>
      <c r="K9" s="26"/>
      <c r="L9" s="25"/>
    </row>
    <row r="10" spans="2:12" ht="14.25" customHeight="1" x14ac:dyDescent="0.15">
      <c r="B10" s="9"/>
      <c r="C10" s="131"/>
      <c r="D10" s="33" t="s">
        <v>18</v>
      </c>
      <c r="E10" s="24"/>
      <c r="F10" s="25"/>
      <c r="G10" s="24"/>
      <c r="H10" s="26"/>
      <c r="I10" s="26"/>
      <c r="J10" s="26"/>
      <c r="K10" s="26"/>
      <c r="L10" s="25"/>
    </row>
    <row r="11" spans="2:12" ht="14.25" customHeight="1" x14ac:dyDescent="0.15">
      <c r="B11" s="9"/>
      <c r="C11" s="132" t="s">
        <v>20</v>
      </c>
      <c r="D11" s="31" t="s">
        <v>146</v>
      </c>
      <c r="E11" s="20"/>
      <c r="F11" s="23"/>
      <c r="G11" s="24"/>
      <c r="H11" s="26"/>
      <c r="I11" s="26"/>
      <c r="J11" s="26"/>
      <c r="K11" s="26"/>
      <c r="L11" s="25"/>
    </row>
    <row r="12" spans="2:12" ht="14.25" customHeight="1" x14ac:dyDescent="0.15">
      <c r="B12" s="9"/>
      <c r="C12" s="130"/>
      <c r="D12" s="31" t="s">
        <v>147</v>
      </c>
      <c r="E12" s="24"/>
      <c r="F12" s="25"/>
      <c r="G12" s="24"/>
      <c r="H12" s="26"/>
      <c r="I12" s="26"/>
      <c r="J12" s="26"/>
      <c r="K12" s="26"/>
      <c r="L12" s="25"/>
    </row>
    <row r="13" spans="2:12" ht="14.25" customHeight="1" x14ac:dyDescent="0.15">
      <c r="B13" s="9"/>
      <c r="C13" s="130"/>
      <c r="D13" s="31" t="s">
        <v>148</v>
      </c>
      <c r="E13" s="24"/>
      <c r="F13" s="25"/>
      <c r="G13" s="24"/>
      <c r="H13" s="26"/>
      <c r="I13" s="26"/>
      <c r="J13" s="26"/>
      <c r="K13" s="26"/>
      <c r="L13" s="25"/>
    </row>
    <row r="14" spans="2:12" ht="14.25" customHeight="1" x14ac:dyDescent="0.15">
      <c r="B14" s="9"/>
      <c r="C14" s="130"/>
      <c r="D14" s="31"/>
      <c r="E14" s="24"/>
      <c r="F14" s="25"/>
      <c r="G14" s="24"/>
      <c r="H14" s="26"/>
      <c r="I14" s="26"/>
      <c r="J14" s="26"/>
      <c r="K14" s="26"/>
      <c r="L14" s="25"/>
    </row>
    <row r="15" spans="2:12" ht="14.25" customHeight="1" x14ac:dyDescent="0.15">
      <c r="B15" s="9"/>
      <c r="C15" s="130"/>
      <c r="D15" s="31" t="s">
        <v>149</v>
      </c>
      <c r="E15" s="24"/>
      <c r="F15" s="25"/>
      <c r="G15" s="24"/>
      <c r="H15" s="26"/>
      <c r="I15" s="26"/>
      <c r="J15" s="26"/>
      <c r="K15" s="26"/>
      <c r="L15" s="25"/>
    </row>
    <row r="16" spans="2:12" ht="14.25" customHeight="1" x14ac:dyDescent="0.15">
      <c r="B16" s="9"/>
      <c r="C16" s="131"/>
      <c r="D16" s="33" t="s">
        <v>18</v>
      </c>
      <c r="E16" s="27"/>
      <c r="F16" s="28"/>
      <c r="G16" s="24"/>
      <c r="H16" s="26"/>
      <c r="I16" s="26"/>
      <c r="J16" s="26"/>
      <c r="K16" s="26"/>
      <c r="L16" s="25"/>
    </row>
    <row r="17" spans="2:12" ht="14.25" customHeight="1" x14ac:dyDescent="0.15">
      <c r="B17" s="9"/>
      <c r="C17" s="34"/>
      <c r="D17" s="31" t="s">
        <v>21</v>
      </c>
      <c r="E17" s="24"/>
      <c r="F17" s="25"/>
      <c r="G17" s="24"/>
      <c r="H17" s="26"/>
      <c r="I17" s="26"/>
      <c r="J17" s="26"/>
      <c r="K17" s="26"/>
      <c r="L17" s="25"/>
    </row>
    <row r="18" spans="2:12" ht="14.25" customHeight="1" x14ac:dyDescent="0.15">
      <c r="B18" s="9"/>
      <c r="C18" s="35"/>
      <c r="D18" s="31" t="s">
        <v>22</v>
      </c>
      <c r="E18" s="24"/>
      <c r="F18" s="25"/>
      <c r="G18" s="24"/>
      <c r="H18" s="26"/>
      <c r="I18" s="26"/>
      <c r="J18" s="26"/>
      <c r="K18" s="26"/>
      <c r="L18" s="25"/>
    </row>
    <row r="19" spans="2:12" ht="14.25" customHeight="1" x14ac:dyDescent="0.15">
      <c r="B19" s="9"/>
      <c r="C19" s="36"/>
      <c r="D19" s="33" t="s">
        <v>18</v>
      </c>
      <c r="E19" s="24"/>
      <c r="F19" s="25"/>
      <c r="G19" s="24"/>
      <c r="H19" s="26"/>
      <c r="I19" s="26"/>
      <c r="J19" s="26"/>
      <c r="K19" s="26"/>
      <c r="L19" s="25"/>
    </row>
    <row r="20" spans="2:12" ht="14.25" customHeight="1" x14ac:dyDescent="0.15">
      <c r="B20" s="9"/>
      <c r="C20" s="37"/>
      <c r="D20" s="38" t="s">
        <v>23</v>
      </c>
      <c r="E20" s="20"/>
      <c r="F20" s="23"/>
      <c r="G20" s="24"/>
      <c r="H20" s="26"/>
      <c r="I20" s="26"/>
      <c r="J20" s="26"/>
      <c r="K20" s="26"/>
      <c r="L20" s="25"/>
    </row>
    <row r="21" spans="2:12" ht="14.25" customHeight="1" x14ac:dyDescent="0.15">
      <c r="B21" s="9"/>
      <c r="C21" s="37"/>
      <c r="D21" s="38" t="s">
        <v>24</v>
      </c>
      <c r="E21" s="46"/>
      <c r="F21" s="30"/>
      <c r="G21" s="24"/>
      <c r="H21" s="26"/>
      <c r="I21" s="26"/>
      <c r="J21" s="26"/>
      <c r="K21" s="26"/>
      <c r="L21" s="25"/>
    </row>
    <row r="22" spans="2:12" ht="14.25" customHeight="1" x14ac:dyDescent="0.15">
      <c r="B22" s="9"/>
      <c r="C22" s="130" t="s">
        <v>25</v>
      </c>
      <c r="D22" s="31" t="s">
        <v>26</v>
      </c>
      <c r="E22" s="24"/>
      <c r="F22" s="25"/>
      <c r="G22" s="24"/>
      <c r="H22" s="26"/>
      <c r="I22" s="26"/>
      <c r="J22" s="26"/>
      <c r="K22" s="26"/>
      <c r="L22" s="25"/>
    </row>
    <row r="23" spans="2:12" ht="14.25" customHeight="1" x14ac:dyDescent="0.15">
      <c r="B23" s="9"/>
      <c r="C23" s="130"/>
      <c r="D23" s="31" t="s">
        <v>27</v>
      </c>
      <c r="E23" s="24"/>
      <c r="F23" s="25"/>
      <c r="G23" s="24"/>
      <c r="H23" s="26"/>
      <c r="I23" s="26"/>
      <c r="J23" s="26"/>
      <c r="K23" s="26"/>
      <c r="L23" s="25"/>
    </row>
    <row r="24" spans="2:12" ht="14.25" customHeight="1" x14ac:dyDescent="0.15">
      <c r="B24" s="9"/>
      <c r="C24" s="130"/>
      <c r="D24" s="31" t="s">
        <v>28</v>
      </c>
      <c r="E24" s="24"/>
      <c r="F24" s="25"/>
      <c r="G24" s="24"/>
      <c r="H24" s="26"/>
      <c r="I24" s="26"/>
      <c r="J24" s="26"/>
      <c r="K24" s="26"/>
      <c r="L24" s="25"/>
    </row>
    <row r="25" spans="2:12" ht="14.25" customHeight="1" x14ac:dyDescent="0.15">
      <c r="B25" s="9"/>
      <c r="C25" s="130"/>
      <c r="D25" s="31" t="s">
        <v>29</v>
      </c>
      <c r="E25" s="24"/>
      <c r="F25" s="25"/>
      <c r="G25" s="24"/>
      <c r="H25" s="26"/>
      <c r="I25" s="26"/>
      <c r="J25" s="26"/>
      <c r="K25" s="26"/>
      <c r="L25" s="25"/>
    </row>
    <row r="26" spans="2:12" ht="14.25" customHeight="1" x14ac:dyDescent="0.15">
      <c r="B26" s="9"/>
      <c r="C26" s="130"/>
      <c r="D26" s="31" t="s">
        <v>30</v>
      </c>
      <c r="E26" s="24"/>
      <c r="F26" s="25"/>
      <c r="G26" s="24"/>
      <c r="H26" s="26"/>
      <c r="I26" s="26"/>
      <c r="J26" s="26"/>
      <c r="K26" s="26"/>
      <c r="L26" s="25"/>
    </row>
    <row r="27" spans="2:12" ht="14.25" customHeight="1" x14ac:dyDescent="0.15">
      <c r="B27" s="9"/>
      <c r="C27" s="130"/>
      <c r="D27" s="31" t="s">
        <v>31</v>
      </c>
      <c r="E27" s="24"/>
      <c r="F27" s="25"/>
      <c r="G27" s="24"/>
      <c r="H27" s="26"/>
      <c r="I27" s="26"/>
      <c r="J27" s="26"/>
      <c r="K27" s="26"/>
      <c r="L27" s="25"/>
    </row>
    <row r="28" spans="2:12" ht="14.25" customHeight="1" x14ac:dyDescent="0.15">
      <c r="B28" s="9"/>
      <c r="C28" s="130"/>
      <c r="D28" s="31" t="s">
        <v>32</v>
      </c>
      <c r="E28" s="24"/>
      <c r="F28" s="25"/>
      <c r="G28" s="24"/>
      <c r="H28" s="26"/>
      <c r="I28" s="26"/>
      <c r="J28" s="26"/>
      <c r="K28" s="26"/>
      <c r="L28" s="25"/>
    </row>
    <row r="29" spans="2:12" ht="14.25" customHeight="1" x14ac:dyDescent="0.15">
      <c r="B29" s="9"/>
      <c r="C29" s="130"/>
      <c r="D29" s="31" t="s">
        <v>33</v>
      </c>
      <c r="E29" s="24"/>
      <c r="F29" s="25"/>
      <c r="G29" s="24"/>
      <c r="H29" s="26"/>
      <c r="I29" s="26"/>
      <c r="J29" s="26"/>
      <c r="K29" s="26"/>
      <c r="L29" s="25"/>
    </row>
    <row r="30" spans="2:12" ht="14.25" customHeight="1" x14ac:dyDescent="0.15">
      <c r="B30" s="9"/>
      <c r="C30" s="130"/>
      <c r="D30" s="31" t="s">
        <v>34</v>
      </c>
      <c r="E30" s="24"/>
      <c r="F30" s="25"/>
      <c r="G30" s="24"/>
      <c r="H30" s="26"/>
      <c r="I30" s="26"/>
      <c r="J30" s="26"/>
      <c r="K30" s="26"/>
      <c r="L30" s="25"/>
    </row>
    <row r="31" spans="2:12" ht="14.25" customHeight="1" x14ac:dyDescent="0.15">
      <c r="B31" s="9"/>
      <c r="C31" s="130"/>
      <c r="D31" s="31" t="s">
        <v>35</v>
      </c>
      <c r="E31" s="24"/>
      <c r="F31" s="25"/>
      <c r="G31" s="24"/>
      <c r="H31" s="26"/>
      <c r="I31" s="26"/>
      <c r="J31" s="26"/>
      <c r="K31" s="26"/>
      <c r="L31" s="25"/>
    </row>
    <row r="32" spans="2:12" ht="14.25" customHeight="1" x14ac:dyDescent="0.15">
      <c r="B32" s="9"/>
      <c r="C32" s="130"/>
      <c r="D32" s="31" t="s">
        <v>36</v>
      </c>
      <c r="E32" s="24"/>
      <c r="F32" s="25"/>
      <c r="G32" s="24"/>
      <c r="H32" s="26"/>
      <c r="I32" s="26"/>
      <c r="J32" s="26"/>
      <c r="K32" s="26"/>
      <c r="L32" s="25"/>
    </row>
    <row r="33" spans="2:12" ht="14.25" customHeight="1" x14ac:dyDescent="0.15">
      <c r="B33" s="9"/>
      <c r="C33" s="130"/>
      <c r="D33" s="31" t="s">
        <v>133</v>
      </c>
      <c r="E33" s="24"/>
      <c r="F33" s="25"/>
      <c r="G33" s="24"/>
      <c r="H33" s="26"/>
      <c r="I33" s="26"/>
      <c r="J33" s="26"/>
      <c r="K33" s="26"/>
      <c r="L33" s="25"/>
    </row>
    <row r="34" spans="2:12" ht="14.25" customHeight="1" x14ac:dyDescent="0.15">
      <c r="B34" s="9"/>
      <c r="C34" s="130"/>
      <c r="D34" s="31" t="s">
        <v>37</v>
      </c>
      <c r="E34" s="24"/>
      <c r="F34" s="25"/>
      <c r="G34" s="24"/>
      <c r="H34" s="26"/>
      <c r="I34" s="26"/>
      <c r="J34" s="26"/>
      <c r="K34" s="26"/>
      <c r="L34" s="25"/>
    </row>
    <row r="35" spans="2:12" ht="14.25" customHeight="1" x14ac:dyDescent="0.15">
      <c r="B35" s="9"/>
      <c r="C35" s="130"/>
      <c r="D35" s="31" t="s">
        <v>38</v>
      </c>
      <c r="E35" s="24"/>
      <c r="F35" s="25"/>
      <c r="G35" s="24"/>
      <c r="H35" s="26"/>
      <c r="I35" s="26"/>
      <c r="J35" s="26"/>
      <c r="K35" s="26"/>
      <c r="L35" s="25"/>
    </row>
    <row r="36" spans="2:12" ht="14.25" customHeight="1" x14ac:dyDescent="0.15">
      <c r="B36" s="9"/>
      <c r="C36" s="130"/>
      <c r="D36" s="31" t="s">
        <v>39</v>
      </c>
      <c r="E36" s="24"/>
      <c r="F36" s="25"/>
      <c r="G36" s="24"/>
      <c r="H36" s="26"/>
      <c r="I36" s="26"/>
      <c r="J36" s="26"/>
      <c r="K36" s="26"/>
      <c r="L36" s="25"/>
    </row>
    <row r="37" spans="2:12" ht="14.25" customHeight="1" x14ac:dyDescent="0.15">
      <c r="B37" s="9"/>
      <c r="C37" s="130"/>
      <c r="D37" s="31" t="s">
        <v>134</v>
      </c>
      <c r="E37" s="24"/>
      <c r="F37" s="25"/>
      <c r="G37" s="24"/>
      <c r="H37" s="26"/>
      <c r="I37" s="26"/>
      <c r="J37" s="26"/>
      <c r="K37" s="26"/>
      <c r="L37" s="25"/>
    </row>
    <row r="38" spans="2:12" ht="14.25" customHeight="1" x14ac:dyDescent="0.15">
      <c r="B38" s="9"/>
      <c r="C38" s="130"/>
      <c r="D38" s="31" t="s">
        <v>135</v>
      </c>
      <c r="E38" s="24"/>
      <c r="F38" s="25"/>
      <c r="G38" s="24"/>
      <c r="H38" s="26"/>
      <c r="I38" s="26"/>
      <c r="J38" s="26"/>
      <c r="K38" s="26"/>
      <c r="L38" s="25"/>
    </row>
    <row r="39" spans="2:12" ht="14.25" customHeight="1" x14ac:dyDescent="0.15">
      <c r="B39" s="9"/>
      <c r="C39" s="130"/>
      <c r="D39" s="31" t="s">
        <v>40</v>
      </c>
      <c r="E39" s="24"/>
      <c r="F39" s="25"/>
      <c r="G39" s="24"/>
      <c r="H39" s="26"/>
      <c r="I39" s="26"/>
      <c r="J39" s="26"/>
      <c r="K39" s="26"/>
      <c r="L39" s="25"/>
    </row>
    <row r="40" spans="2:12" ht="14.25" customHeight="1" x14ac:dyDescent="0.15">
      <c r="B40" s="9"/>
      <c r="C40" s="131"/>
      <c r="D40" s="33" t="s">
        <v>18</v>
      </c>
      <c r="E40" s="24"/>
      <c r="F40" s="25"/>
      <c r="G40" s="24"/>
      <c r="H40" s="26"/>
      <c r="I40" s="26"/>
      <c r="J40" s="26"/>
      <c r="K40" s="26"/>
      <c r="L40" s="25"/>
    </row>
    <row r="41" spans="2:12" ht="14.25" customHeight="1" x14ac:dyDescent="0.15">
      <c r="B41" s="39"/>
      <c r="C41" s="40" t="s">
        <v>41</v>
      </c>
      <c r="D41" s="32" t="s">
        <v>42</v>
      </c>
      <c r="E41" s="46"/>
      <c r="F41" s="30"/>
      <c r="G41" s="24"/>
      <c r="H41" s="26"/>
      <c r="I41" s="26"/>
      <c r="J41" s="26"/>
      <c r="K41" s="26"/>
      <c r="L41" s="25"/>
    </row>
    <row r="42" spans="2:12" ht="14.25" customHeight="1" x14ac:dyDescent="0.15">
      <c r="B42" s="11"/>
      <c r="C42" s="12"/>
      <c r="D42" s="31" t="s">
        <v>43</v>
      </c>
      <c r="E42" s="24"/>
      <c r="F42" s="25"/>
      <c r="G42" s="24"/>
      <c r="H42" s="26"/>
      <c r="I42" s="26"/>
      <c r="J42" s="26"/>
      <c r="K42" s="26"/>
      <c r="L42" s="25"/>
    </row>
    <row r="43" spans="2:12" ht="14.25" customHeight="1" x14ac:dyDescent="0.15">
      <c r="B43" s="41" t="s">
        <v>54</v>
      </c>
      <c r="C43" s="12"/>
      <c r="D43" s="31" t="s">
        <v>44</v>
      </c>
      <c r="E43" s="24"/>
      <c r="F43" s="25"/>
      <c r="G43" s="24"/>
      <c r="H43" s="26"/>
      <c r="I43" s="26"/>
      <c r="J43" s="26"/>
      <c r="K43" s="26"/>
      <c r="L43" s="25"/>
    </row>
    <row r="44" spans="2:12" ht="14.25" customHeight="1" x14ac:dyDescent="0.15">
      <c r="B44" s="11" t="s">
        <v>49</v>
      </c>
      <c r="C44" s="12"/>
      <c r="D44" s="31" t="s">
        <v>45</v>
      </c>
      <c r="E44" s="24"/>
      <c r="F44" s="25"/>
      <c r="G44" s="24"/>
      <c r="H44" s="26"/>
      <c r="I44" s="26"/>
      <c r="J44" s="26"/>
      <c r="K44" s="26"/>
      <c r="L44" s="25"/>
    </row>
    <row r="45" spans="2:12" ht="14.25" customHeight="1" x14ac:dyDescent="0.15">
      <c r="B45" s="11" t="s">
        <v>50</v>
      </c>
      <c r="C45" s="12"/>
      <c r="D45" s="31" t="s">
        <v>46</v>
      </c>
      <c r="E45" s="24"/>
      <c r="F45" s="25"/>
      <c r="G45" s="24"/>
      <c r="H45" s="26"/>
      <c r="I45" s="26"/>
      <c r="J45" s="26"/>
      <c r="K45" s="26"/>
      <c r="L45" s="25"/>
    </row>
    <row r="46" spans="2:12" ht="14.25" customHeight="1" x14ac:dyDescent="0.15">
      <c r="B46" s="11" t="s">
        <v>51</v>
      </c>
      <c r="C46" s="12"/>
      <c r="D46" s="31" t="s">
        <v>47</v>
      </c>
      <c r="E46" s="24"/>
      <c r="F46" s="25"/>
      <c r="G46" s="24"/>
      <c r="H46" s="26"/>
      <c r="I46" s="26"/>
      <c r="J46" s="26"/>
      <c r="K46" s="26"/>
      <c r="L46" s="25"/>
    </row>
    <row r="47" spans="2:12" ht="14.25" customHeight="1" x14ac:dyDescent="0.15">
      <c r="B47" s="11" t="s">
        <v>52</v>
      </c>
      <c r="C47" s="12"/>
      <c r="D47" s="31" t="s">
        <v>48</v>
      </c>
      <c r="E47" s="24"/>
      <c r="F47" s="25"/>
      <c r="G47" s="24"/>
      <c r="H47" s="26"/>
      <c r="I47" s="26"/>
      <c r="J47" s="26"/>
      <c r="K47" s="26"/>
      <c r="L47" s="25"/>
    </row>
    <row r="48" spans="2:12" ht="14.25" customHeight="1" x14ac:dyDescent="0.15">
      <c r="B48" s="11" t="s">
        <v>53</v>
      </c>
      <c r="C48" s="12"/>
      <c r="D48" s="31"/>
      <c r="E48" s="24"/>
      <c r="F48" s="25"/>
      <c r="G48" s="24"/>
      <c r="H48" s="26"/>
      <c r="I48" s="26"/>
      <c r="J48" s="26"/>
      <c r="K48" s="26"/>
      <c r="L48" s="25"/>
    </row>
    <row r="49" spans="2:12" ht="14.25" customHeight="1" x14ac:dyDescent="0.15">
      <c r="B49" s="11"/>
      <c r="C49" s="12"/>
      <c r="D49" s="31"/>
      <c r="E49" s="24"/>
      <c r="F49" s="25"/>
      <c r="G49" s="24"/>
      <c r="H49" s="26"/>
      <c r="I49" s="26"/>
      <c r="J49" s="26"/>
      <c r="K49" s="26"/>
      <c r="L49" s="25"/>
    </row>
    <row r="50" spans="2:12" ht="14.25" customHeight="1" x14ac:dyDescent="0.15">
      <c r="B50" s="11"/>
      <c r="C50" s="12"/>
      <c r="D50" s="31"/>
      <c r="E50" s="24"/>
      <c r="F50" s="25"/>
      <c r="G50" s="24"/>
      <c r="H50" s="26"/>
      <c r="I50" s="26"/>
      <c r="J50" s="26"/>
      <c r="K50" s="26"/>
      <c r="L50" s="25"/>
    </row>
    <row r="51" spans="2:12" ht="14.25" customHeight="1" x14ac:dyDescent="0.15">
      <c r="B51" s="9"/>
      <c r="C51" s="13"/>
      <c r="D51" s="33" t="s">
        <v>18</v>
      </c>
      <c r="E51" s="24"/>
      <c r="F51" s="25"/>
      <c r="G51" s="24"/>
      <c r="H51" s="26"/>
      <c r="I51" s="26"/>
      <c r="J51" s="26"/>
      <c r="K51" s="26"/>
      <c r="L51" s="25"/>
    </row>
    <row r="52" spans="2:12" ht="14.25" customHeight="1" x14ac:dyDescent="0.15">
      <c r="B52" s="39"/>
      <c r="C52" s="40" t="s">
        <v>54</v>
      </c>
      <c r="D52" s="32" t="s">
        <v>55</v>
      </c>
      <c r="E52" s="46"/>
      <c r="F52" s="30"/>
      <c r="G52" s="24"/>
      <c r="H52" s="26"/>
      <c r="I52" s="26"/>
      <c r="J52" s="26"/>
      <c r="K52" s="26"/>
      <c r="L52" s="25"/>
    </row>
    <row r="53" spans="2:12" ht="14.25" customHeight="1" x14ac:dyDescent="0.15">
      <c r="B53" s="18"/>
      <c r="C53" s="19"/>
      <c r="D53" s="32" t="s">
        <v>56</v>
      </c>
      <c r="E53" s="27"/>
      <c r="F53" s="28"/>
      <c r="G53" s="27"/>
      <c r="H53" s="29"/>
      <c r="I53" s="29"/>
      <c r="J53" s="29"/>
      <c r="K53" s="29"/>
      <c r="L53" s="28"/>
    </row>
  </sheetData>
  <mergeCells count="6">
    <mergeCell ref="C22:C40"/>
    <mergeCell ref="E4:F4"/>
    <mergeCell ref="G4:L4"/>
    <mergeCell ref="C5:C10"/>
    <mergeCell ref="C11:C16"/>
    <mergeCell ref="B4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J43"/>
  <sheetViews>
    <sheetView showGridLines="0" showZeros="0" zoomScale="130" workbookViewId="0">
      <selection activeCell="C15" sqref="C15"/>
    </sheetView>
  </sheetViews>
  <sheetFormatPr defaultColWidth="8.5" defaultRowHeight="21" customHeight="1" x14ac:dyDescent="0.15"/>
  <cols>
    <col min="1" max="1" width="1.625" style="14" customWidth="1"/>
    <col min="2" max="2" width="15" style="1" customWidth="1"/>
    <col min="3" max="8" width="11.5" style="15" customWidth="1"/>
    <col min="9" max="9" width="1.75" style="14" customWidth="1"/>
    <col min="10" max="16384" width="8.5" style="14"/>
  </cols>
  <sheetData>
    <row r="1" spans="2:10" ht="14.25" x14ac:dyDescent="0.15">
      <c r="H1" s="61" t="s">
        <v>141</v>
      </c>
      <c r="J1" s="88"/>
    </row>
    <row r="2" spans="2:10" ht="17.25" x14ac:dyDescent="0.15">
      <c r="B2" s="59" t="s">
        <v>91</v>
      </c>
      <c r="C2" s="59"/>
      <c r="D2" s="59"/>
      <c r="E2" s="59"/>
      <c r="F2" s="59"/>
      <c r="G2" s="59"/>
      <c r="H2" s="86"/>
      <c r="J2" s="61"/>
    </row>
    <row r="3" spans="2:10" ht="12" customHeight="1" x14ac:dyDescent="0.15">
      <c r="B3" s="10"/>
      <c r="C3" s="1"/>
      <c r="D3" s="1"/>
      <c r="E3" s="1"/>
      <c r="F3" s="1"/>
      <c r="G3" s="1"/>
      <c r="H3" s="1"/>
    </row>
    <row r="4" spans="2:10" ht="15" customHeight="1" x14ac:dyDescent="0.15">
      <c r="B4" s="14"/>
      <c r="C4" s="1"/>
      <c r="D4" s="1"/>
      <c r="E4" s="1"/>
      <c r="F4" s="1"/>
      <c r="G4" s="1"/>
      <c r="H4" s="58" t="s">
        <v>88</v>
      </c>
    </row>
    <row r="5" spans="2:10" ht="21" customHeight="1" x14ac:dyDescent="0.15">
      <c r="B5" s="47"/>
      <c r="C5" s="50" t="s">
        <v>89</v>
      </c>
      <c r="D5" s="50" t="s">
        <v>142</v>
      </c>
      <c r="E5" s="51" t="s">
        <v>73</v>
      </c>
      <c r="F5" s="50" t="s">
        <v>74</v>
      </c>
      <c r="G5" s="50" t="s">
        <v>143</v>
      </c>
      <c r="H5" s="50" t="s">
        <v>75</v>
      </c>
    </row>
    <row r="6" spans="2:10" ht="21" customHeight="1" x14ac:dyDescent="0.15">
      <c r="B6" s="54" t="s">
        <v>69</v>
      </c>
      <c r="C6" s="60" t="s">
        <v>72</v>
      </c>
      <c r="D6" s="53" t="s">
        <v>76</v>
      </c>
      <c r="E6" s="52" t="s">
        <v>78</v>
      </c>
      <c r="F6" s="52" t="s">
        <v>79</v>
      </c>
      <c r="G6" s="52" t="s">
        <v>79</v>
      </c>
      <c r="H6" s="52" t="s">
        <v>71</v>
      </c>
    </row>
    <row r="7" spans="2:10" ht="21" customHeight="1" x14ac:dyDescent="0.15">
      <c r="B7" s="48"/>
      <c r="C7" s="60" t="s">
        <v>90</v>
      </c>
      <c r="D7" s="52" t="s">
        <v>70</v>
      </c>
      <c r="E7" s="52" t="s">
        <v>77</v>
      </c>
      <c r="F7" s="52" t="s">
        <v>77</v>
      </c>
      <c r="G7" s="52" t="s">
        <v>80</v>
      </c>
      <c r="H7" s="52"/>
    </row>
    <row r="8" spans="2:10" ht="17.25" customHeight="1" x14ac:dyDescent="0.15">
      <c r="B8" s="47"/>
      <c r="C8" s="83"/>
      <c r="D8" s="83"/>
      <c r="E8" s="83"/>
      <c r="F8" s="83"/>
      <c r="G8" s="83"/>
      <c r="H8" s="83">
        <f>F8+G8</f>
        <v>0</v>
      </c>
    </row>
    <row r="9" spans="2:10" ht="17.25" customHeight="1" x14ac:dyDescent="0.15">
      <c r="B9" s="48" t="s">
        <v>68</v>
      </c>
      <c r="C9" s="84"/>
      <c r="D9" s="84"/>
      <c r="E9" s="84"/>
      <c r="F9" s="84"/>
      <c r="G9" s="84"/>
      <c r="H9" s="84">
        <f>F9+G9</f>
        <v>0</v>
      </c>
    </row>
    <row r="10" spans="2:10" ht="17.25" customHeight="1" x14ac:dyDescent="0.15">
      <c r="B10" s="49"/>
      <c r="C10" s="85">
        <f t="shared" ref="C10:H10" si="0">SUM(C8:C9)</f>
        <v>0</v>
      </c>
      <c r="D10" s="85">
        <f t="shared" si="0"/>
        <v>0</v>
      </c>
      <c r="E10" s="85">
        <f t="shared" si="0"/>
        <v>0</v>
      </c>
      <c r="F10" s="85">
        <f t="shared" si="0"/>
        <v>0</v>
      </c>
      <c r="G10" s="85">
        <f t="shared" si="0"/>
        <v>0</v>
      </c>
      <c r="H10" s="85">
        <f t="shared" si="0"/>
        <v>0</v>
      </c>
    </row>
    <row r="11" spans="2:10" ht="17.25" customHeight="1" x14ac:dyDescent="0.15">
      <c r="B11" s="48"/>
      <c r="C11" s="83"/>
      <c r="D11" s="83"/>
      <c r="E11" s="83"/>
      <c r="F11" s="83"/>
      <c r="G11" s="83"/>
      <c r="H11" s="83">
        <f>F11+G11</f>
        <v>0</v>
      </c>
    </row>
    <row r="12" spans="2:10" ht="17.25" customHeight="1" x14ac:dyDescent="0.15">
      <c r="B12" s="48" t="s">
        <v>152</v>
      </c>
      <c r="C12" s="84"/>
      <c r="D12" s="84"/>
      <c r="E12" s="84"/>
      <c r="F12" s="84"/>
      <c r="G12" s="84"/>
      <c r="H12" s="84">
        <f>F12+G12</f>
        <v>0</v>
      </c>
    </row>
    <row r="13" spans="2:10" ht="17.25" customHeight="1" x14ac:dyDescent="0.15">
      <c r="B13" s="48"/>
      <c r="C13" s="85">
        <f t="shared" ref="C13:H13" si="1">SUM(C11:C12)</f>
        <v>0</v>
      </c>
      <c r="D13" s="85">
        <f t="shared" si="1"/>
        <v>0</v>
      </c>
      <c r="E13" s="85">
        <f t="shared" si="1"/>
        <v>0</v>
      </c>
      <c r="F13" s="85">
        <f t="shared" si="1"/>
        <v>0</v>
      </c>
      <c r="G13" s="85">
        <f t="shared" si="1"/>
        <v>0</v>
      </c>
      <c r="H13" s="85">
        <f t="shared" si="1"/>
        <v>0</v>
      </c>
    </row>
    <row r="14" spans="2:10" ht="17.25" customHeight="1" x14ac:dyDescent="0.15">
      <c r="B14" s="47"/>
      <c r="C14" s="83"/>
      <c r="D14" s="83"/>
      <c r="E14" s="83"/>
      <c r="F14" s="83"/>
      <c r="G14" s="83"/>
      <c r="H14" s="83">
        <f>F14+G14</f>
        <v>0</v>
      </c>
    </row>
    <row r="15" spans="2:10" ht="17.25" customHeight="1" x14ac:dyDescent="0.15">
      <c r="B15" s="55" t="s">
        <v>81</v>
      </c>
      <c r="C15" s="84"/>
      <c r="D15" s="84"/>
      <c r="E15" s="84"/>
      <c r="F15" s="84"/>
      <c r="G15" s="84"/>
      <c r="H15" s="84">
        <f>F15+G15</f>
        <v>0</v>
      </c>
    </row>
    <row r="16" spans="2:10" ht="17.25" customHeight="1" x14ac:dyDescent="0.15">
      <c r="B16" s="56"/>
      <c r="C16" s="85">
        <f t="shared" ref="C16:H16" si="2">SUM(C14:C15)</f>
        <v>0</v>
      </c>
      <c r="D16" s="85">
        <f t="shared" si="2"/>
        <v>0</v>
      </c>
      <c r="E16" s="85">
        <f t="shared" si="2"/>
        <v>0</v>
      </c>
      <c r="F16" s="85">
        <f t="shared" si="2"/>
        <v>0</v>
      </c>
      <c r="G16" s="85">
        <f t="shared" si="2"/>
        <v>0</v>
      </c>
      <c r="H16" s="85">
        <f t="shared" si="2"/>
        <v>0</v>
      </c>
    </row>
    <row r="17" spans="2:8" ht="17.25" customHeight="1" x14ac:dyDescent="0.15">
      <c r="B17" s="57"/>
      <c r="C17" s="83"/>
      <c r="D17" s="83"/>
      <c r="E17" s="83"/>
      <c r="F17" s="83"/>
      <c r="G17" s="83"/>
      <c r="H17" s="83">
        <f>F17+G17</f>
        <v>0</v>
      </c>
    </row>
    <row r="18" spans="2:8" ht="17.25" customHeight="1" x14ac:dyDescent="0.15">
      <c r="B18" s="55" t="s">
        <v>82</v>
      </c>
      <c r="C18" s="84"/>
      <c r="D18" s="84"/>
      <c r="E18" s="84"/>
      <c r="F18" s="84"/>
      <c r="G18" s="84"/>
      <c r="H18" s="84">
        <f>F18+G18</f>
        <v>0</v>
      </c>
    </row>
    <row r="19" spans="2:8" ht="17.25" customHeight="1" x14ac:dyDescent="0.15">
      <c r="B19" s="56"/>
      <c r="C19" s="85">
        <f t="shared" ref="C19:H19" si="3">SUM(C17:C18)</f>
        <v>0</v>
      </c>
      <c r="D19" s="85">
        <f t="shared" si="3"/>
        <v>0</v>
      </c>
      <c r="E19" s="85">
        <f t="shared" si="3"/>
        <v>0</v>
      </c>
      <c r="F19" s="85">
        <f t="shared" si="3"/>
        <v>0</v>
      </c>
      <c r="G19" s="85">
        <f t="shared" si="3"/>
        <v>0</v>
      </c>
      <c r="H19" s="85">
        <f t="shared" si="3"/>
        <v>0</v>
      </c>
    </row>
    <row r="20" spans="2:8" ht="17.25" customHeight="1" x14ac:dyDescent="0.15">
      <c r="B20" s="136" t="s">
        <v>83</v>
      </c>
      <c r="C20" s="83"/>
      <c r="D20" s="83"/>
      <c r="E20" s="83"/>
      <c r="F20" s="83"/>
      <c r="G20" s="83"/>
      <c r="H20" s="83">
        <f>F20+G20</f>
        <v>0</v>
      </c>
    </row>
    <row r="21" spans="2:8" ht="17.25" customHeight="1" x14ac:dyDescent="0.15">
      <c r="B21" s="137"/>
      <c r="C21" s="84"/>
      <c r="D21" s="84"/>
      <c r="E21" s="84"/>
      <c r="F21" s="84"/>
      <c r="G21" s="84"/>
      <c r="H21" s="84">
        <f>F21+G21</f>
        <v>0</v>
      </c>
    </row>
    <row r="22" spans="2:8" ht="17.25" customHeight="1" x14ac:dyDescent="0.15">
      <c r="B22" s="138"/>
      <c r="C22" s="85">
        <f t="shared" ref="C22:H22" si="4">SUM(C20:C21)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</row>
    <row r="23" spans="2:8" ht="17.25" customHeight="1" x14ac:dyDescent="0.15">
      <c r="B23" s="136" t="s">
        <v>84</v>
      </c>
      <c r="C23" s="83"/>
      <c r="D23" s="83"/>
      <c r="E23" s="83"/>
      <c r="F23" s="83"/>
      <c r="G23" s="83"/>
      <c r="H23" s="83">
        <f>F23+G23</f>
        <v>0</v>
      </c>
    </row>
    <row r="24" spans="2:8" ht="17.25" customHeight="1" x14ac:dyDescent="0.15">
      <c r="B24" s="137"/>
      <c r="C24" s="84"/>
      <c r="D24" s="84"/>
      <c r="E24" s="84"/>
      <c r="F24" s="84"/>
      <c r="G24" s="84"/>
      <c r="H24" s="84">
        <f>F24+G24</f>
        <v>0</v>
      </c>
    </row>
    <row r="25" spans="2:8" ht="17.25" customHeight="1" x14ac:dyDescent="0.15">
      <c r="B25" s="138"/>
      <c r="C25" s="85">
        <f t="shared" ref="C25:H25" si="5">SUM(C23:C24)</f>
        <v>0</v>
      </c>
      <c r="D25" s="85">
        <f t="shared" si="5"/>
        <v>0</v>
      </c>
      <c r="E25" s="85">
        <f t="shared" si="5"/>
        <v>0</v>
      </c>
      <c r="F25" s="85">
        <f t="shared" si="5"/>
        <v>0</v>
      </c>
      <c r="G25" s="85">
        <f t="shared" si="5"/>
        <v>0</v>
      </c>
      <c r="H25" s="85">
        <f t="shared" si="5"/>
        <v>0</v>
      </c>
    </row>
    <row r="26" spans="2:8" ht="17.25" customHeight="1" x14ac:dyDescent="0.15">
      <c r="B26" s="136" t="s">
        <v>144</v>
      </c>
      <c r="C26" s="83"/>
      <c r="D26" s="83"/>
      <c r="E26" s="83"/>
      <c r="F26" s="83"/>
      <c r="G26" s="83"/>
      <c r="H26" s="83">
        <f>F26+G26</f>
        <v>0</v>
      </c>
    </row>
    <row r="27" spans="2:8" ht="17.25" customHeight="1" x14ac:dyDescent="0.15">
      <c r="B27" s="137"/>
      <c r="C27" s="84"/>
      <c r="D27" s="84"/>
      <c r="E27" s="84"/>
      <c r="F27" s="84"/>
      <c r="G27" s="84"/>
      <c r="H27" s="84">
        <f>F27+G27</f>
        <v>0</v>
      </c>
    </row>
    <row r="28" spans="2:8" ht="17.25" customHeight="1" x14ac:dyDescent="0.15">
      <c r="B28" s="138"/>
      <c r="C28" s="85">
        <f t="shared" ref="C28:H28" si="6">SUM(C26:C27)</f>
        <v>0</v>
      </c>
      <c r="D28" s="85">
        <f t="shared" si="6"/>
        <v>0</v>
      </c>
      <c r="E28" s="85">
        <f t="shared" si="6"/>
        <v>0</v>
      </c>
      <c r="F28" s="85">
        <f t="shared" si="6"/>
        <v>0</v>
      </c>
      <c r="G28" s="85">
        <f t="shared" si="6"/>
        <v>0</v>
      </c>
      <c r="H28" s="85">
        <f t="shared" si="6"/>
        <v>0</v>
      </c>
    </row>
    <row r="29" spans="2:8" ht="17.25" customHeight="1" x14ac:dyDescent="0.15">
      <c r="B29" s="136" t="s">
        <v>145</v>
      </c>
      <c r="C29" s="83"/>
      <c r="D29" s="83"/>
      <c r="E29" s="83"/>
      <c r="F29" s="83"/>
      <c r="G29" s="83"/>
      <c r="H29" s="83">
        <f>F29+G29</f>
        <v>0</v>
      </c>
    </row>
    <row r="30" spans="2:8" ht="17.25" customHeight="1" x14ac:dyDescent="0.15">
      <c r="B30" s="137"/>
      <c r="C30" s="84"/>
      <c r="D30" s="84"/>
      <c r="E30" s="84"/>
      <c r="F30" s="84"/>
      <c r="G30" s="84"/>
      <c r="H30" s="84">
        <f>F30+G30</f>
        <v>0</v>
      </c>
    </row>
    <row r="31" spans="2:8" ht="17.25" customHeight="1" x14ac:dyDescent="0.15">
      <c r="B31" s="138"/>
      <c r="C31" s="85">
        <f t="shared" ref="C31:H31" si="7">SUM(C29:C30)</f>
        <v>0</v>
      </c>
      <c r="D31" s="85">
        <f t="shared" si="7"/>
        <v>0</v>
      </c>
      <c r="E31" s="85">
        <f t="shared" si="7"/>
        <v>0</v>
      </c>
      <c r="F31" s="85">
        <f t="shared" si="7"/>
        <v>0</v>
      </c>
      <c r="G31" s="85">
        <f t="shared" si="7"/>
        <v>0</v>
      </c>
      <c r="H31" s="85">
        <f t="shared" si="7"/>
        <v>0</v>
      </c>
    </row>
    <row r="32" spans="2:8" ht="17.25" customHeight="1" x14ac:dyDescent="0.15">
      <c r="B32" s="136" t="s">
        <v>85</v>
      </c>
      <c r="C32" s="83"/>
      <c r="D32" s="83"/>
      <c r="E32" s="83"/>
      <c r="F32" s="83"/>
      <c r="G32" s="83"/>
      <c r="H32" s="83">
        <f>F32+G32</f>
        <v>0</v>
      </c>
    </row>
    <row r="33" spans="2:8" ht="17.25" customHeight="1" x14ac:dyDescent="0.15">
      <c r="B33" s="137"/>
      <c r="C33" s="84"/>
      <c r="D33" s="84"/>
      <c r="E33" s="84"/>
      <c r="F33" s="84"/>
      <c r="G33" s="84"/>
      <c r="H33" s="84">
        <f>F33+G33</f>
        <v>0</v>
      </c>
    </row>
    <row r="34" spans="2:8" ht="17.25" customHeight="1" x14ac:dyDescent="0.15">
      <c r="B34" s="138"/>
      <c r="C34" s="85">
        <f t="shared" ref="C34:H34" si="8">SUM(C32:C33)</f>
        <v>0</v>
      </c>
      <c r="D34" s="85">
        <f t="shared" si="8"/>
        <v>0</v>
      </c>
      <c r="E34" s="85">
        <f t="shared" si="8"/>
        <v>0</v>
      </c>
      <c r="F34" s="85">
        <f t="shared" si="8"/>
        <v>0</v>
      </c>
      <c r="G34" s="85">
        <f t="shared" si="8"/>
        <v>0</v>
      </c>
      <c r="H34" s="85">
        <f t="shared" si="8"/>
        <v>0</v>
      </c>
    </row>
    <row r="35" spans="2:8" ht="17.25" customHeight="1" x14ac:dyDescent="0.15">
      <c r="B35" s="136"/>
      <c r="C35" s="83"/>
      <c r="D35" s="83"/>
      <c r="E35" s="83"/>
      <c r="F35" s="83"/>
      <c r="G35" s="83"/>
      <c r="H35" s="83">
        <f>F35+G35</f>
        <v>0</v>
      </c>
    </row>
    <row r="36" spans="2:8" ht="17.25" customHeight="1" x14ac:dyDescent="0.15">
      <c r="B36" s="137"/>
      <c r="C36" s="84"/>
      <c r="D36" s="84"/>
      <c r="E36" s="84"/>
      <c r="F36" s="84"/>
      <c r="G36" s="84"/>
      <c r="H36" s="84">
        <f>F36+G36</f>
        <v>0</v>
      </c>
    </row>
    <row r="37" spans="2:8" ht="17.25" customHeight="1" x14ac:dyDescent="0.15">
      <c r="B37" s="138"/>
      <c r="C37" s="85">
        <f t="shared" ref="C37:H37" si="9">SUM(C35:C36)</f>
        <v>0</v>
      </c>
      <c r="D37" s="85">
        <f t="shared" si="9"/>
        <v>0</v>
      </c>
      <c r="E37" s="85">
        <f t="shared" si="9"/>
        <v>0</v>
      </c>
      <c r="F37" s="85">
        <f t="shared" si="9"/>
        <v>0</v>
      </c>
      <c r="G37" s="85">
        <f t="shared" si="9"/>
        <v>0</v>
      </c>
      <c r="H37" s="85">
        <f t="shared" si="9"/>
        <v>0</v>
      </c>
    </row>
    <row r="38" spans="2:8" ht="17.25" customHeight="1" x14ac:dyDescent="0.15">
      <c r="B38" s="136" t="s">
        <v>86</v>
      </c>
      <c r="C38" s="83"/>
      <c r="D38" s="83"/>
      <c r="E38" s="83"/>
      <c r="F38" s="83"/>
      <c r="G38" s="83"/>
      <c r="H38" s="83">
        <f>F38+G38</f>
        <v>0</v>
      </c>
    </row>
    <row r="39" spans="2:8" ht="17.25" customHeight="1" x14ac:dyDescent="0.15">
      <c r="B39" s="137"/>
      <c r="C39" s="84"/>
      <c r="D39" s="84"/>
      <c r="E39" s="84"/>
      <c r="F39" s="84"/>
      <c r="G39" s="84"/>
      <c r="H39" s="84">
        <f>F39+G39</f>
        <v>0</v>
      </c>
    </row>
    <row r="40" spans="2:8" ht="17.25" customHeight="1" x14ac:dyDescent="0.15">
      <c r="B40" s="138"/>
      <c r="C40" s="85">
        <f t="shared" ref="C40:H40" si="10">SUM(C38:C39)</f>
        <v>0</v>
      </c>
      <c r="D40" s="85">
        <f t="shared" si="10"/>
        <v>0</v>
      </c>
      <c r="E40" s="85">
        <f t="shared" si="10"/>
        <v>0</v>
      </c>
      <c r="F40" s="85">
        <f t="shared" si="10"/>
        <v>0</v>
      </c>
      <c r="G40" s="85">
        <f t="shared" si="10"/>
        <v>0</v>
      </c>
      <c r="H40" s="85">
        <f t="shared" si="10"/>
        <v>0</v>
      </c>
    </row>
    <row r="41" spans="2:8" ht="17.25" customHeight="1" x14ac:dyDescent="0.15">
      <c r="B41" s="133" t="s">
        <v>87</v>
      </c>
      <c r="C41" s="83">
        <f t="shared" ref="C41:H41" si="11">C8+C14+C17+C20+C23+C26+C29+C32+C38</f>
        <v>0</v>
      </c>
      <c r="D41" s="83">
        <f t="shared" si="11"/>
        <v>0</v>
      </c>
      <c r="E41" s="83">
        <f t="shared" si="11"/>
        <v>0</v>
      </c>
      <c r="F41" s="83">
        <f t="shared" si="11"/>
        <v>0</v>
      </c>
      <c r="G41" s="83">
        <f t="shared" si="11"/>
        <v>0</v>
      </c>
      <c r="H41" s="83">
        <f t="shared" si="11"/>
        <v>0</v>
      </c>
    </row>
    <row r="42" spans="2:8" ht="17.25" customHeight="1" x14ac:dyDescent="0.15">
      <c r="B42" s="134"/>
      <c r="C42" s="84">
        <f t="shared" ref="C42:G43" si="12">C9+C15+C18+C21+C24+C27+C30+C33+C39</f>
        <v>0</v>
      </c>
      <c r="D42" s="84">
        <f t="shared" si="12"/>
        <v>0</v>
      </c>
      <c r="E42" s="84">
        <f t="shared" si="12"/>
        <v>0</v>
      </c>
      <c r="F42" s="84">
        <f t="shared" si="12"/>
        <v>0</v>
      </c>
      <c r="G42" s="84">
        <f t="shared" si="12"/>
        <v>0</v>
      </c>
      <c r="H42" s="84">
        <f t="shared" ref="H42:H43" si="13">H9+H15+H18+H21+H24+H27+H30+H33+H39</f>
        <v>0</v>
      </c>
    </row>
    <row r="43" spans="2:8" ht="17.25" customHeight="1" x14ac:dyDescent="0.15">
      <c r="B43" s="135"/>
      <c r="C43" s="85">
        <f t="shared" si="12"/>
        <v>0</v>
      </c>
      <c r="D43" s="85">
        <f t="shared" si="12"/>
        <v>0</v>
      </c>
      <c r="E43" s="85">
        <f t="shared" si="12"/>
        <v>0</v>
      </c>
      <c r="F43" s="85">
        <f t="shared" si="12"/>
        <v>0</v>
      </c>
      <c r="G43" s="85">
        <f t="shared" si="12"/>
        <v>0</v>
      </c>
      <c r="H43" s="85">
        <f t="shared" si="13"/>
        <v>0</v>
      </c>
    </row>
  </sheetData>
  <mergeCells count="8">
    <mergeCell ref="B41:B43"/>
    <mergeCell ref="B23:B25"/>
    <mergeCell ref="B20:B22"/>
    <mergeCell ref="B26:B28"/>
    <mergeCell ref="B38:B40"/>
    <mergeCell ref="B32:B34"/>
    <mergeCell ref="B29:B31"/>
    <mergeCell ref="B35:B37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L38"/>
  <sheetViews>
    <sheetView showGridLines="0" zoomScale="130" workbookViewId="0">
      <selection activeCell="K7" sqref="K7"/>
    </sheetView>
  </sheetViews>
  <sheetFormatPr defaultColWidth="8.5" defaultRowHeight="19.5" customHeight="1" x14ac:dyDescent="0.15"/>
  <cols>
    <col min="1" max="1" width="3.125" style="4" customWidth="1"/>
    <col min="2" max="2" width="3.625" style="3" customWidth="1"/>
    <col min="3" max="3" width="5.125" style="15" customWidth="1"/>
    <col min="4" max="4" width="3.25" style="2" customWidth="1"/>
    <col min="5" max="7" width="5.125" style="2" customWidth="1"/>
    <col min="8" max="8" width="6.75" style="91" customWidth="1"/>
    <col min="9" max="11" width="13.625" style="2" customWidth="1"/>
    <col min="12" max="12" width="1.75" style="4" customWidth="1"/>
    <col min="13" max="16384" width="8.5" style="4"/>
  </cols>
  <sheetData>
    <row r="1" spans="2:12" ht="19.5" customHeight="1" x14ac:dyDescent="0.15">
      <c r="B1" s="10" t="s">
        <v>191</v>
      </c>
      <c r="C1" s="1"/>
      <c r="D1" s="3"/>
      <c r="E1" s="3"/>
      <c r="F1" s="3"/>
      <c r="G1" s="3"/>
      <c r="H1" s="5"/>
      <c r="I1" s="3"/>
      <c r="K1" s="61" t="s">
        <v>192</v>
      </c>
    </row>
    <row r="2" spans="2:12" s="14" customFormat="1" ht="19.5" customHeight="1" x14ac:dyDescent="0.15">
      <c r="B2" s="15"/>
      <c r="C2" s="1"/>
      <c r="D2" s="1"/>
      <c r="E2" s="1"/>
      <c r="F2" s="1"/>
      <c r="G2" s="1"/>
      <c r="H2" s="5"/>
      <c r="I2" s="1"/>
      <c r="J2" s="1"/>
      <c r="K2" s="1"/>
    </row>
    <row r="3" spans="2:12" ht="19.5" customHeight="1" x14ac:dyDescent="0.15">
      <c r="B3" s="3" t="s">
        <v>224</v>
      </c>
      <c r="C3" s="3"/>
      <c r="D3" s="3"/>
      <c r="E3" s="3"/>
      <c r="F3" s="3"/>
      <c r="G3" s="3"/>
      <c r="H3" s="5"/>
      <c r="I3" s="3"/>
      <c r="J3" s="3"/>
      <c r="K3" s="3"/>
    </row>
    <row r="4" spans="2:12" ht="19.5" customHeight="1" x14ac:dyDescent="0.15">
      <c r="C4" s="3" t="s">
        <v>218</v>
      </c>
      <c r="D4" s="3"/>
      <c r="E4" s="3"/>
      <c r="F4" s="3"/>
      <c r="G4" s="139"/>
      <c r="H4" s="139"/>
      <c r="I4" s="3" t="s">
        <v>223</v>
      </c>
      <c r="J4" s="3"/>
      <c r="K4" s="3"/>
    </row>
    <row r="5" spans="2:12" ht="19.5" customHeight="1" x14ac:dyDescent="0.15">
      <c r="C5" s="3" t="s">
        <v>219</v>
      </c>
      <c r="D5" s="3"/>
      <c r="E5" s="3"/>
      <c r="F5" s="3"/>
      <c r="G5" s="139"/>
      <c r="H5" s="139"/>
      <c r="I5" s="3" t="s">
        <v>223</v>
      </c>
      <c r="J5" s="3"/>
      <c r="K5" s="3"/>
    </row>
    <row r="6" spans="2:12" ht="19.5" customHeight="1" x14ac:dyDescent="0.15">
      <c r="C6" s="3" t="s">
        <v>220</v>
      </c>
      <c r="D6" s="3"/>
      <c r="E6" s="3"/>
      <c r="F6" s="3"/>
      <c r="G6" s="139"/>
      <c r="H6" s="139"/>
      <c r="I6" s="3" t="s">
        <v>223</v>
      </c>
      <c r="J6" s="3"/>
      <c r="K6" s="3"/>
    </row>
    <row r="7" spans="2:12" ht="19.5" customHeight="1" x14ac:dyDescent="0.15">
      <c r="C7" s="3"/>
      <c r="D7" s="3"/>
      <c r="E7" s="3"/>
      <c r="F7" s="3"/>
      <c r="G7" s="3"/>
      <c r="H7" s="5"/>
      <c r="I7" s="3"/>
      <c r="J7" s="3"/>
      <c r="K7" s="3"/>
    </row>
    <row r="8" spans="2:12" ht="25.5" customHeight="1" x14ac:dyDescent="0.15">
      <c r="B8" s="3" t="s">
        <v>159</v>
      </c>
      <c r="C8" s="3"/>
      <c r="D8" s="3"/>
      <c r="E8" s="3"/>
      <c r="F8" s="3"/>
      <c r="G8" s="3"/>
      <c r="H8" s="5"/>
      <c r="I8" s="3"/>
      <c r="J8" s="3"/>
      <c r="K8" s="3"/>
    </row>
    <row r="9" spans="2:12" ht="19.5" customHeight="1" x14ac:dyDescent="0.15">
      <c r="C9" s="142" t="s">
        <v>160</v>
      </c>
      <c r="D9" s="143"/>
      <c r="E9" s="143"/>
      <c r="F9" s="143"/>
      <c r="G9" s="143"/>
      <c r="H9" s="144"/>
      <c r="I9" s="140" t="s">
        <v>161</v>
      </c>
      <c r="J9" s="140"/>
      <c r="K9" s="141"/>
    </row>
    <row r="10" spans="2:12" ht="19.5" customHeight="1" x14ac:dyDescent="0.15">
      <c r="C10" s="145"/>
      <c r="D10" s="146"/>
      <c r="E10" s="146"/>
      <c r="F10" s="146"/>
      <c r="G10" s="146"/>
      <c r="H10" s="147"/>
      <c r="I10" s="114" t="s">
        <v>162</v>
      </c>
      <c r="J10" s="111" t="s">
        <v>163</v>
      </c>
      <c r="K10" s="112" t="s">
        <v>164</v>
      </c>
      <c r="L10" s="3"/>
    </row>
    <row r="11" spans="2:12" ht="19.5" customHeight="1" x14ac:dyDescent="0.15">
      <c r="C11" s="92" t="s">
        <v>166</v>
      </c>
      <c r="D11" s="3"/>
      <c r="E11" s="3"/>
      <c r="F11" s="3"/>
      <c r="G11" s="3"/>
      <c r="H11" s="5"/>
      <c r="I11" s="113"/>
      <c r="J11" s="113"/>
      <c r="K11" s="115"/>
    </row>
    <row r="12" spans="2:12" ht="19.5" customHeight="1" x14ac:dyDescent="0.15">
      <c r="C12" s="92"/>
      <c r="D12" s="3" t="s">
        <v>193</v>
      </c>
      <c r="E12" s="3"/>
      <c r="F12" s="3"/>
      <c r="G12" s="3"/>
      <c r="H12" s="5" t="s">
        <v>194</v>
      </c>
      <c r="I12" s="103"/>
      <c r="J12" s="103"/>
      <c r="K12" s="93"/>
    </row>
    <row r="13" spans="2:12" ht="19.5" customHeight="1" x14ac:dyDescent="0.15">
      <c r="C13" s="92"/>
      <c r="D13" s="3" t="s">
        <v>196</v>
      </c>
      <c r="E13" s="3"/>
      <c r="F13" s="3"/>
      <c r="G13" s="3"/>
      <c r="H13" s="5" t="s">
        <v>197</v>
      </c>
      <c r="I13" s="103"/>
      <c r="J13" s="103"/>
      <c r="K13" s="93"/>
    </row>
    <row r="14" spans="2:12" ht="19.5" customHeight="1" x14ac:dyDescent="0.15">
      <c r="C14" s="96"/>
      <c r="D14" s="97" t="s">
        <v>198</v>
      </c>
      <c r="E14" s="97"/>
      <c r="F14" s="97"/>
      <c r="G14" s="97"/>
      <c r="H14" s="108" t="s">
        <v>199</v>
      </c>
      <c r="I14" s="104"/>
      <c r="J14" s="104"/>
      <c r="K14" s="98"/>
    </row>
    <row r="15" spans="2:12" ht="19.5" customHeight="1" x14ac:dyDescent="0.15">
      <c r="C15" s="92" t="s">
        <v>170</v>
      </c>
      <c r="D15" s="3"/>
      <c r="E15" s="3"/>
      <c r="F15" s="3"/>
      <c r="G15" s="3"/>
      <c r="H15" s="5"/>
      <c r="I15" s="106"/>
      <c r="J15" s="106"/>
      <c r="K15" s="107"/>
    </row>
    <row r="16" spans="2:12" ht="19.5" customHeight="1" x14ac:dyDescent="0.15">
      <c r="C16" s="92"/>
      <c r="D16" s="3" t="s">
        <v>200</v>
      </c>
      <c r="E16" s="3"/>
      <c r="F16" s="3"/>
      <c r="G16" s="3"/>
      <c r="H16" s="5" t="s">
        <v>201</v>
      </c>
      <c r="I16" s="106"/>
      <c r="J16" s="106"/>
      <c r="K16" s="107"/>
    </row>
    <row r="17" spans="3:11" ht="19.5" customHeight="1" x14ac:dyDescent="0.15">
      <c r="C17" s="92"/>
      <c r="D17" s="3"/>
      <c r="E17" s="3" t="s">
        <v>202</v>
      </c>
      <c r="F17" s="3"/>
      <c r="G17" s="3"/>
      <c r="H17" s="5"/>
      <c r="I17" s="103"/>
      <c r="J17" s="103"/>
      <c r="K17" s="93"/>
    </row>
    <row r="18" spans="3:11" ht="19.5" customHeight="1" x14ac:dyDescent="0.15">
      <c r="C18" s="92"/>
      <c r="D18" s="3"/>
      <c r="E18" s="3" t="s">
        <v>203</v>
      </c>
      <c r="F18" s="3"/>
      <c r="G18" s="3"/>
      <c r="H18" s="5"/>
      <c r="I18" s="103"/>
      <c r="J18" s="103"/>
      <c r="K18" s="93"/>
    </row>
    <row r="19" spans="3:11" ht="19.5" customHeight="1" x14ac:dyDescent="0.15">
      <c r="C19" s="92"/>
      <c r="D19" s="3"/>
      <c r="E19" s="3" t="s">
        <v>204</v>
      </c>
      <c r="F19" s="3"/>
      <c r="G19" s="3"/>
      <c r="H19" s="5"/>
      <c r="I19" s="103"/>
      <c r="J19" s="103"/>
      <c r="K19" s="93"/>
    </row>
    <row r="20" spans="3:11" ht="19.5" customHeight="1" x14ac:dyDescent="0.15">
      <c r="C20" s="92"/>
      <c r="D20" s="3" t="s">
        <v>205</v>
      </c>
      <c r="E20" s="3"/>
      <c r="F20" s="3"/>
      <c r="G20" s="3"/>
      <c r="H20" s="5" t="s">
        <v>206</v>
      </c>
      <c r="I20" s="106"/>
      <c r="J20" s="106"/>
      <c r="K20" s="107"/>
    </row>
    <row r="21" spans="3:11" ht="19.5" customHeight="1" x14ac:dyDescent="0.15">
      <c r="C21" s="92"/>
      <c r="D21" s="3"/>
      <c r="E21" s="3" t="s">
        <v>207</v>
      </c>
      <c r="F21" s="3"/>
      <c r="G21" s="3"/>
      <c r="H21" s="5"/>
      <c r="I21" s="103"/>
      <c r="J21" s="102"/>
      <c r="K21" s="93"/>
    </row>
    <row r="22" spans="3:11" ht="19.5" customHeight="1" x14ac:dyDescent="0.15">
      <c r="C22" s="92"/>
      <c r="D22" s="3"/>
      <c r="E22" s="3" t="s">
        <v>195</v>
      </c>
      <c r="F22" s="3"/>
      <c r="G22" s="3"/>
      <c r="H22" s="5"/>
      <c r="I22" s="103"/>
      <c r="J22" s="103"/>
      <c r="K22" s="93"/>
    </row>
    <row r="23" spans="3:11" ht="19.5" customHeight="1" x14ac:dyDescent="0.15">
      <c r="C23" s="92"/>
      <c r="D23" s="3"/>
      <c r="E23" s="3" t="s">
        <v>208</v>
      </c>
      <c r="F23" s="3"/>
      <c r="G23" s="3"/>
      <c r="H23" s="5"/>
      <c r="I23" s="103"/>
      <c r="J23" s="103"/>
      <c r="K23" s="93"/>
    </row>
    <row r="24" spans="3:11" ht="19.5" customHeight="1" x14ac:dyDescent="0.15">
      <c r="C24" s="92"/>
      <c r="D24" s="3"/>
      <c r="E24" s="3" t="s">
        <v>209</v>
      </c>
      <c r="F24" s="3"/>
      <c r="G24" s="3"/>
      <c r="H24" s="5"/>
      <c r="I24" s="103"/>
      <c r="J24" s="103"/>
      <c r="K24" s="93"/>
    </row>
    <row r="25" spans="3:11" ht="19.5" customHeight="1" x14ac:dyDescent="0.15">
      <c r="C25" s="92"/>
      <c r="D25" s="3"/>
      <c r="E25" s="3" t="s">
        <v>210</v>
      </c>
      <c r="F25" s="3"/>
      <c r="G25" s="3"/>
      <c r="H25" s="5"/>
      <c r="I25" s="103"/>
      <c r="J25" s="103"/>
      <c r="K25" s="93"/>
    </row>
    <row r="26" spans="3:11" ht="19.5" customHeight="1" x14ac:dyDescent="0.15">
      <c r="C26" s="92"/>
      <c r="D26" s="3" t="s">
        <v>211</v>
      </c>
      <c r="E26" s="3"/>
      <c r="F26" s="3"/>
      <c r="G26" s="3"/>
      <c r="H26" s="5" t="s">
        <v>212</v>
      </c>
      <c r="I26" s="106"/>
      <c r="J26" s="106"/>
      <c r="K26" s="107"/>
    </row>
    <row r="27" spans="3:11" ht="19.5" customHeight="1" x14ac:dyDescent="0.15">
      <c r="C27" s="92"/>
      <c r="D27" s="3"/>
      <c r="E27" s="3" t="s">
        <v>213</v>
      </c>
      <c r="F27" s="3"/>
      <c r="G27" s="3"/>
      <c r="H27" s="5"/>
      <c r="I27" s="103"/>
      <c r="J27" s="103"/>
      <c r="K27" s="93"/>
    </row>
    <row r="28" spans="3:11" ht="19.5" customHeight="1" x14ac:dyDescent="0.15">
      <c r="C28" s="92"/>
      <c r="D28" s="3"/>
      <c r="E28" s="3" t="s">
        <v>214</v>
      </c>
      <c r="F28" s="3"/>
      <c r="G28" s="3"/>
      <c r="H28" s="5"/>
      <c r="I28" s="103"/>
      <c r="J28" s="103"/>
      <c r="K28" s="93"/>
    </row>
    <row r="29" spans="3:11" ht="19.5" customHeight="1" x14ac:dyDescent="0.15">
      <c r="C29" s="92"/>
      <c r="D29" s="3"/>
      <c r="E29" s="3" t="s">
        <v>215</v>
      </c>
      <c r="F29" s="3"/>
      <c r="G29" s="3"/>
      <c r="H29" s="5"/>
      <c r="I29" s="103"/>
      <c r="J29" s="103"/>
      <c r="K29" s="93"/>
    </row>
    <row r="30" spans="3:11" ht="19.5" customHeight="1" x14ac:dyDescent="0.15">
      <c r="C30" s="96"/>
      <c r="D30" s="97" t="s">
        <v>216</v>
      </c>
      <c r="E30" s="97"/>
      <c r="F30" s="97"/>
      <c r="G30" s="97"/>
      <c r="H30" s="108" t="s">
        <v>217</v>
      </c>
      <c r="I30" s="104"/>
      <c r="J30" s="104"/>
      <c r="K30" s="98"/>
    </row>
    <row r="31" spans="3:11" ht="19.5" customHeight="1" x14ac:dyDescent="0.15">
      <c r="C31" s="99" t="s">
        <v>186</v>
      </c>
      <c r="D31" s="100"/>
      <c r="E31" s="100"/>
      <c r="F31" s="100"/>
      <c r="G31" s="100"/>
      <c r="H31" s="109"/>
      <c r="I31" s="105"/>
      <c r="J31" s="105"/>
      <c r="K31" s="101"/>
    </row>
    <row r="32" spans="3:11" ht="19.5" customHeight="1" x14ac:dyDescent="0.15">
      <c r="C32" s="99" t="s">
        <v>187</v>
      </c>
      <c r="D32" s="100"/>
      <c r="E32" s="100"/>
      <c r="F32" s="100"/>
      <c r="G32" s="100"/>
      <c r="H32" s="109"/>
      <c r="I32" s="105"/>
      <c r="J32" s="105"/>
      <c r="K32" s="101"/>
    </row>
    <row r="33" spans="2:11" ht="19.5" customHeight="1" x14ac:dyDescent="0.15">
      <c r="C33" s="99" t="s">
        <v>188</v>
      </c>
      <c r="D33" s="100"/>
      <c r="E33" s="100"/>
      <c r="F33" s="100"/>
      <c r="G33" s="100"/>
      <c r="H33" s="109"/>
      <c r="I33" s="105"/>
      <c r="J33" s="105"/>
      <c r="K33" s="101"/>
    </row>
    <row r="34" spans="2:11" ht="19.5" customHeight="1" x14ac:dyDescent="0.15">
      <c r="C34" s="94" t="s">
        <v>189</v>
      </c>
      <c r="D34" s="95"/>
      <c r="E34" s="95"/>
      <c r="F34" s="95"/>
      <c r="G34" s="95"/>
      <c r="H34" s="110" t="s">
        <v>221</v>
      </c>
      <c r="I34" s="116"/>
      <c r="J34" s="116"/>
      <c r="K34" s="117"/>
    </row>
    <row r="35" spans="2:11" ht="10.5" customHeight="1" x14ac:dyDescent="0.15"/>
    <row r="36" spans="2:11" ht="19.5" customHeight="1" x14ac:dyDescent="0.15">
      <c r="B36" s="148" t="s">
        <v>222</v>
      </c>
      <c r="C36" s="148"/>
      <c r="D36" s="148"/>
      <c r="E36" s="148"/>
      <c r="F36" s="148"/>
      <c r="G36" s="148"/>
      <c r="H36" s="148"/>
      <c r="I36" s="148"/>
      <c r="J36" s="148"/>
      <c r="K36" s="148"/>
    </row>
    <row r="37" spans="2:11" ht="19.5" customHeight="1" x14ac:dyDescent="0.15">
      <c r="B37" s="148"/>
      <c r="C37" s="148"/>
      <c r="D37" s="148"/>
      <c r="E37" s="148"/>
      <c r="F37" s="148"/>
      <c r="G37" s="148"/>
      <c r="H37" s="148"/>
      <c r="I37" s="148"/>
      <c r="J37" s="148"/>
      <c r="K37" s="148"/>
    </row>
    <row r="38" spans="2:11" ht="19.5" customHeight="1" x14ac:dyDescent="0.15">
      <c r="B38" s="148"/>
      <c r="C38" s="148"/>
      <c r="D38" s="148"/>
      <c r="E38" s="148"/>
      <c r="F38" s="148"/>
      <c r="G38" s="148"/>
      <c r="H38" s="148"/>
      <c r="I38" s="148"/>
      <c r="J38" s="148"/>
      <c r="K38" s="148"/>
    </row>
  </sheetData>
  <mergeCells count="6">
    <mergeCell ref="B36:K38"/>
    <mergeCell ref="G4:H4"/>
    <mergeCell ref="G5:H5"/>
    <mergeCell ref="G6:H6"/>
    <mergeCell ref="I9:K9"/>
    <mergeCell ref="C9:H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showGridLines="0" zoomScale="130" workbookViewId="0"/>
  </sheetViews>
  <sheetFormatPr defaultColWidth="8.5" defaultRowHeight="19.5" customHeight="1" x14ac:dyDescent="0.15"/>
  <cols>
    <col min="1" max="1" width="3.375" style="4" customWidth="1"/>
    <col min="2" max="2" width="4" style="5" customWidth="1"/>
    <col min="3" max="3" width="4.625" style="3" customWidth="1"/>
    <col min="4" max="4" width="20" style="15" customWidth="1"/>
    <col min="5" max="5" width="12.25" style="2" customWidth="1"/>
    <col min="6" max="6" width="3.125" style="2" bestFit="1" customWidth="1"/>
    <col min="7" max="12" width="6.25" style="2" customWidth="1"/>
    <col min="13" max="13" width="1.75" style="4" customWidth="1"/>
    <col min="14" max="16384" width="8.5" style="4"/>
  </cols>
  <sheetData>
    <row r="1" spans="2:13" ht="19.5" customHeight="1" thickBot="1" x14ac:dyDescent="0.2">
      <c r="B1" s="10" t="s">
        <v>1</v>
      </c>
      <c r="C1" s="2"/>
      <c r="D1" s="1"/>
      <c r="E1" s="3"/>
      <c r="F1" s="3"/>
      <c r="G1" s="3"/>
      <c r="H1" s="149" t="s">
        <v>138</v>
      </c>
      <c r="I1" s="150"/>
      <c r="J1" s="3"/>
      <c r="K1" s="3"/>
      <c r="L1" s="61" t="s">
        <v>95</v>
      </c>
    </row>
    <row r="2" spans="2:13" s="14" customFormat="1" ht="19.5" customHeight="1" x14ac:dyDescent="0.15">
      <c r="B2" s="1"/>
      <c r="C2" s="15"/>
      <c r="D2" s="1"/>
      <c r="E2" s="1"/>
      <c r="F2" s="1"/>
      <c r="G2" s="1"/>
      <c r="H2" s="1"/>
      <c r="I2" s="1"/>
      <c r="J2" s="1"/>
      <c r="K2" s="1"/>
      <c r="L2" s="1"/>
    </row>
    <row r="3" spans="2:13" s="14" customFormat="1" ht="19.5" customHeight="1" x14ac:dyDescent="0.15">
      <c r="C3" s="81">
        <v>17</v>
      </c>
      <c r="D3" s="17" t="s">
        <v>139</v>
      </c>
      <c r="E3" s="16"/>
      <c r="F3" s="16"/>
      <c r="G3" s="16"/>
      <c r="H3" s="16"/>
      <c r="I3" s="16"/>
      <c r="J3" s="16"/>
      <c r="K3" s="16"/>
      <c r="L3" s="1"/>
      <c r="M3" s="1"/>
    </row>
    <row r="4" spans="2:13" ht="19.5" customHeight="1" x14ac:dyDescent="0.15">
      <c r="B4" s="1" t="s">
        <v>2</v>
      </c>
      <c r="C4" s="7"/>
      <c r="D4" s="1"/>
      <c r="E4" s="82" t="s">
        <v>140</v>
      </c>
      <c r="F4" s="6"/>
      <c r="G4" s="6"/>
      <c r="H4" s="6"/>
      <c r="I4" s="6"/>
      <c r="J4" s="6"/>
      <c r="K4" s="6"/>
      <c r="L4" s="6"/>
    </row>
    <row r="5" spans="2:13" ht="19.5" customHeight="1" x14ac:dyDescent="0.15">
      <c r="B5" s="121" t="s">
        <v>11</v>
      </c>
      <c r="C5" s="123"/>
      <c r="D5" s="122"/>
      <c r="E5" s="121" t="s">
        <v>12</v>
      </c>
      <c r="F5" s="122"/>
      <c r="G5" s="121" t="s">
        <v>13</v>
      </c>
      <c r="H5" s="123"/>
      <c r="I5" s="123"/>
      <c r="J5" s="123"/>
      <c r="K5" s="123"/>
      <c r="L5" s="122"/>
    </row>
    <row r="6" spans="2:13" ht="19.5" customHeight="1" x14ac:dyDescent="0.15">
      <c r="B6" s="8"/>
      <c r="C6" s="124" t="s">
        <v>3</v>
      </c>
      <c r="D6" s="42" t="s">
        <v>58</v>
      </c>
      <c r="E6" s="20"/>
      <c r="F6" s="21" t="s">
        <v>4</v>
      </c>
      <c r="G6" s="62" t="s">
        <v>108</v>
      </c>
      <c r="H6" s="63"/>
      <c r="I6" s="63"/>
      <c r="J6" s="63"/>
      <c r="K6" s="63"/>
      <c r="L6" s="64"/>
    </row>
    <row r="7" spans="2:13" ht="19.5" customHeight="1" x14ac:dyDescent="0.15">
      <c r="B7" s="9"/>
      <c r="C7" s="125"/>
      <c r="D7" s="42" t="s">
        <v>57</v>
      </c>
      <c r="E7" s="24">
        <v>8790000</v>
      </c>
      <c r="F7" s="25"/>
      <c r="G7" s="74" t="s">
        <v>109</v>
      </c>
      <c r="H7" s="70"/>
      <c r="I7" s="66"/>
      <c r="J7" s="66"/>
      <c r="K7" s="66"/>
      <c r="L7" s="67"/>
    </row>
    <row r="8" spans="2:13" ht="19.5" customHeight="1" x14ac:dyDescent="0.15">
      <c r="B8" s="9"/>
      <c r="C8" s="125"/>
      <c r="D8" s="42" t="s">
        <v>59</v>
      </c>
      <c r="E8" s="24">
        <v>697680000</v>
      </c>
      <c r="F8" s="25"/>
      <c r="G8" s="65" t="s">
        <v>107</v>
      </c>
      <c r="H8" s="66"/>
      <c r="I8" s="66"/>
      <c r="J8" s="66"/>
      <c r="K8" s="66"/>
      <c r="L8" s="67"/>
    </row>
    <row r="9" spans="2:13" ht="19.5" customHeight="1" x14ac:dyDescent="0.15">
      <c r="B9" s="9"/>
      <c r="C9" s="125"/>
      <c r="D9" s="42" t="s">
        <v>60</v>
      </c>
      <c r="E9" s="24">
        <v>5475000</v>
      </c>
      <c r="F9" s="25"/>
      <c r="G9" s="75" t="s">
        <v>110</v>
      </c>
      <c r="H9" s="66"/>
      <c r="I9" s="66"/>
      <c r="J9" s="66"/>
      <c r="K9" s="66"/>
      <c r="L9" s="67"/>
    </row>
    <row r="10" spans="2:13" ht="19.5" customHeight="1" x14ac:dyDescent="0.15">
      <c r="B10" s="9"/>
      <c r="C10" s="125"/>
      <c r="D10" s="42"/>
      <c r="E10" s="24"/>
      <c r="F10" s="25"/>
      <c r="G10" s="75" t="s">
        <v>111</v>
      </c>
      <c r="H10" s="66"/>
      <c r="I10" s="66"/>
      <c r="J10" s="66"/>
      <c r="K10" s="66"/>
      <c r="L10" s="67"/>
    </row>
    <row r="11" spans="2:13" ht="19.5" customHeight="1" x14ac:dyDescent="0.15">
      <c r="B11" s="9"/>
      <c r="C11" s="125"/>
      <c r="D11" s="42"/>
      <c r="E11" s="24"/>
      <c r="F11" s="25"/>
      <c r="G11" s="75" t="s">
        <v>112</v>
      </c>
      <c r="H11" s="66"/>
      <c r="I11" s="66"/>
      <c r="J11" s="66"/>
      <c r="K11" s="66"/>
      <c r="L11" s="67"/>
    </row>
    <row r="12" spans="2:13" ht="19.5" customHeight="1" x14ac:dyDescent="0.15">
      <c r="B12" s="9"/>
      <c r="C12" s="125"/>
      <c r="D12" s="43"/>
      <c r="E12" s="24"/>
      <c r="F12" s="25"/>
      <c r="G12" s="65" t="s">
        <v>96</v>
      </c>
      <c r="H12" s="66"/>
      <c r="I12" s="66"/>
      <c r="J12" s="66"/>
      <c r="K12" s="66"/>
      <c r="L12" s="67"/>
    </row>
    <row r="13" spans="2:13" ht="19.5" customHeight="1" x14ac:dyDescent="0.15">
      <c r="B13" s="9"/>
      <c r="C13" s="126"/>
      <c r="D13" s="45" t="s">
        <v>18</v>
      </c>
      <c r="E13" s="24">
        <f>SUM(E7:E12)</f>
        <v>711945000</v>
      </c>
      <c r="F13" s="25"/>
      <c r="G13" s="75" t="s">
        <v>97</v>
      </c>
      <c r="H13" s="66"/>
      <c r="I13" s="66"/>
      <c r="J13" s="66"/>
      <c r="K13" s="66"/>
      <c r="L13" s="67"/>
    </row>
    <row r="14" spans="2:13" ht="19.5" customHeight="1" x14ac:dyDescent="0.15">
      <c r="B14" s="9"/>
      <c r="C14" s="127" t="s">
        <v>5</v>
      </c>
      <c r="D14" s="44" t="s">
        <v>61</v>
      </c>
      <c r="E14" s="24">
        <v>500000</v>
      </c>
      <c r="F14" s="25"/>
      <c r="G14" s="75" t="s">
        <v>98</v>
      </c>
      <c r="H14" s="66"/>
      <c r="I14" s="66"/>
      <c r="J14" s="66"/>
      <c r="K14" s="66"/>
      <c r="L14" s="67"/>
    </row>
    <row r="15" spans="2:13" ht="19.5" customHeight="1" x14ac:dyDescent="0.15">
      <c r="B15" s="9"/>
      <c r="C15" s="128"/>
      <c r="D15" s="42" t="s">
        <v>63</v>
      </c>
      <c r="E15" s="24">
        <v>1400000</v>
      </c>
      <c r="F15" s="25"/>
      <c r="G15" s="65" t="s">
        <v>99</v>
      </c>
      <c r="H15" s="66"/>
      <c r="I15" s="66"/>
      <c r="J15" s="66"/>
      <c r="K15" s="66"/>
      <c r="L15" s="67"/>
    </row>
    <row r="16" spans="2:13" ht="19.5" customHeight="1" x14ac:dyDescent="0.15">
      <c r="B16" s="9"/>
      <c r="C16" s="128"/>
      <c r="D16" s="42" t="s">
        <v>62</v>
      </c>
      <c r="E16" s="24">
        <v>9675000</v>
      </c>
      <c r="F16" s="25"/>
      <c r="G16" s="75" t="s">
        <v>100</v>
      </c>
      <c r="H16" s="66"/>
      <c r="I16" s="66"/>
      <c r="J16" s="66"/>
      <c r="K16" s="66"/>
      <c r="L16" s="67"/>
    </row>
    <row r="17" spans="2:12" ht="19.5" customHeight="1" x14ac:dyDescent="0.15">
      <c r="B17" s="9"/>
      <c r="C17" s="128"/>
      <c r="D17" s="42"/>
      <c r="E17" s="24"/>
      <c r="F17" s="25"/>
      <c r="G17" s="65" t="s">
        <v>101</v>
      </c>
      <c r="H17" s="66"/>
      <c r="I17" s="66"/>
      <c r="J17" s="66"/>
      <c r="K17" s="66"/>
      <c r="L17" s="67"/>
    </row>
    <row r="18" spans="2:12" ht="19.5" customHeight="1" x14ac:dyDescent="0.15">
      <c r="B18" s="9"/>
      <c r="C18" s="128"/>
      <c r="D18" s="42"/>
      <c r="E18" s="24"/>
      <c r="F18" s="25"/>
      <c r="G18" s="75" t="s">
        <v>102</v>
      </c>
      <c r="H18" s="69"/>
      <c r="I18" s="66"/>
      <c r="J18" s="66"/>
      <c r="K18" s="66"/>
      <c r="L18" s="67"/>
    </row>
    <row r="19" spans="2:12" ht="19.5" customHeight="1" x14ac:dyDescent="0.15">
      <c r="B19" s="9"/>
      <c r="C19" s="128"/>
      <c r="D19" s="43"/>
      <c r="E19" s="24"/>
      <c r="F19" s="25"/>
      <c r="G19" s="68" t="s">
        <v>103</v>
      </c>
      <c r="H19" s="69"/>
      <c r="I19" s="71"/>
      <c r="J19" s="71"/>
      <c r="K19" s="71"/>
      <c r="L19" s="72"/>
    </row>
    <row r="20" spans="2:12" ht="19.5" customHeight="1" x14ac:dyDescent="0.15">
      <c r="B20" s="9"/>
      <c r="C20" s="129"/>
      <c r="D20" s="45" t="s">
        <v>18</v>
      </c>
      <c r="E20" s="24">
        <f>SUM(E14:E19)</f>
        <v>11575000</v>
      </c>
      <c r="F20" s="25"/>
      <c r="G20" s="75" t="s">
        <v>113</v>
      </c>
      <c r="H20" s="69"/>
      <c r="I20" s="71"/>
      <c r="J20" s="71"/>
      <c r="K20" s="71"/>
      <c r="L20" s="72"/>
    </row>
    <row r="21" spans="2:12" ht="19.5" customHeight="1" x14ac:dyDescent="0.15">
      <c r="B21" s="9"/>
      <c r="C21" s="124" t="s">
        <v>6</v>
      </c>
      <c r="D21" s="44" t="s">
        <v>64</v>
      </c>
      <c r="E21" s="24">
        <v>510000</v>
      </c>
      <c r="F21" s="25"/>
      <c r="G21" s="75" t="s">
        <v>114</v>
      </c>
      <c r="H21" s="69"/>
      <c r="I21" s="71"/>
      <c r="J21" s="71"/>
      <c r="K21" s="71"/>
      <c r="L21" s="72"/>
    </row>
    <row r="22" spans="2:12" ht="19.5" customHeight="1" x14ac:dyDescent="0.15">
      <c r="B22" s="9"/>
      <c r="C22" s="125"/>
      <c r="D22" s="42" t="s">
        <v>65</v>
      </c>
      <c r="E22" s="24">
        <v>1440000</v>
      </c>
      <c r="F22" s="25"/>
      <c r="G22" s="68" t="s">
        <v>104</v>
      </c>
      <c r="H22" s="69"/>
      <c r="I22" s="71"/>
      <c r="J22" s="71"/>
      <c r="K22" s="71"/>
      <c r="L22" s="72"/>
    </row>
    <row r="23" spans="2:12" ht="19.5" customHeight="1" x14ac:dyDescent="0.15">
      <c r="B23" s="9"/>
      <c r="C23" s="125"/>
      <c r="D23" s="42" t="s">
        <v>66</v>
      </c>
      <c r="E23" s="24"/>
      <c r="F23" s="25"/>
      <c r="G23" s="75" t="s">
        <v>115</v>
      </c>
      <c r="H23" s="69"/>
      <c r="I23" s="71"/>
      <c r="J23" s="71"/>
      <c r="K23" s="71"/>
      <c r="L23" s="72"/>
    </row>
    <row r="24" spans="2:12" ht="19.5" customHeight="1" x14ac:dyDescent="0.15">
      <c r="B24" s="9"/>
      <c r="C24" s="125"/>
      <c r="D24" s="42"/>
      <c r="E24" s="24"/>
      <c r="F24" s="25"/>
      <c r="G24" s="68" t="s">
        <v>105</v>
      </c>
      <c r="H24" s="69"/>
      <c r="I24" s="71"/>
      <c r="J24" s="71"/>
      <c r="K24" s="71"/>
      <c r="L24" s="72"/>
    </row>
    <row r="25" spans="2:12" ht="19.5" customHeight="1" x14ac:dyDescent="0.15">
      <c r="B25" s="9"/>
      <c r="C25" s="125"/>
      <c r="D25" s="43"/>
      <c r="E25" s="24"/>
      <c r="F25" s="25"/>
      <c r="G25" s="75" t="s">
        <v>106</v>
      </c>
      <c r="H25" s="69"/>
      <c r="I25" s="71"/>
      <c r="J25" s="71"/>
      <c r="K25" s="71"/>
      <c r="L25" s="72"/>
    </row>
    <row r="26" spans="2:12" ht="19.5" customHeight="1" x14ac:dyDescent="0.15">
      <c r="B26" s="9"/>
      <c r="C26" s="126"/>
      <c r="D26" s="45" t="s">
        <v>18</v>
      </c>
      <c r="E26" s="24">
        <f>SUM(E21:E25)</f>
        <v>1950000</v>
      </c>
      <c r="F26" s="25"/>
      <c r="G26" s="73"/>
      <c r="H26" s="71"/>
      <c r="I26" s="71"/>
      <c r="J26" s="71"/>
      <c r="K26" s="71"/>
      <c r="L26" s="72"/>
    </row>
    <row r="27" spans="2:12" ht="19.5" customHeight="1" x14ac:dyDescent="0.15">
      <c r="B27" s="9"/>
      <c r="C27" s="124" t="s">
        <v>7</v>
      </c>
      <c r="D27" s="44" t="s">
        <v>7</v>
      </c>
      <c r="E27" s="24"/>
      <c r="F27" s="25"/>
      <c r="G27" s="73"/>
      <c r="H27" s="71"/>
      <c r="I27" s="71"/>
      <c r="J27" s="71"/>
      <c r="K27" s="71"/>
      <c r="L27" s="72"/>
    </row>
    <row r="28" spans="2:12" ht="19.5" customHeight="1" x14ac:dyDescent="0.15">
      <c r="B28" s="9"/>
      <c r="C28" s="125"/>
      <c r="D28" s="42"/>
      <c r="E28" s="24"/>
      <c r="F28" s="25"/>
      <c r="G28" s="73"/>
      <c r="H28" s="71"/>
      <c r="I28" s="71"/>
      <c r="J28" s="71"/>
      <c r="K28" s="71"/>
      <c r="L28" s="72"/>
    </row>
    <row r="29" spans="2:12" ht="19.5" customHeight="1" x14ac:dyDescent="0.15">
      <c r="B29" s="9"/>
      <c r="C29" s="125"/>
      <c r="D29" s="43"/>
      <c r="E29" s="24"/>
      <c r="F29" s="25"/>
      <c r="G29" s="73"/>
      <c r="H29" s="71"/>
      <c r="I29" s="71"/>
      <c r="J29" s="71"/>
      <c r="K29" s="71"/>
      <c r="L29" s="72"/>
    </row>
    <row r="30" spans="2:12" ht="19.5" customHeight="1" x14ac:dyDescent="0.15">
      <c r="B30" s="9"/>
      <c r="C30" s="126"/>
      <c r="D30" s="45" t="s">
        <v>18</v>
      </c>
      <c r="E30" s="24">
        <f>SUM(E27:E29)</f>
        <v>0</v>
      </c>
      <c r="F30" s="25"/>
      <c r="G30" s="73"/>
      <c r="H30" s="71"/>
      <c r="I30" s="71"/>
      <c r="J30" s="71"/>
      <c r="K30" s="71"/>
      <c r="L30" s="72"/>
    </row>
    <row r="31" spans="2:12" ht="19.5" customHeight="1" x14ac:dyDescent="0.15">
      <c r="B31" s="9"/>
      <c r="C31" s="124" t="s">
        <v>8</v>
      </c>
      <c r="D31" s="44" t="s">
        <v>67</v>
      </c>
      <c r="E31" s="24">
        <v>160000000</v>
      </c>
      <c r="F31" s="25"/>
      <c r="G31" s="73"/>
      <c r="H31" s="71"/>
      <c r="I31" s="71"/>
      <c r="J31" s="71"/>
      <c r="K31" s="71"/>
      <c r="L31" s="72"/>
    </row>
    <row r="32" spans="2:12" ht="19.5" customHeight="1" x14ac:dyDescent="0.15">
      <c r="B32" s="11"/>
      <c r="C32" s="125"/>
      <c r="D32" s="42"/>
      <c r="E32" s="24"/>
      <c r="F32" s="25"/>
      <c r="G32" s="24"/>
      <c r="H32" s="26"/>
      <c r="I32" s="26"/>
      <c r="J32" s="26"/>
      <c r="K32" s="26"/>
      <c r="L32" s="25"/>
    </row>
    <row r="33" spans="2:12" ht="19.5" customHeight="1" x14ac:dyDescent="0.15">
      <c r="B33" s="11"/>
      <c r="C33" s="125"/>
      <c r="D33" s="43"/>
      <c r="E33" s="24"/>
      <c r="F33" s="25"/>
      <c r="G33" s="24"/>
      <c r="H33" s="26"/>
      <c r="I33" s="26"/>
      <c r="J33" s="26"/>
      <c r="K33" s="26"/>
      <c r="L33" s="25"/>
    </row>
    <row r="34" spans="2:12" ht="19.5" customHeight="1" x14ac:dyDescent="0.15">
      <c r="B34" s="11"/>
      <c r="C34" s="126"/>
      <c r="D34" s="45" t="s">
        <v>18</v>
      </c>
      <c r="E34" s="24">
        <f>SUM(E31:E33)</f>
        <v>160000000</v>
      </c>
      <c r="F34" s="25"/>
      <c r="G34" s="24"/>
      <c r="H34" s="26"/>
      <c r="I34" s="26"/>
      <c r="J34" s="26"/>
      <c r="K34" s="26"/>
      <c r="L34" s="25"/>
    </row>
    <row r="35" spans="2:12" ht="19.5" customHeight="1" x14ac:dyDescent="0.15">
      <c r="B35" s="118" t="s">
        <v>0</v>
      </c>
      <c r="C35" s="119"/>
      <c r="D35" s="120"/>
      <c r="E35" s="27">
        <f>E13+E20+E26+E30+E34</f>
        <v>885470000</v>
      </c>
      <c r="F35" s="28"/>
      <c r="G35" s="27"/>
      <c r="H35" s="29"/>
      <c r="I35" s="29"/>
      <c r="J35" s="29"/>
      <c r="K35" s="29"/>
      <c r="L35" s="28"/>
    </row>
  </sheetData>
  <mergeCells count="10">
    <mergeCell ref="H1:I1"/>
    <mergeCell ref="B35:D35"/>
    <mergeCell ref="E5:F5"/>
    <mergeCell ref="G5:L5"/>
    <mergeCell ref="B5:D5"/>
    <mergeCell ref="C6:C13"/>
    <mergeCell ref="C14:C20"/>
    <mergeCell ref="C21:C26"/>
    <mergeCell ref="C27:C30"/>
    <mergeCell ref="C31:C3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zoomScale="130" zoomScaleNormal="130" workbookViewId="0"/>
  </sheetViews>
  <sheetFormatPr defaultColWidth="8.5" defaultRowHeight="14.25" customHeight="1" x14ac:dyDescent="0.15"/>
  <cols>
    <col min="1" max="1" width="3.375" style="4" customWidth="1"/>
    <col min="2" max="2" width="4" style="5" customWidth="1"/>
    <col min="3" max="3" width="4.625" style="3" customWidth="1"/>
    <col min="4" max="4" width="20" style="2" customWidth="1"/>
    <col min="5" max="5" width="12.25" style="2" customWidth="1"/>
    <col min="6" max="6" width="3.125" style="2" bestFit="1" customWidth="1"/>
    <col min="7" max="12" width="6.25" style="2" customWidth="1"/>
    <col min="13" max="13" width="1.75" style="4" customWidth="1"/>
    <col min="14" max="16384" width="8.5" style="4"/>
  </cols>
  <sheetData>
    <row r="1" spans="1:12" s="14" customFormat="1" ht="18" customHeight="1" thickBot="1" x14ac:dyDescent="0.2">
      <c r="A1" s="3"/>
      <c r="B1" s="3"/>
      <c r="C1" s="3"/>
      <c r="D1" s="3"/>
      <c r="E1" s="1"/>
      <c r="F1" s="1"/>
      <c r="G1" s="1"/>
      <c r="H1" s="149" t="s">
        <v>138</v>
      </c>
      <c r="I1" s="150"/>
      <c r="J1" s="1"/>
      <c r="K1" s="1"/>
      <c r="L1" s="61" t="s">
        <v>116</v>
      </c>
    </row>
    <row r="2" spans="1:12" s="14" customFormat="1" ht="18" customHeight="1" x14ac:dyDescent="0.15">
      <c r="B2" s="1"/>
      <c r="C2" s="15"/>
      <c r="D2" s="3"/>
      <c r="E2" s="1"/>
      <c r="F2" s="1"/>
      <c r="G2" s="1"/>
      <c r="H2" s="1"/>
      <c r="I2" s="1"/>
      <c r="J2" s="1"/>
      <c r="K2" s="1"/>
      <c r="L2" s="61"/>
    </row>
    <row r="3" spans="1:12" ht="18" customHeight="1" x14ac:dyDescent="0.15">
      <c r="B3" s="1" t="s">
        <v>10</v>
      </c>
      <c r="C3" s="7"/>
      <c r="D3" s="3"/>
      <c r="E3" s="6"/>
      <c r="F3" s="6"/>
      <c r="G3" s="6"/>
      <c r="H3" s="6"/>
      <c r="I3" s="6"/>
      <c r="J3" s="6"/>
      <c r="K3" s="6"/>
      <c r="L3" s="6"/>
    </row>
    <row r="4" spans="1:12" ht="18" customHeight="1" x14ac:dyDescent="0.15">
      <c r="B4" s="121" t="s">
        <v>11</v>
      </c>
      <c r="C4" s="123"/>
      <c r="D4" s="122"/>
      <c r="E4" s="121" t="s">
        <v>12</v>
      </c>
      <c r="F4" s="122"/>
      <c r="G4" s="121" t="s">
        <v>13</v>
      </c>
      <c r="H4" s="123"/>
      <c r="I4" s="123"/>
      <c r="J4" s="123"/>
      <c r="K4" s="123"/>
      <c r="L4" s="122"/>
    </row>
    <row r="5" spans="1:12" ht="14.25" customHeight="1" x14ac:dyDescent="0.15">
      <c r="B5" s="8"/>
      <c r="C5" s="132" t="s">
        <v>19</v>
      </c>
      <c r="D5" s="31" t="s">
        <v>14</v>
      </c>
      <c r="E5" s="20">
        <v>102000000</v>
      </c>
      <c r="F5" s="21" t="s">
        <v>4</v>
      </c>
      <c r="G5" s="76" t="s">
        <v>124</v>
      </c>
      <c r="H5" s="63"/>
      <c r="I5" s="63"/>
      <c r="J5" s="63"/>
      <c r="K5" s="63"/>
      <c r="L5" s="64"/>
    </row>
    <row r="6" spans="1:12" ht="14.25" customHeight="1" x14ac:dyDescent="0.15">
      <c r="B6" s="60"/>
      <c r="C6" s="130"/>
      <c r="D6" s="31" t="s">
        <v>15</v>
      </c>
      <c r="E6" s="24">
        <v>25200000</v>
      </c>
      <c r="F6" s="25"/>
      <c r="G6" s="75" t="s">
        <v>125</v>
      </c>
      <c r="H6" s="66"/>
      <c r="I6" s="66"/>
      <c r="J6" s="66"/>
      <c r="K6" s="66"/>
      <c r="L6" s="67"/>
    </row>
    <row r="7" spans="1:12" ht="14.25" customHeight="1" x14ac:dyDescent="0.15">
      <c r="B7" s="60"/>
      <c r="C7" s="130"/>
      <c r="D7" s="31" t="s">
        <v>16</v>
      </c>
      <c r="E7" s="24">
        <v>60000000</v>
      </c>
      <c r="F7" s="25"/>
      <c r="G7" s="75" t="s">
        <v>126</v>
      </c>
      <c r="H7" s="66"/>
      <c r="I7" s="66"/>
      <c r="J7" s="66"/>
      <c r="K7" s="66"/>
      <c r="L7" s="67"/>
    </row>
    <row r="8" spans="1:12" ht="14.25" customHeight="1" x14ac:dyDescent="0.15">
      <c r="B8" s="77"/>
      <c r="C8" s="130"/>
      <c r="D8" s="31" t="s">
        <v>120</v>
      </c>
      <c r="E8" s="24">
        <v>4200000</v>
      </c>
      <c r="F8" s="25"/>
      <c r="G8" s="75" t="s">
        <v>127</v>
      </c>
      <c r="H8" s="66"/>
      <c r="I8" s="66"/>
      <c r="J8" s="66"/>
      <c r="K8" s="66"/>
      <c r="L8" s="67"/>
    </row>
    <row r="9" spans="1:12" ht="14.25" customHeight="1" x14ac:dyDescent="0.15">
      <c r="B9" s="78"/>
      <c r="C9" s="130"/>
      <c r="D9" s="31"/>
      <c r="E9" s="24"/>
      <c r="F9" s="25"/>
      <c r="G9" s="65" t="s">
        <v>128</v>
      </c>
      <c r="H9" s="66"/>
      <c r="I9" s="66"/>
      <c r="J9" s="66"/>
      <c r="K9" s="66"/>
      <c r="L9" s="67"/>
    </row>
    <row r="10" spans="1:12" ht="14.25" customHeight="1" x14ac:dyDescent="0.15">
      <c r="B10" s="78" t="s">
        <v>136</v>
      </c>
      <c r="C10" s="131"/>
      <c r="D10" s="33" t="s">
        <v>18</v>
      </c>
      <c r="E10" s="24">
        <f>SUM(E5:E9)</f>
        <v>191400000</v>
      </c>
      <c r="F10" s="25"/>
      <c r="G10" s="65" t="s">
        <v>128</v>
      </c>
      <c r="H10" s="66"/>
      <c r="I10" s="66"/>
      <c r="J10" s="66"/>
      <c r="K10" s="66"/>
      <c r="L10" s="67"/>
    </row>
    <row r="11" spans="1:12" ht="14.25" customHeight="1" x14ac:dyDescent="0.15">
      <c r="B11" s="78"/>
      <c r="C11" s="132" t="s">
        <v>20</v>
      </c>
      <c r="D11" s="31" t="s">
        <v>146</v>
      </c>
      <c r="E11" s="20">
        <v>168000000</v>
      </c>
      <c r="F11" s="23"/>
      <c r="G11" s="75" t="s">
        <v>121</v>
      </c>
      <c r="H11" s="66"/>
      <c r="I11" s="66"/>
      <c r="J11" s="66"/>
      <c r="K11" s="66"/>
      <c r="L11" s="67"/>
    </row>
    <row r="12" spans="1:12" ht="14.25" customHeight="1" x14ac:dyDescent="0.15">
      <c r="B12" s="78"/>
      <c r="C12" s="130"/>
      <c r="D12" s="31" t="s">
        <v>147</v>
      </c>
      <c r="E12" s="24">
        <v>51600000</v>
      </c>
      <c r="F12" s="25"/>
      <c r="G12" s="80" t="s">
        <v>137</v>
      </c>
      <c r="H12" s="66"/>
      <c r="I12" s="66"/>
      <c r="J12" s="66"/>
      <c r="K12" s="66"/>
      <c r="L12" s="67"/>
    </row>
    <row r="13" spans="1:12" ht="14.25" customHeight="1" x14ac:dyDescent="0.15">
      <c r="B13" s="78"/>
      <c r="C13" s="130"/>
      <c r="D13" s="31" t="s">
        <v>148</v>
      </c>
      <c r="E13" s="24">
        <v>12800000</v>
      </c>
      <c r="F13" s="25"/>
      <c r="G13" s="80" t="s">
        <v>137</v>
      </c>
      <c r="H13" s="66"/>
      <c r="I13" s="66"/>
      <c r="J13" s="66"/>
      <c r="K13" s="66"/>
      <c r="L13" s="67"/>
    </row>
    <row r="14" spans="1:12" ht="14.25" customHeight="1" x14ac:dyDescent="0.15">
      <c r="B14" s="60"/>
      <c r="C14" s="130"/>
      <c r="D14" s="31" t="s">
        <v>149</v>
      </c>
      <c r="E14" s="24">
        <f>385200000-E11-E12-E13</f>
        <v>152800000</v>
      </c>
      <c r="F14" s="25"/>
      <c r="G14" s="80" t="s">
        <v>137</v>
      </c>
      <c r="H14" s="66"/>
      <c r="I14" s="66"/>
      <c r="J14" s="66"/>
      <c r="K14" s="66"/>
      <c r="L14" s="67"/>
    </row>
    <row r="15" spans="1:12" ht="14.25" customHeight="1" x14ac:dyDescent="0.15">
      <c r="B15" s="60"/>
      <c r="C15" s="130"/>
      <c r="D15" s="31" t="s">
        <v>122</v>
      </c>
      <c r="E15" s="24">
        <v>30000000</v>
      </c>
      <c r="F15" s="25"/>
      <c r="G15" s="75" t="s">
        <v>129</v>
      </c>
      <c r="H15" s="66"/>
      <c r="I15" s="66"/>
      <c r="J15" s="66"/>
      <c r="K15" s="66"/>
      <c r="L15" s="67"/>
    </row>
    <row r="16" spans="1:12" ht="14.25" customHeight="1" x14ac:dyDescent="0.15">
      <c r="B16" s="60" t="s">
        <v>49</v>
      </c>
      <c r="C16" s="131"/>
      <c r="D16" s="33" t="s">
        <v>18</v>
      </c>
      <c r="E16" s="27">
        <f>SUM(E11:E15)</f>
        <v>415200000</v>
      </c>
      <c r="F16" s="28"/>
      <c r="G16" s="65" t="s">
        <v>128</v>
      </c>
      <c r="H16" s="66"/>
      <c r="I16" s="66"/>
      <c r="J16" s="66"/>
      <c r="K16" s="66"/>
      <c r="L16" s="67"/>
    </row>
    <row r="17" spans="2:12" ht="14.25" customHeight="1" x14ac:dyDescent="0.15">
      <c r="B17" s="60"/>
      <c r="C17" s="34"/>
      <c r="D17" s="31" t="s">
        <v>21</v>
      </c>
      <c r="E17" s="24"/>
      <c r="F17" s="25"/>
      <c r="G17" s="65" t="s">
        <v>128</v>
      </c>
      <c r="H17" s="66"/>
      <c r="I17" s="66"/>
      <c r="J17" s="66"/>
      <c r="K17" s="66"/>
      <c r="L17" s="67"/>
    </row>
    <row r="18" spans="2:12" ht="14.25" customHeight="1" x14ac:dyDescent="0.15">
      <c r="B18" s="60"/>
      <c r="C18" s="35"/>
      <c r="D18" s="31" t="s">
        <v>22</v>
      </c>
      <c r="E18" s="24">
        <v>21600000</v>
      </c>
      <c r="F18" s="25"/>
      <c r="G18" s="75" t="s">
        <v>130</v>
      </c>
      <c r="H18" s="66"/>
      <c r="I18" s="66"/>
      <c r="J18" s="66"/>
      <c r="K18" s="66"/>
      <c r="L18" s="67"/>
    </row>
    <row r="19" spans="2:12" ht="14.25" customHeight="1" x14ac:dyDescent="0.15">
      <c r="B19" s="77"/>
      <c r="C19" s="36"/>
      <c r="D19" s="33" t="s">
        <v>18</v>
      </c>
      <c r="E19" s="24">
        <f>SUM(E17:E18)</f>
        <v>21600000</v>
      </c>
      <c r="F19" s="25"/>
      <c r="G19" s="65" t="s">
        <v>128</v>
      </c>
      <c r="H19" s="66"/>
      <c r="I19" s="66"/>
      <c r="J19" s="66"/>
      <c r="K19" s="66"/>
      <c r="L19" s="67"/>
    </row>
    <row r="20" spans="2:12" ht="14.25" customHeight="1" x14ac:dyDescent="0.15">
      <c r="B20" s="78"/>
      <c r="C20" s="37"/>
      <c r="D20" s="38" t="s">
        <v>23</v>
      </c>
      <c r="E20" s="20">
        <v>500000</v>
      </c>
      <c r="F20" s="23"/>
      <c r="G20" s="65" t="s">
        <v>128</v>
      </c>
      <c r="H20" s="66"/>
      <c r="I20" s="66"/>
      <c r="J20" s="66"/>
      <c r="K20" s="66"/>
      <c r="L20" s="67"/>
    </row>
    <row r="21" spans="2:12" ht="14.25" customHeight="1" x14ac:dyDescent="0.15">
      <c r="B21" s="78"/>
      <c r="C21" s="37"/>
      <c r="D21" s="38" t="s">
        <v>24</v>
      </c>
      <c r="E21" s="46">
        <v>8400000</v>
      </c>
      <c r="F21" s="30"/>
      <c r="G21" s="75" t="s">
        <v>131</v>
      </c>
      <c r="H21" s="66"/>
      <c r="I21" s="66"/>
      <c r="J21" s="66"/>
      <c r="K21" s="66"/>
      <c r="L21" s="67"/>
    </row>
    <row r="22" spans="2:12" ht="14.25" customHeight="1" x14ac:dyDescent="0.15">
      <c r="B22" s="78" t="s">
        <v>50</v>
      </c>
      <c r="C22" s="130" t="s">
        <v>25</v>
      </c>
      <c r="D22" s="31" t="s">
        <v>26</v>
      </c>
      <c r="E22" s="24">
        <v>1500000</v>
      </c>
      <c r="F22" s="25"/>
      <c r="G22" s="65" t="s">
        <v>128</v>
      </c>
      <c r="H22" s="66"/>
      <c r="I22" s="66"/>
      <c r="J22" s="66"/>
      <c r="K22" s="66"/>
      <c r="L22" s="67"/>
    </row>
    <row r="23" spans="2:12" ht="14.25" customHeight="1" x14ac:dyDescent="0.15">
      <c r="B23" s="78"/>
      <c r="C23" s="130"/>
      <c r="D23" s="31" t="s">
        <v>27</v>
      </c>
      <c r="E23" s="24">
        <v>1200000</v>
      </c>
      <c r="F23" s="25"/>
      <c r="G23" s="65" t="s">
        <v>128</v>
      </c>
      <c r="H23" s="66"/>
      <c r="I23" s="66"/>
      <c r="J23" s="66"/>
      <c r="K23" s="66"/>
      <c r="L23" s="67"/>
    </row>
    <row r="24" spans="2:12" ht="14.25" customHeight="1" x14ac:dyDescent="0.15">
      <c r="B24" s="78"/>
      <c r="C24" s="130"/>
      <c r="D24" s="31" t="s">
        <v>28</v>
      </c>
      <c r="E24" s="24">
        <v>920000</v>
      </c>
      <c r="F24" s="25"/>
      <c r="G24" s="65" t="s">
        <v>128</v>
      </c>
      <c r="H24" s="66"/>
      <c r="I24" s="66"/>
      <c r="J24" s="66"/>
      <c r="K24" s="66"/>
      <c r="L24" s="67"/>
    </row>
    <row r="25" spans="2:12" ht="14.25" customHeight="1" x14ac:dyDescent="0.15">
      <c r="B25" s="60"/>
      <c r="C25" s="130"/>
      <c r="D25" s="31" t="s">
        <v>29</v>
      </c>
      <c r="E25" s="24">
        <v>2820000</v>
      </c>
      <c r="F25" s="25"/>
      <c r="G25" s="65" t="s">
        <v>128</v>
      </c>
      <c r="H25" s="66"/>
      <c r="I25" s="66"/>
      <c r="J25" s="66"/>
      <c r="K25" s="66"/>
      <c r="L25" s="67"/>
    </row>
    <row r="26" spans="2:12" ht="14.25" customHeight="1" x14ac:dyDescent="0.15">
      <c r="B26" s="60"/>
      <c r="C26" s="130"/>
      <c r="D26" s="31" t="s">
        <v>30</v>
      </c>
      <c r="E26" s="24">
        <v>1800000</v>
      </c>
      <c r="F26" s="25"/>
      <c r="G26" s="65" t="s">
        <v>128</v>
      </c>
      <c r="H26" s="66"/>
      <c r="I26" s="66"/>
      <c r="J26" s="66"/>
      <c r="K26" s="66"/>
      <c r="L26" s="67"/>
    </row>
    <row r="27" spans="2:12" ht="14.25" customHeight="1" x14ac:dyDescent="0.15">
      <c r="B27" s="60"/>
      <c r="C27" s="130"/>
      <c r="D27" s="31" t="s">
        <v>31</v>
      </c>
      <c r="E27" s="24">
        <v>20800000</v>
      </c>
      <c r="F27" s="25"/>
      <c r="G27" s="65" t="s">
        <v>128</v>
      </c>
      <c r="H27" s="66"/>
      <c r="I27" s="66"/>
      <c r="J27" s="66"/>
      <c r="K27" s="66"/>
      <c r="L27" s="67"/>
    </row>
    <row r="28" spans="2:12" ht="14.25" customHeight="1" x14ac:dyDescent="0.15">
      <c r="B28" s="78" t="s">
        <v>52</v>
      </c>
      <c r="C28" s="130"/>
      <c r="D28" s="31" t="s">
        <v>32</v>
      </c>
      <c r="E28" s="24">
        <v>920000</v>
      </c>
      <c r="F28" s="25"/>
      <c r="G28" s="65" t="s">
        <v>128</v>
      </c>
      <c r="H28" s="66"/>
      <c r="I28" s="66"/>
      <c r="J28" s="66"/>
      <c r="K28" s="66"/>
      <c r="L28" s="67"/>
    </row>
    <row r="29" spans="2:12" ht="14.25" customHeight="1" x14ac:dyDescent="0.15">
      <c r="B29" s="78"/>
      <c r="C29" s="130"/>
      <c r="D29" s="31" t="s">
        <v>33</v>
      </c>
      <c r="E29" s="24">
        <v>3280000</v>
      </c>
      <c r="F29" s="25"/>
      <c r="G29" s="65" t="s">
        <v>128</v>
      </c>
      <c r="H29" s="66"/>
      <c r="I29" s="66"/>
      <c r="J29" s="66"/>
      <c r="K29" s="66"/>
      <c r="L29" s="67"/>
    </row>
    <row r="30" spans="2:12" ht="14.25" customHeight="1" x14ac:dyDescent="0.15">
      <c r="B30" s="78"/>
      <c r="C30" s="130"/>
      <c r="D30" s="31" t="s">
        <v>34</v>
      </c>
      <c r="E30" s="24">
        <v>16000000</v>
      </c>
      <c r="F30" s="25"/>
      <c r="G30" s="65" t="s">
        <v>128</v>
      </c>
      <c r="H30" s="66"/>
      <c r="I30" s="66"/>
      <c r="J30" s="66"/>
      <c r="K30" s="66"/>
      <c r="L30" s="67"/>
    </row>
    <row r="31" spans="2:12" ht="14.25" customHeight="1" x14ac:dyDescent="0.15">
      <c r="B31" s="78"/>
      <c r="C31" s="130"/>
      <c r="D31" s="31" t="s">
        <v>35</v>
      </c>
      <c r="E31" s="24">
        <v>1220000</v>
      </c>
      <c r="F31" s="25"/>
      <c r="G31" s="65" t="s">
        <v>128</v>
      </c>
      <c r="H31" s="66"/>
      <c r="I31" s="66"/>
      <c r="J31" s="66"/>
      <c r="K31" s="66"/>
      <c r="L31" s="67"/>
    </row>
    <row r="32" spans="2:12" ht="14.25" customHeight="1" x14ac:dyDescent="0.15">
      <c r="B32" s="78"/>
      <c r="C32" s="130"/>
      <c r="D32" s="31" t="s">
        <v>36</v>
      </c>
      <c r="E32" s="24">
        <v>2800000</v>
      </c>
      <c r="F32" s="25"/>
      <c r="G32" s="65" t="s">
        <v>128</v>
      </c>
      <c r="H32" s="66"/>
      <c r="I32" s="66"/>
      <c r="J32" s="66"/>
      <c r="K32" s="66"/>
      <c r="L32" s="67"/>
    </row>
    <row r="33" spans="2:12" ht="14.25" customHeight="1" x14ac:dyDescent="0.15">
      <c r="B33" s="78"/>
      <c r="C33" s="130"/>
      <c r="D33" s="31" t="s">
        <v>133</v>
      </c>
      <c r="E33" s="24">
        <v>1820000</v>
      </c>
      <c r="F33" s="25"/>
      <c r="G33" s="65" t="s">
        <v>128</v>
      </c>
      <c r="H33" s="66"/>
      <c r="I33" s="66"/>
      <c r="J33" s="66"/>
      <c r="K33" s="66"/>
      <c r="L33" s="67"/>
    </row>
    <row r="34" spans="2:12" ht="14.25" customHeight="1" x14ac:dyDescent="0.15">
      <c r="B34" s="78" t="s">
        <v>53</v>
      </c>
      <c r="C34" s="130"/>
      <c r="D34" s="31" t="s">
        <v>37</v>
      </c>
      <c r="E34" s="24">
        <v>4260000</v>
      </c>
      <c r="F34" s="25"/>
      <c r="G34" s="65" t="s">
        <v>128</v>
      </c>
      <c r="H34" s="66"/>
      <c r="I34" s="66"/>
      <c r="J34" s="66"/>
      <c r="K34" s="66"/>
      <c r="L34" s="67"/>
    </row>
    <row r="35" spans="2:12" ht="14.25" customHeight="1" x14ac:dyDescent="0.15">
      <c r="B35" s="78"/>
      <c r="C35" s="130"/>
      <c r="D35" s="31" t="s">
        <v>38</v>
      </c>
      <c r="E35" s="24">
        <v>1150000</v>
      </c>
      <c r="F35" s="25"/>
      <c r="G35" s="65" t="s">
        <v>128</v>
      </c>
      <c r="H35" s="66"/>
      <c r="I35" s="66"/>
      <c r="J35" s="66"/>
      <c r="K35" s="66"/>
      <c r="L35" s="67"/>
    </row>
    <row r="36" spans="2:12" ht="14.25" customHeight="1" x14ac:dyDescent="0.15">
      <c r="B36" s="78"/>
      <c r="C36" s="130"/>
      <c r="D36" s="31" t="s">
        <v>39</v>
      </c>
      <c r="E36" s="24">
        <v>720000</v>
      </c>
      <c r="F36" s="25"/>
      <c r="G36" s="65" t="s">
        <v>128</v>
      </c>
      <c r="H36" s="66"/>
      <c r="I36" s="66"/>
      <c r="J36" s="66"/>
      <c r="K36" s="66"/>
      <c r="L36" s="67"/>
    </row>
    <row r="37" spans="2:12" ht="14.25" customHeight="1" x14ac:dyDescent="0.15">
      <c r="B37" s="78"/>
      <c r="C37" s="130"/>
      <c r="D37" s="31" t="s">
        <v>134</v>
      </c>
      <c r="E37" s="24">
        <v>942000</v>
      </c>
      <c r="F37" s="25"/>
      <c r="G37" s="65" t="s">
        <v>128</v>
      </c>
      <c r="H37" s="66"/>
      <c r="I37" s="66"/>
      <c r="J37" s="66"/>
      <c r="K37" s="66"/>
      <c r="L37" s="67"/>
    </row>
    <row r="38" spans="2:12" ht="14.25" customHeight="1" x14ac:dyDescent="0.15">
      <c r="B38" s="60"/>
      <c r="C38" s="130"/>
      <c r="D38" s="31" t="s">
        <v>135</v>
      </c>
      <c r="E38" s="24">
        <v>982000</v>
      </c>
      <c r="F38" s="25"/>
      <c r="G38" s="65" t="s">
        <v>128</v>
      </c>
      <c r="H38" s="66"/>
      <c r="I38" s="66"/>
      <c r="J38" s="66"/>
      <c r="K38" s="66"/>
      <c r="L38" s="67"/>
    </row>
    <row r="39" spans="2:12" ht="14.25" customHeight="1" x14ac:dyDescent="0.15">
      <c r="B39" s="60"/>
      <c r="C39" s="130"/>
      <c r="D39" s="31" t="s">
        <v>40</v>
      </c>
      <c r="E39" s="24">
        <v>500000</v>
      </c>
      <c r="F39" s="25"/>
      <c r="G39" s="65" t="s">
        <v>128</v>
      </c>
      <c r="H39" s="66"/>
      <c r="I39" s="66"/>
      <c r="J39" s="66"/>
      <c r="K39" s="66"/>
      <c r="L39" s="67"/>
    </row>
    <row r="40" spans="2:12" ht="14.25" customHeight="1" x14ac:dyDescent="0.15">
      <c r="B40" s="60"/>
      <c r="C40" s="131"/>
      <c r="D40" s="33" t="s">
        <v>18</v>
      </c>
      <c r="E40" s="24">
        <f>SUM(E22:E39)</f>
        <v>63634000</v>
      </c>
      <c r="F40" s="25"/>
      <c r="G40" s="65" t="s">
        <v>128</v>
      </c>
      <c r="H40" s="66"/>
      <c r="I40" s="66"/>
      <c r="J40" s="66"/>
      <c r="K40" s="66"/>
      <c r="L40" s="67"/>
    </row>
    <row r="41" spans="2:12" ht="14.25" customHeight="1" x14ac:dyDescent="0.15">
      <c r="B41" s="79"/>
      <c r="C41" s="40" t="s">
        <v>117</v>
      </c>
      <c r="D41" s="32" t="s">
        <v>42</v>
      </c>
      <c r="E41" s="46">
        <f>E10+E16+E19+E20+E21+E40</f>
        <v>700734000</v>
      </c>
      <c r="F41" s="30"/>
      <c r="G41" s="65" t="s">
        <v>128</v>
      </c>
      <c r="H41" s="66"/>
      <c r="I41" s="66"/>
      <c r="J41" s="66"/>
      <c r="K41" s="66"/>
      <c r="L41" s="67"/>
    </row>
    <row r="42" spans="2:12" ht="14.25" customHeight="1" x14ac:dyDescent="0.15">
      <c r="B42" s="78"/>
      <c r="C42" s="12"/>
      <c r="D42" s="31" t="s">
        <v>43</v>
      </c>
      <c r="E42" s="24">
        <v>18000000</v>
      </c>
      <c r="F42" s="25"/>
      <c r="G42" s="75" t="s">
        <v>132</v>
      </c>
      <c r="H42" s="66"/>
      <c r="I42" s="66"/>
      <c r="J42" s="66"/>
      <c r="K42" s="66"/>
      <c r="L42" s="67"/>
    </row>
    <row r="43" spans="2:12" ht="14.25" customHeight="1" x14ac:dyDescent="0.15">
      <c r="B43" s="60"/>
      <c r="C43" s="12"/>
      <c r="D43" s="31" t="s">
        <v>44</v>
      </c>
      <c r="E43" s="24">
        <v>18000000</v>
      </c>
      <c r="F43" s="25"/>
      <c r="G43" s="75" t="s">
        <v>132</v>
      </c>
      <c r="H43" s="66"/>
      <c r="I43" s="66"/>
      <c r="J43" s="66"/>
      <c r="K43" s="66"/>
      <c r="L43" s="67"/>
    </row>
    <row r="44" spans="2:12" ht="14.25" customHeight="1" x14ac:dyDescent="0.15">
      <c r="B44" s="77" t="s">
        <v>118</v>
      </c>
      <c r="C44" s="12"/>
      <c r="D44" s="31" t="s">
        <v>45</v>
      </c>
      <c r="E44" s="24">
        <v>12600000</v>
      </c>
      <c r="F44" s="25"/>
      <c r="G44" s="75" t="s">
        <v>132</v>
      </c>
      <c r="H44" s="66"/>
      <c r="I44" s="66"/>
      <c r="J44" s="66"/>
      <c r="K44" s="66"/>
      <c r="L44" s="67"/>
    </row>
    <row r="45" spans="2:12" ht="14.25" customHeight="1" x14ac:dyDescent="0.15">
      <c r="B45" s="78" t="s">
        <v>49</v>
      </c>
      <c r="C45" s="12"/>
      <c r="D45" s="31" t="s">
        <v>46</v>
      </c>
      <c r="E45" s="24"/>
      <c r="F45" s="25"/>
      <c r="G45" s="65" t="s">
        <v>128</v>
      </c>
      <c r="H45" s="66"/>
      <c r="I45" s="66"/>
      <c r="J45" s="66"/>
      <c r="K45" s="66"/>
      <c r="L45" s="67"/>
    </row>
    <row r="46" spans="2:12" ht="14.25" customHeight="1" x14ac:dyDescent="0.15">
      <c r="B46" s="78" t="s">
        <v>50</v>
      </c>
      <c r="C46" s="12"/>
      <c r="D46" s="31" t="s">
        <v>47</v>
      </c>
      <c r="E46" s="24">
        <v>6068000</v>
      </c>
      <c r="F46" s="25"/>
      <c r="G46" s="75" t="s">
        <v>150</v>
      </c>
      <c r="H46" s="66"/>
      <c r="I46" s="66"/>
      <c r="J46" s="66"/>
      <c r="K46" s="66"/>
      <c r="L46" s="67"/>
    </row>
    <row r="47" spans="2:12" ht="14.25" customHeight="1" x14ac:dyDescent="0.15">
      <c r="B47" s="78" t="s">
        <v>51</v>
      </c>
      <c r="C47" s="12"/>
      <c r="D47" s="31" t="s">
        <v>48</v>
      </c>
      <c r="E47" s="24"/>
      <c r="F47" s="25"/>
      <c r="I47" s="66"/>
      <c r="J47" s="66"/>
      <c r="K47" s="66"/>
      <c r="L47" s="67"/>
    </row>
    <row r="48" spans="2:12" ht="14.25" customHeight="1" x14ac:dyDescent="0.15">
      <c r="B48" s="78" t="s">
        <v>52</v>
      </c>
      <c r="C48" s="12"/>
      <c r="D48" s="31"/>
      <c r="E48" s="24"/>
      <c r="F48" s="25"/>
      <c r="G48" s="65"/>
      <c r="H48" s="66"/>
      <c r="I48" s="66"/>
      <c r="J48" s="66"/>
      <c r="K48" s="66"/>
      <c r="L48" s="67"/>
    </row>
    <row r="49" spans="2:12" ht="14.25" customHeight="1" x14ac:dyDescent="0.15">
      <c r="B49" s="78" t="s">
        <v>53</v>
      </c>
      <c r="C49" s="12"/>
      <c r="D49" s="31"/>
      <c r="E49" s="24"/>
      <c r="F49" s="25"/>
      <c r="G49" s="24"/>
      <c r="H49" s="26"/>
      <c r="I49" s="26"/>
      <c r="J49" s="26"/>
      <c r="K49" s="26"/>
      <c r="L49" s="25"/>
    </row>
    <row r="50" spans="2:12" ht="14.25" customHeight="1" x14ac:dyDescent="0.15">
      <c r="B50" s="78"/>
      <c r="C50" s="12"/>
      <c r="D50" s="31" t="s">
        <v>123</v>
      </c>
      <c r="E50" s="24">
        <v>130068000</v>
      </c>
      <c r="F50" s="25"/>
      <c r="G50" s="24"/>
      <c r="H50" s="26"/>
      <c r="I50" s="26"/>
      <c r="J50" s="26"/>
      <c r="K50" s="26"/>
      <c r="L50" s="25"/>
    </row>
    <row r="51" spans="2:12" ht="14.25" customHeight="1" x14ac:dyDescent="0.15">
      <c r="B51" s="60"/>
      <c r="C51" s="13"/>
      <c r="D51" s="33" t="s">
        <v>18</v>
      </c>
      <c r="E51" s="24">
        <f>SUM(E42:E50)</f>
        <v>184736000</v>
      </c>
      <c r="F51" s="25"/>
      <c r="G51" s="24"/>
      <c r="H51" s="26"/>
      <c r="I51" s="26"/>
      <c r="J51" s="26"/>
      <c r="K51" s="26"/>
      <c r="L51" s="25"/>
    </row>
    <row r="52" spans="2:12" ht="14.25" customHeight="1" x14ac:dyDescent="0.15">
      <c r="B52" s="79"/>
      <c r="C52" s="40" t="s">
        <v>119</v>
      </c>
      <c r="D52" s="32" t="s">
        <v>55</v>
      </c>
      <c r="E52" s="46">
        <f>SUM(E42:E50)</f>
        <v>184736000</v>
      </c>
      <c r="F52" s="30"/>
      <c r="G52" s="24"/>
      <c r="H52" s="26"/>
      <c r="I52" s="26"/>
      <c r="J52" s="26"/>
      <c r="K52" s="26"/>
      <c r="L52" s="25"/>
    </row>
    <row r="53" spans="2:12" ht="14.25" customHeight="1" x14ac:dyDescent="0.15">
      <c r="B53" s="18"/>
      <c r="C53" s="19"/>
      <c r="D53" s="32" t="s">
        <v>56</v>
      </c>
      <c r="E53" s="27">
        <f>E41+E52</f>
        <v>885470000</v>
      </c>
      <c r="F53" s="28"/>
      <c r="G53" s="27"/>
      <c r="H53" s="29"/>
      <c r="I53" s="29"/>
      <c r="J53" s="29"/>
      <c r="K53" s="29"/>
      <c r="L53" s="28"/>
    </row>
    <row r="56" spans="2:12" ht="14.25" customHeight="1" x14ac:dyDescent="0.15">
      <c r="E56" s="90"/>
    </row>
    <row r="57" spans="2:12" ht="14.25" customHeight="1" x14ac:dyDescent="0.15">
      <c r="E57" s="66"/>
    </row>
    <row r="59" spans="2:12" ht="14.25" customHeight="1" x14ac:dyDescent="0.15">
      <c r="E59" s="89" t="s">
        <v>151</v>
      </c>
    </row>
  </sheetData>
  <mergeCells count="7">
    <mergeCell ref="H1:I1"/>
    <mergeCell ref="C22:C40"/>
    <mergeCell ref="E4:F4"/>
    <mergeCell ref="G4:L4"/>
    <mergeCell ref="C5:C10"/>
    <mergeCell ref="C11:C16"/>
    <mergeCell ref="B4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zoomScale="130" workbookViewId="0">
      <selection activeCell="K43" sqref="K43"/>
    </sheetView>
  </sheetViews>
  <sheetFormatPr defaultColWidth="8.5" defaultRowHeight="21" customHeight="1" x14ac:dyDescent="0.15"/>
  <cols>
    <col min="1" max="1" width="1.625" style="14" customWidth="1"/>
    <col min="2" max="2" width="15" style="1" customWidth="1"/>
    <col min="3" max="8" width="11.5" style="15" customWidth="1"/>
    <col min="9" max="9" width="1.75" style="14" customWidth="1"/>
    <col min="10" max="16384" width="8.5" style="14"/>
  </cols>
  <sheetData>
    <row r="1" spans="2:10" ht="15" thickBot="1" x14ac:dyDescent="0.2">
      <c r="F1" s="14"/>
      <c r="G1" s="87" t="s">
        <v>138</v>
      </c>
      <c r="H1" s="61" t="s">
        <v>93</v>
      </c>
    </row>
    <row r="2" spans="2:10" ht="17.25" x14ac:dyDescent="0.15">
      <c r="B2" s="59" t="s">
        <v>91</v>
      </c>
      <c r="C2" s="59"/>
      <c r="D2" s="59"/>
      <c r="E2" s="59"/>
      <c r="F2" s="59"/>
      <c r="G2" s="59"/>
      <c r="H2" s="86"/>
      <c r="J2" s="61"/>
    </row>
    <row r="3" spans="2:10" ht="21" customHeight="1" x14ac:dyDescent="0.15">
      <c r="B3" s="10"/>
      <c r="C3" s="1"/>
      <c r="D3" s="1"/>
      <c r="E3" s="1"/>
      <c r="F3" s="1"/>
      <c r="G3" s="1"/>
      <c r="H3" s="1"/>
    </row>
    <row r="4" spans="2:10" ht="21" customHeight="1" x14ac:dyDescent="0.15">
      <c r="B4" s="14"/>
      <c r="C4" s="1"/>
      <c r="D4" s="1"/>
      <c r="E4" s="1"/>
      <c r="F4" s="1"/>
      <c r="G4" s="1"/>
      <c r="H4" s="58" t="s">
        <v>88</v>
      </c>
    </row>
    <row r="5" spans="2:10" ht="21" customHeight="1" x14ac:dyDescent="0.15">
      <c r="B5" s="47"/>
      <c r="C5" s="50" t="s">
        <v>89</v>
      </c>
      <c r="D5" s="50" t="s">
        <v>142</v>
      </c>
      <c r="E5" s="51" t="s">
        <v>73</v>
      </c>
      <c r="F5" s="50" t="s">
        <v>74</v>
      </c>
      <c r="G5" s="50" t="s">
        <v>143</v>
      </c>
      <c r="H5" s="50" t="s">
        <v>75</v>
      </c>
    </row>
    <row r="6" spans="2:10" ht="21" customHeight="1" x14ac:dyDescent="0.15">
      <c r="B6" s="54" t="s">
        <v>69</v>
      </c>
      <c r="C6" s="60" t="s">
        <v>72</v>
      </c>
      <c r="D6" s="53" t="s">
        <v>76</v>
      </c>
      <c r="E6" s="52" t="s">
        <v>78</v>
      </c>
      <c r="F6" s="52" t="s">
        <v>79</v>
      </c>
      <c r="G6" s="52" t="s">
        <v>79</v>
      </c>
      <c r="H6" s="52" t="s">
        <v>71</v>
      </c>
    </row>
    <row r="7" spans="2:10" ht="21" customHeight="1" x14ac:dyDescent="0.15">
      <c r="B7" s="48"/>
      <c r="C7" s="60" t="s">
        <v>90</v>
      </c>
      <c r="D7" s="52" t="s">
        <v>70</v>
      </c>
      <c r="E7" s="52" t="s">
        <v>77</v>
      </c>
      <c r="F7" s="52" t="s">
        <v>77</v>
      </c>
      <c r="G7" s="52" t="s">
        <v>80</v>
      </c>
      <c r="H7" s="52"/>
    </row>
    <row r="8" spans="2:10" ht="21" customHeight="1" x14ac:dyDescent="0.15">
      <c r="B8" s="47"/>
      <c r="C8" s="83">
        <v>10</v>
      </c>
      <c r="D8" s="83">
        <v>900000</v>
      </c>
      <c r="E8" s="83">
        <f>C8*D8</f>
        <v>9000000</v>
      </c>
      <c r="F8" s="83">
        <f>E8*12</f>
        <v>108000000</v>
      </c>
      <c r="G8" s="83">
        <f>C8*D8*4</f>
        <v>36000000</v>
      </c>
      <c r="H8" s="83">
        <f>F8+G8</f>
        <v>144000000</v>
      </c>
    </row>
    <row r="9" spans="2:10" ht="21" customHeight="1" x14ac:dyDescent="0.15">
      <c r="B9" s="48" t="s">
        <v>68</v>
      </c>
      <c r="C9" s="84">
        <v>10</v>
      </c>
      <c r="D9" s="84">
        <v>200000</v>
      </c>
      <c r="E9" s="84">
        <f>C9*D9</f>
        <v>2000000</v>
      </c>
      <c r="F9" s="84">
        <f>E9*12</f>
        <v>24000000</v>
      </c>
      <c r="G9" s="84"/>
      <c r="H9" s="84">
        <f>F9+G9</f>
        <v>24000000</v>
      </c>
    </row>
    <row r="10" spans="2:10" ht="21" customHeight="1" x14ac:dyDescent="0.15">
      <c r="B10" s="49"/>
      <c r="C10" s="85">
        <f t="shared" ref="C10:H10" si="0">SUM(C8:C9)</f>
        <v>20</v>
      </c>
      <c r="D10" s="85">
        <f t="shared" si="0"/>
        <v>1100000</v>
      </c>
      <c r="E10" s="85">
        <f t="shared" si="0"/>
        <v>11000000</v>
      </c>
      <c r="F10" s="85">
        <f t="shared" si="0"/>
        <v>132000000</v>
      </c>
      <c r="G10" s="85">
        <f t="shared" si="0"/>
        <v>36000000</v>
      </c>
      <c r="H10" s="85">
        <f t="shared" si="0"/>
        <v>168000000</v>
      </c>
    </row>
    <row r="11" spans="2:10" ht="21" customHeight="1" x14ac:dyDescent="0.15">
      <c r="B11" s="48"/>
      <c r="C11" s="83">
        <v>3</v>
      </c>
      <c r="D11" s="83">
        <v>900000</v>
      </c>
      <c r="E11" s="83">
        <f>C11*D11</f>
        <v>2700000</v>
      </c>
      <c r="F11" s="83">
        <f>E11*12</f>
        <v>32400000</v>
      </c>
      <c r="G11" s="83">
        <f>C11*D11*4</f>
        <v>10800000</v>
      </c>
      <c r="H11" s="83">
        <f>F11+G11</f>
        <v>43200000</v>
      </c>
    </row>
    <row r="12" spans="2:10" ht="21" customHeight="1" x14ac:dyDescent="0.15">
      <c r="B12" s="48" t="s">
        <v>152</v>
      </c>
      <c r="C12" s="84">
        <v>0</v>
      </c>
      <c r="D12" s="84">
        <v>200000</v>
      </c>
      <c r="E12" s="84">
        <f>C12*D12</f>
        <v>0</v>
      </c>
      <c r="F12" s="84">
        <f>E12*12</f>
        <v>0</v>
      </c>
      <c r="G12" s="84"/>
      <c r="H12" s="84">
        <f>F12+G12</f>
        <v>0</v>
      </c>
    </row>
    <row r="13" spans="2:10" ht="21" customHeight="1" x14ac:dyDescent="0.15">
      <c r="B13" s="48"/>
      <c r="C13" s="85">
        <f t="shared" ref="C13:H13" si="1">SUM(C11:C12)</f>
        <v>3</v>
      </c>
      <c r="D13" s="85">
        <f t="shared" si="1"/>
        <v>1100000</v>
      </c>
      <c r="E13" s="85">
        <f t="shared" si="1"/>
        <v>2700000</v>
      </c>
      <c r="F13" s="85">
        <f t="shared" si="1"/>
        <v>32400000</v>
      </c>
      <c r="G13" s="85">
        <f t="shared" si="1"/>
        <v>10800000</v>
      </c>
      <c r="H13" s="85">
        <f t="shared" si="1"/>
        <v>43200000</v>
      </c>
    </row>
    <row r="14" spans="2:10" ht="21" customHeight="1" x14ac:dyDescent="0.15">
      <c r="B14" s="47"/>
      <c r="C14" s="83">
        <v>10</v>
      </c>
      <c r="D14" s="83">
        <v>210000</v>
      </c>
      <c r="E14" s="83">
        <f>C14*D14</f>
        <v>2100000</v>
      </c>
      <c r="F14" s="83">
        <f>E14*12</f>
        <v>25200000</v>
      </c>
      <c r="G14" s="83">
        <f>C14*D14*4</f>
        <v>8400000</v>
      </c>
      <c r="H14" s="83">
        <f>F14+G14</f>
        <v>33600000</v>
      </c>
    </row>
    <row r="15" spans="2:10" ht="21" customHeight="1" x14ac:dyDescent="0.15">
      <c r="B15" s="55" t="s">
        <v>81</v>
      </c>
      <c r="C15" s="84">
        <v>10</v>
      </c>
      <c r="D15" s="84">
        <v>150000</v>
      </c>
      <c r="E15" s="84">
        <f>C15*D15</f>
        <v>1500000</v>
      </c>
      <c r="F15" s="84">
        <f>E15*12</f>
        <v>18000000</v>
      </c>
      <c r="G15" s="84"/>
      <c r="H15" s="84">
        <f>F15+G15</f>
        <v>18000000</v>
      </c>
    </row>
    <row r="16" spans="2:10" ht="21" customHeight="1" x14ac:dyDescent="0.15">
      <c r="B16" s="56"/>
      <c r="C16" s="85">
        <f t="shared" ref="C16:H16" si="2">SUM(C14:C15)</f>
        <v>20</v>
      </c>
      <c r="D16" s="85">
        <f t="shared" si="2"/>
        <v>360000</v>
      </c>
      <c r="E16" s="85">
        <f t="shared" si="2"/>
        <v>3600000</v>
      </c>
      <c r="F16" s="85">
        <f t="shared" si="2"/>
        <v>43200000</v>
      </c>
      <c r="G16" s="85">
        <f t="shared" si="2"/>
        <v>8400000</v>
      </c>
      <c r="H16" s="85">
        <f t="shared" si="2"/>
        <v>51600000</v>
      </c>
    </row>
    <row r="17" spans="2:8" ht="21" customHeight="1" x14ac:dyDescent="0.15">
      <c r="B17" s="57"/>
      <c r="C17" s="83">
        <v>20</v>
      </c>
      <c r="D17" s="83">
        <v>180000</v>
      </c>
      <c r="E17" s="83">
        <f>C17*D17</f>
        <v>3600000</v>
      </c>
      <c r="F17" s="83">
        <f>E17*12</f>
        <v>43200000</v>
      </c>
      <c r="G17" s="83">
        <f>C17*D17*4</f>
        <v>14400000</v>
      </c>
      <c r="H17" s="83">
        <f>F17+G17</f>
        <v>57600000</v>
      </c>
    </row>
    <row r="18" spans="2:8" ht="21" customHeight="1" x14ac:dyDescent="0.15">
      <c r="B18" s="55" t="s">
        <v>82</v>
      </c>
      <c r="C18" s="84"/>
      <c r="D18" s="84"/>
      <c r="E18" s="84">
        <f>C18*D18</f>
        <v>0</v>
      </c>
      <c r="F18" s="84">
        <f>E18*12</f>
        <v>0</v>
      </c>
      <c r="G18" s="84"/>
      <c r="H18" s="84">
        <f>F18+G18</f>
        <v>0</v>
      </c>
    </row>
    <row r="19" spans="2:8" ht="21" customHeight="1" x14ac:dyDescent="0.15">
      <c r="B19" s="56"/>
      <c r="C19" s="85">
        <f t="shared" ref="C19:H19" si="3">SUM(C17:C18)</f>
        <v>20</v>
      </c>
      <c r="D19" s="85">
        <f t="shared" si="3"/>
        <v>180000</v>
      </c>
      <c r="E19" s="85">
        <f t="shared" si="3"/>
        <v>3600000</v>
      </c>
      <c r="F19" s="85">
        <f t="shared" si="3"/>
        <v>43200000</v>
      </c>
      <c r="G19" s="85">
        <f t="shared" si="3"/>
        <v>14400000</v>
      </c>
      <c r="H19" s="85">
        <f t="shared" si="3"/>
        <v>57600000</v>
      </c>
    </row>
    <row r="20" spans="2:8" ht="21" customHeight="1" x14ac:dyDescent="0.15">
      <c r="B20" s="136" t="s">
        <v>83</v>
      </c>
      <c r="C20" s="83">
        <v>3</v>
      </c>
      <c r="D20" s="83">
        <v>250000</v>
      </c>
      <c r="E20" s="83">
        <f>C20*D20</f>
        <v>750000</v>
      </c>
      <c r="F20" s="83">
        <f>E20*12</f>
        <v>9000000</v>
      </c>
      <c r="G20" s="83">
        <f>C20*D20*4</f>
        <v>3000000</v>
      </c>
      <c r="H20" s="83">
        <f>F20+G20</f>
        <v>12000000</v>
      </c>
    </row>
    <row r="21" spans="2:8" ht="21" customHeight="1" x14ac:dyDescent="0.15">
      <c r="B21" s="137"/>
      <c r="C21" s="84"/>
      <c r="D21" s="84"/>
      <c r="E21" s="84">
        <f>C21*D21</f>
        <v>0</v>
      </c>
      <c r="F21" s="84">
        <f>E21*12</f>
        <v>0</v>
      </c>
      <c r="G21" s="84"/>
      <c r="H21" s="84">
        <f>F21+G21</f>
        <v>0</v>
      </c>
    </row>
    <row r="22" spans="2:8" ht="21" customHeight="1" x14ac:dyDescent="0.15">
      <c r="B22" s="138"/>
      <c r="C22" s="85">
        <f t="shared" ref="C22:H22" si="4">SUM(C20:C21)</f>
        <v>3</v>
      </c>
      <c r="D22" s="85">
        <f t="shared" si="4"/>
        <v>250000</v>
      </c>
      <c r="E22" s="85">
        <f t="shared" si="4"/>
        <v>750000</v>
      </c>
      <c r="F22" s="85">
        <f t="shared" si="4"/>
        <v>9000000</v>
      </c>
      <c r="G22" s="85">
        <f t="shared" si="4"/>
        <v>3000000</v>
      </c>
      <c r="H22" s="85">
        <f t="shared" si="4"/>
        <v>12000000</v>
      </c>
    </row>
    <row r="23" spans="2:8" ht="21" customHeight="1" x14ac:dyDescent="0.15">
      <c r="B23" s="136" t="s">
        <v>84</v>
      </c>
      <c r="C23" s="83">
        <v>1</v>
      </c>
      <c r="D23" s="83">
        <v>250000</v>
      </c>
      <c r="E23" s="83">
        <f>C23*D23</f>
        <v>250000</v>
      </c>
      <c r="F23" s="83">
        <f>E23*12</f>
        <v>3000000</v>
      </c>
      <c r="G23" s="83">
        <f>C23*D23*4</f>
        <v>1000000</v>
      </c>
      <c r="H23" s="83">
        <f>F23+G23</f>
        <v>4000000</v>
      </c>
    </row>
    <row r="24" spans="2:8" ht="21" customHeight="1" x14ac:dyDescent="0.15">
      <c r="B24" s="137"/>
      <c r="C24" s="84"/>
      <c r="D24" s="84"/>
      <c r="E24" s="84">
        <f>C24*D24</f>
        <v>0</v>
      </c>
      <c r="F24" s="84">
        <f>E24*12</f>
        <v>0</v>
      </c>
      <c r="G24" s="84"/>
      <c r="H24" s="84">
        <f>F24+G24</f>
        <v>0</v>
      </c>
    </row>
    <row r="25" spans="2:8" ht="21" customHeight="1" x14ac:dyDescent="0.15">
      <c r="B25" s="138"/>
      <c r="C25" s="85">
        <f t="shared" ref="C25:H25" si="5">SUM(C23:C24)</f>
        <v>1</v>
      </c>
      <c r="D25" s="85">
        <f t="shared" si="5"/>
        <v>250000</v>
      </c>
      <c r="E25" s="85">
        <f t="shared" si="5"/>
        <v>250000</v>
      </c>
      <c r="F25" s="85">
        <f t="shared" si="5"/>
        <v>3000000</v>
      </c>
      <c r="G25" s="85">
        <f t="shared" si="5"/>
        <v>1000000</v>
      </c>
      <c r="H25" s="85">
        <f t="shared" si="5"/>
        <v>4000000</v>
      </c>
    </row>
    <row r="26" spans="2:8" ht="21" customHeight="1" x14ac:dyDescent="0.15">
      <c r="B26" s="136" t="s">
        <v>144</v>
      </c>
      <c r="C26" s="83">
        <v>1</v>
      </c>
      <c r="D26" s="83">
        <v>250000</v>
      </c>
      <c r="E26" s="83">
        <f>C26*D26</f>
        <v>250000</v>
      </c>
      <c r="F26" s="83">
        <f>E26*12</f>
        <v>3000000</v>
      </c>
      <c r="G26" s="83">
        <f>C26*D26*4</f>
        <v>1000000</v>
      </c>
      <c r="H26" s="83">
        <f>F26+G26</f>
        <v>4000000</v>
      </c>
    </row>
    <row r="27" spans="2:8" ht="21" customHeight="1" x14ac:dyDescent="0.15">
      <c r="B27" s="137"/>
      <c r="C27" s="84"/>
      <c r="D27" s="84"/>
      <c r="E27" s="84">
        <f>C27*D27</f>
        <v>0</v>
      </c>
      <c r="F27" s="84">
        <f>E27*12</f>
        <v>0</v>
      </c>
      <c r="G27" s="84"/>
      <c r="H27" s="84">
        <f>F27+G27</f>
        <v>0</v>
      </c>
    </row>
    <row r="28" spans="2:8" ht="21" customHeight="1" x14ac:dyDescent="0.15">
      <c r="B28" s="138"/>
      <c r="C28" s="85">
        <f t="shared" ref="C28:H28" si="6">SUM(C26:C27)</f>
        <v>1</v>
      </c>
      <c r="D28" s="85">
        <f t="shared" si="6"/>
        <v>250000</v>
      </c>
      <c r="E28" s="85">
        <f t="shared" si="6"/>
        <v>250000</v>
      </c>
      <c r="F28" s="85">
        <f t="shared" si="6"/>
        <v>3000000</v>
      </c>
      <c r="G28" s="85">
        <f t="shared" si="6"/>
        <v>1000000</v>
      </c>
      <c r="H28" s="85">
        <f t="shared" si="6"/>
        <v>4000000</v>
      </c>
    </row>
    <row r="29" spans="2:8" ht="21" customHeight="1" x14ac:dyDescent="0.15">
      <c r="B29" s="136" t="s">
        <v>145</v>
      </c>
      <c r="C29" s="83">
        <v>1</v>
      </c>
      <c r="D29" s="83">
        <v>200000</v>
      </c>
      <c r="E29" s="83">
        <f>C29*D29</f>
        <v>200000</v>
      </c>
      <c r="F29" s="83">
        <f>E29*12</f>
        <v>2400000</v>
      </c>
      <c r="G29" s="83">
        <f>C29*D29*4</f>
        <v>800000</v>
      </c>
      <c r="H29" s="83">
        <f>F29+G29</f>
        <v>3200000</v>
      </c>
    </row>
    <row r="30" spans="2:8" ht="21" customHeight="1" x14ac:dyDescent="0.15">
      <c r="B30" s="137"/>
      <c r="C30" s="84"/>
      <c r="D30" s="84"/>
      <c r="E30" s="84">
        <f>C30*D30</f>
        <v>0</v>
      </c>
      <c r="F30" s="84">
        <f>E30*12</f>
        <v>0</v>
      </c>
      <c r="G30" s="84"/>
      <c r="H30" s="84">
        <f>F30+G30</f>
        <v>0</v>
      </c>
    </row>
    <row r="31" spans="2:8" ht="21" customHeight="1" x14ac:dyDescent="0.15">
      <c r="B31" s="138"/>
      <c r="C31" s="85">
        <f t="shared" ref="C31:H31" si="7">SUM(C29:C30)</f>
        <v>1</v>
      </c>
      <c r="D31" s="85">
        <f t="shared" si="7"/>
        <v>200000</v>
      </c>
      <c r="E31" s="85">
        <f t="shared" si="7"/>
        <v>200000</v>
      </c>
      <c r="F31" s="85">
        <f t="shared" si="7"/>
        <v>2400000</v>
      </c>
      <c r="G31" s="85">
        <f t="shared" si="7"/>
        <v>800000</v>
      </c>
      <c r="H31" s="85">
        <f t="shared" si="7"/>
        <v>3200000</v>
      </c>
    </row>
    <row r="32" spans="2:8" ht="21" customHeight="1" x14ac:dyDescent="0.15">
      <c r="B32" s="136" t="s">
        <v>85</v>
      </c>
      <c r="C32" s="83">
        <v>4</v>
      </c>
      <c r="D32" s="83">
        <v>200000</v>
      </c>
      <c r="E32" s="83">
        <f>C32*D32</f>
        <v>800000</v>
      </c>
      <c r="F32" s="83">
        <f>E32*12</f>
        <v>9600000</v>
      </c>
      <c r="G32" s="83">
        <f>C32*D32*4</f>
        <v>3200000</v>
      </c>
      <c r="H32" s="83">
        <f>F32+G32</f>
        <v>12800000</v>
      </c>
    </row>
    <row r="33" spans="2:8" ht="21" customHeight="1" x14ac:dyDescent="0.15">
      <c r="B33" s="137"/>
      <c r="C33" s="84"/>
      <c r="D33" s="84"/>
      <c r="E33" s="84">
        <f>C33*D33</f>
        <v>0</v>
      </c>
      <c r="F33" s="84">
        <f>E33*12</f>
        <v>0</v>
      </c>
      <c r="G33" s="84"/>
      <c r="H33" s="84">
        <f>F33+G33</f>
        <v>0</v>
      </c>
    </row>
    <row r="34" spans="2:8" ht="21" customHeight="1" x14ac:dyDescent="0.15">
      <c r="B34" s="138"/>
      <c r="C34" s="85">
        <f t="shared" ref="C34:H34" si="8">SUM(C32:C33)</f>
        <v>4</v>
      </c>
      <c r="D34" s="85">
        <f t="shared" si="8"/>
        <v>200000</v>
      </c>
      <c r="E34" s="85">
        <f t="shared" si="8"/>
        <v>800000</v>
      </c>
      <c r="F34" s="85">
        <f t="shared" si="8"/>
        <v>9600000</v>
      </c>
      <c r="G34" s="85">
        <f t="shared" si="8"/>
        <v>3200000</v>
      </c>
      <c r="H34" s="85">
        <f t="shared" si="8"/>
        <v>12800000</v>
      </c>
    </row>
    <row r="35" spans="2:8" ht="21" customHeight="1" x14ac:dyDescent="0.15">
      <c r="B35" s="136" t="s">
        <v>86</v>
      </c>
      <c r="C35" s="83">
        <v>30</v>
      </c>
      <c r="D35" s="83">
        <v>150000</v>
      </c>
      <c r="E35" s="83">
        <f>C35*D35</f>
        <v>4500000</v>
      </c>
      <c r="F35" s="83">
        <f>E35*12</f>
        <v>54000000</v>
      </c>
      <c r="G35" s="83">
        <f>C35*D35*4</f>
        <v>18000000</v>
      </c>
      <c r="H35" s="83">
        <f>F35+G35</f>
        <v>72000000</v>
      </c>
    </row>
    <row r="36" spans="2:8" ht="21" customHeight="1" x14ac:dyDescent="0.15">
      <c r="B36" s="137"/>
      <c r="C36" s="84"/>
      <c r="D36" s="84"/>
      <c r="E36" s="84">
        <f>C36*D36</f>
        <v>0</v>
      </c>
      <c r="F36" s="84">
        <f>E36*12</f>
        <v>0</v>
      </c>
      <c r="G36" s="84"/>
      <c r="H36" s="84">
        <f>F36+G36</f>
        <v>0</v>
      </c>
    </row>
    <row r="37" spans="2:8" ht="21" customHeight="1" x14ac:dyDescent="0.15">
      <c r="B37" s="138"/>
      <c r="C37" s="85">
        <f t="shared" ref="C37:H37" si="9">SUM(C35:C36)</f>
        <v>30</v>
      </c>
      <c r="D37" s="85">
        <f t="shared" si="9"/>
        <v>150000</v>
      </c>
      <c r="E37" s="85">
        <f t="shared" si="9"/>
        <v>4500000</v>
      </c>
      <c r="F37" s="85">
        <f t="shared" si="9"/>
        <v>54000000</v>
      </c>
      <c r="G37" s="85">
        <f t="shared" si="9"/>
        <v>18000000</v>
      </c>
      <c r="H37" s="85">
        <f t="shared" si="9"/>
        <v>72000000</v>
      </c>
    </row>
    <row r="38" spans="2:8" ht="21" customHeight="1" x14ac:dyDescent="0.15">
      <c r="B38" s="136"/>
      <c r="C38" s="83"/>
      <c r="D38" s="83"/>
      <c r="E38" s="83">
        <f>C38*D38</f>
        <v>0</v>
      </c>
      <c r="F38" s="83">
        <f>E38*12</f>
        <v>0</v>
      </c>
      <c r="G38" s="83">
        <f>C38*D38*4</f>
        <v>0</v>
      </c>
      <c r="H38" s="83">
        <f>F38+G38</f>
        <v>0</v>
      </c>
    </row>
    <row r="39" spans="2:8" ht="21" customHeight="1" x14ac:dyDescent="0.15">
      <c r="B39" s="137"/>
      <c r="C39" s="84"/>
      <c r="D39" s="84"/>
      <c r="E39" s="84">
        <f>C39*D39</f>
        <v>0</v>
      </c>
      <c r="F39" s="84">
        <f>E39*12</f>
        <v>0</v>
      </c>
      <c r="G39" s="84"/>
      <c r="H39" s="84">
        <f>F39+G39</f>
        <v>0</v>
      </c>
    </row>
    <row r="40" spans="2:8" ht="21" customHeight="1" x14ac:dyDescent="0.15">
      <c r="B40" s="138"/>
      <c r="C40" s="85">
        <f t="shared" ref="C40:H40" si="10">SUM(C38:C39)</f>
        <v>0</v>
      </c>
      <c r="D40" s="85">
        <f t="shared" si="10"/>
        <v>0</v>
      </c>
      <c r="E40" s="85">
        <f t="shared" si="10"/>
        <v>0</v>
      </c>
      <c r="F40" s="85">
        <f t="shared" si="10"/>
        <v>0</v>
      </c>
      <c r="G40" s="85">
        <f t="shared" si="10"/>
        <v>0</v>
      </c>
      <c r="H40" s="85">
        <f t="shared" si="10"/>
        <v>0</v>
      </c>
    </row>
    <row r="41" spans="2:8" ht="21" customHeight="1" x14ac:dyDescent="0.15">
      <c r="B41" s="133" t="s">
        <v>87</v>
      </c>
      <c r="C41" s="83">
        <f t="shared" ref="C41:G41" si="11">C8+C14+C17+C20+C23+C26+C29+C32+C35+C38</f>
        <v>80</v>
      </c>
      <c r="D41" s="83">
        <f t="shared" si="11"/>
        <v>2590000</v>
      </c>
      <c r="E41" s="83">
        <f t="shared" si="11"/>
        <v>21450000</v>
      </c>
      <c r="F41" s="83">
        <f t="shared" si="11"/>
        <v>257400000</v>
      </c>
      <c r="G41" s="83">
        <f t="shared" si="11"/>
        <v>85800000</v>
      </c>
      <c r="H41" s="83">
        <f>H8+H14+H17+H20+H23+H26+H29+H32+H35+H38+H11</f>
        <v>386400000</v>
      </c>
    </row>
    <row r="42" spans="2:8" ht="21" customHeight="1" x14ac:dyDescent="0.15">
      <c r="B42" s="134"/>
      <c r="C42" s="84">
        <f t="shared" ref="C42:G42" si="12">C9+C15+C18+C21+C24+C27+C30+C33+C36+C39</f>
        <v>20</v>
      </c>
      <c r="D42" s="84">
        <f t="shared" si="12"/>
        <v>350000</v>
      </c>
      <c r="E42" s="84">
        <f t="shared" si="12"/>
        <v>3500000</v>
      </c>
      <c r="F42" s="84">
        <f t="shared" si="12"/>
        <v>42000000</v>
      </c>
      <c r="G42" s="84">
        <f t="shared" si="12"/>
        <v>0</v>
      </c>
      <c r="H42" s="84">
        <f t="shared" ref="H42:H43" si="13">H9+H15+H18+H21+H24+H27+H30+H33+H36+H39+H12</f>
        <v>42000000</v>
      </c>
    </row>
    <row r="43" spans="2:8" ht="21" customHeight="1" x14ac:dyDescent="0.15">
      <c r="B43" s="135"/>
      <c r="C43" s="85">
        <f t="shared" ref="C43:G43" si="14">C10+C16+C19+C22+C25+C28+C31+C34+C37+C40</f>
        <v>100</v>
      </c>
      <c r="D43" s="85">
        <f t="shared" si="14"/>
        <v>2940000</v>
      </c>
      <c r="E43" s="85">
        <f t="shared" si="14"/>
        <v>24950000</v>
      </c>
      <c r="F43" s="85">
        <f t="shared" si="14"/>
        <v>299400000</v>
      </c>
      <c r="G43" s="85">
        <f t="shared" si="14"/>
        <v>85800000</v>
      </c>
      <c r="H43" s="85">
        <f t="shared" si="13"/>
        <v>428400000</v>
      </c>
    </row>
  </sheetData>
  <mergeCells count="8">
    <mergeCell ref="B41:B43"/>
    <mergeCell ref="B23:B25"/>
    <mergeCell ref="B20:B22"/>
    <mergeCell ref="B26:B28"/>
    <mergeCell ref="B35:B37"/>
    <mergeCell ref="B32:B34"/>
    <mergeCell ref="B29:B31"/>
    <mergeCell ref="B38:B40"/>
  </mergeCells>
  <phoneticPr fontId="2"/>
  <pageMargins left="0.78740157480314965" right="0.39370078740157483" top="0.39" bottom="0.39370078740157483" header="0.18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G5" sqref="G5"/>
    </sheetView>
  </sheetViews>
  <sheetFormatPr defaultRowHeight="13.5" x14ac:dyDescent="0.15"/>
  <sheetData>
    <row r="1" spans="1:5" x14ac:dyDescent="0.15">
      <c r="A1" t="s">
        <v>153</v>
      </c>
    </row>
    <row r="2" spans="1:5" x14ac:dyDescent="0.15">
      <c r="A2" t="s">
        <v>154</v>
      </c>
    </row>
    <row r="4" spans="1:5" x14ac:dyDescent="0.15">
      <c r="A4" t="s">
        <v>155</v>
      </c>
    </row>
    <row r="6" spans="1:5" x14ac:dyDescent="0.15">
      <c r="A6" t="s">
        <v>156</v>
      </c>
    </row>
    <row r="7" spans="1:5" x14ac:dyDescent="0.15">
      <c r="A7" t="s">
        <v>157</v>
      </c>
    </row>
    <row r="8" spans="1:5" x14ac:dyDescent="0.15">
      <c r="A8" t="s">
        <v>158</v>
      </c>
    </row>
    <row r="9" spans="1:5" x14ac:dyDescent="0.15">
      <c r="A9" t="s">
        <v>159</v>
      </c>
    </row>
    <row r="11" spans="1:5" x14ac:dyDescent="0.15">
      <c r="B11" t="s">
        <v>160</v>
      </c>
      <c r="C11" t="s">
        <v>161</v>
      </c>
    </row>
    <row r="12" spans="1:5" x14ac:dyDescent="0.15">
      <c r="C12" t="s">
        <v>162</v>
      </c>
      <c r="D12" t="s">
        <v>163</v>
      </c>
      <c r="E12" t="s">
        <v>164</v>
      </c>
    </row>
    <row r="13" spans="1:5" x14ac:dyDescent="0.15">
      <c r="B13" t="s">
        <v>166</v>
      </c>
    </row>
    <row r="14" spans="1:5" x14ac:dyDescent="0.15">
      <c r="B14" t="s">
        <v>167</v>
      </c>
    </row>
    <row r="15" spans="1:5" x14ac:dyDescent="0.15">
      <c r="B15" t="s">
        <v>168</v>
      </c>
    </row>
    <row r="16" spans="1:5" x14ac:dyDescent="0.15">
      <c r="B16" t="s">
        <v>169</v>
      </c>
    </row>
    <row r="17" spans="2:2" x14ac:dyDescent="0.15">
      <c r="B17" t="s">
        <v>170</v>
      </c>
    </row>
    <row r="18" spans="2:2" x14ac:dyDescent="0.15">
      <c r="B18" t="s">
        <v>171</v>
      </c>
    </row>
    <row r="19" spans="2:2" x14ac:dyDescent="0.15">
      <c r="B19" t="s">
        <v>172</v>
      </c>
    </row>
    <row r="20" spans="2:2" x14ac:dyDescent="0.15">
      <c r="B20" t="s">
        <v>173</v>
      </c>
    </row>
    <row r="21" spans="2:2" x14ac:dyDescent="0.15">
      <c r="B21" t="s">
        <v>174</v>
      </c>
    </row>
    <row r="22" spans="2:2" x14ac:dyDescent="0.15">
      <c r="B22" t="s">
        <v>175</v>
      </c>
    </row>
    <row r="23" spans="2:2" x14ac:dyDescent="0.15">
      <c r="B23" t="s">
        <v>176</v>
      </c>
    </row>
    <row r="24" spans="2:2" x14ac:dyDescent="0.15">
      <c r="B24" t="s">
        <v>177</v>
      </c>
    </row>
    <row r="25" spans="2:2" x14ac:dyDescent="0.15">
      <c r="B25" t="s">
        <v>178</v>
      </c>
    </row>
    <row r="26" spans="2:2" x14ac:dyDescent="0.15">
      <c r="B26" t="s">
        <v>179</v>
      </c>
    </row>
    <row r="27" spans="2:2" x14ac:dyDescent="0.15">
      <c r="B27" t="s">
        <v>180</v>
      </c>
    </row>
    <row r="28" spans="2:2" x14ac:dyDescent="0.15">
      <c r="B28" t="s">
        <v>181</v>
      </c>
    </row>
    <row r="29" spans="2:2" x14ac:dyDescent="0.15">
      <c r="B29" t="s">
        <v>182</v>
      </c>
    </row>
    <row r="30" spans="2:2" x14ac:dyDescent="0.15">
      <c r="B30" t="s">
        <v>183</v>
      </c>
    </row>
    <row r="31" spans="2:2" x14ac:dyDescent="0.15">
      <c r="B31" t="s">
        <v>184</v>
      </c>
    </row>
    <row r="32" spans="2:2" x14ac:dyDescent="0.15">
      <c r="B32" t="s">
        <v>185</v>
      </c>
    </row>
    <row r="33" spans="1:5" x14ac:dyDescent="0.15">
      <c r="B33" t="s">
        <v>186</v>
      </c>
    </row>
    <row r="34" spans="1:5" x14ac:dyDescent="0.15">
      <c r="B34" t="s">
        <v>187</v>
      </c>
    </row>
    <row r="35" spans="1:5" x14ac:dyDescent="0.15">
      <c r="B35" t="s">
        <v>188</v>
      </c>
    </row>
    <row r="36" spans="1:5" x14ac:dyDescent="0.15">
      <c r="B36" t="s">
        <v>189</v>
      </c>
      <c r="C36" t="s">
        <v>190</v>
      </c>
      <c r="D36" t="s">
        <v>190</v>
      </c>
      <c r="E36" t="s">
        <v>190</v>
      </c>
    </row>
    <row r="38" spans="1:5" x14ac:dyDescent="0.15">
      <c r="A38" t="s">
        <v>165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収入__8p</vt:lpstr>
      <vt:lpstr>支出_9p</vt:lpstr>
      <vt:lpstr>給与内訳_10p</vt:lpstr>
      <vt:lpstr>Ⅵ 収支・資産計画_12p</vt:lpstr>
      <vt:lpstr>収入(例）</vt:lpstr>
      <vt:lpstr>支出（例）</vt:lpstr>
      <vt:lpstr>給与内訳（例）</vt:lpstr>
      <vt:lpstr>Sheet1</vt:lpstr>
      <vt:lpstr>給与内訳_10p!Print_Area</vt:lpstr>
      <vt:lpstr>'支出（例）'!Print_Area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雅幸</dc:creator>
  <cp:lastModifiedBy>仙台市</cp:lastModifiedBy>
  <cp:lastPrinted>2019-02-05T07:13:11Z</cp:lastPrinted>
  <dcterms:created xsi:type="dcterms:W3CDTF">1997-01-08T22:48:59Z</dcterms:created>
  <dcterms:modified xsi:type="dcterms:W3CDTF">2019-03-13T08:04:55Z</dcterms:modified>
</cp:coreProperties>
</file>