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hon07f05om\建築防災係\tospc184\行政情報フォルダ\07_ブロック塀等除却助成事業\05_周知活動\200601ブロック塀等除却補助チラシ\"/>
    </mc:Choice>
  </mc:AlternateContent>
  <bookViews>
    <workbookView xWindow="0" yWindow="0" windowWidth="20490" windowHeight="7530"/>
  </bookViews>
  <sheets>
    <sheet name="算定シート（裏面）" sheetId="1" r:id="rId1"/>
    <sheet name="算定例" sheetId="2" r:id="rId2"/>
  </sheets>
  <definedNames>
    <definedName name="_xlnm.Print_Area" localSheetId="0">'算定シート（裏面）'!$A$1:$I$56</definedName>
    <definedName name="_xlnm.Print_Area" localSheetId="1">算定例!$A$1:$I$56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45" i="1"/>
  <c r="C45" i="1"/>
  <c r="F39" i="1"/>
  <c r="F35" i="1"/>
  <c r="C35" i="1"/>
  <c r="H18" i="1"/>
  <c r="H16" i="1"/>
  <c r="F35" i="2" l="1"/>
  <c r="H16" i="2"/>
</calcChain>
</file>

<file path=xl/sharedStrings.xml><?xml version="1.0" encoding="utf-8"?>
<sst xmlns="http://schemas.openxmlformats.org/spreadsheetml/2006/main" count="84" uniqueCount="41">
  <si>
    <t>申請者名　　　　　　　　</t>
    <rPh sb="0" eb="3">
      <t>シンセイシャ</t>
    </rPh>
    <rPh sb="3" eb="4">
      <t>メイ</t>
    </rPh>
    <phoneticPr fontId="3"/>
  </si>
  <si>
    <t>仙台市ブロック塀等除却工事補助金交付事業</t>
    <rPh sb="0" eb="3">
      <t>センダイシ</t>
    </rPh>
    <rPh sb="7" eb="8">
      <t>ベイ</t>
    </rPh>
    <rPh sb="8" eb="9">
      <t>トウ</t>
    </rPh>
    <rPh sb="9" eb="11">
      <t>ジョキャク</t>
    </rPh>
    <rPh sb="11" eb="13">
      <t>コウジ</t>
    </rPh>
    <rPh sb="13" eb="16">
      <t>ホジョキン</t>
    </rPh>
    <rPh sb="16" eb="18">
      <t>コウフ</t>
    </rPh>
    <rPh sb="18" eb="20">
      <t>ジギョウ</t>
    </rPh>
    <phoneticPr fontId="3"/>
  </si>
  <si>
    <t>※補助金額は，各区役所の街並み形成課の審査後に確定します。詳しくは事前にお問合せください。</t>
    <rPh sb="1" eb="3">
      <t>ホジョ</t>
    </rPh>
    <rPh sb="3" eb="5">
      <t>キンガク</t>
    </rPh>
    <rPh sb="7" eb="9">
      <t>カクク</t>
    </rPh>
    <rPh sb="9" eb="11">
      <t>ヤクショ</t>
    </rPh>
    <rPh sb="12" eb="14">
      <t>マチナ</t>
    </rPh>
    <rPh sb="15" eb="17">
      <t>ケイセイ</t>
    </rPh>
    <rPh sb="17" eb="18">
      <t>カ</t>
    </rPh>
    <rPh sb="19" eb="21">
      <t>シンサ</t>
    </rPh>
    <rPh sb="21" eb="22">
      <t>ゴ</t>
    </rPh>
    <rPh sb="23" eb="25">
      <t>カクテイ</t>
    </rPh>
    <rPh sb="29" eb="30">
      <t>クワ</t>
    </rPh>
    <rPh sb="33" eb="35">
      <t>ジゼン</t>
    </rPh>
    <rPh sb="37" eb="39">
      <t>トイアワ</t>
    </rPh>
    <phoneticPr fontId="3"/>
  </si>
  <si>
    <t>以下の２つの金額のうち，低い金額を補助対象経費とする。</t>
    <rPh sb="0" eb="2">
      <t>イカ</t>
    </rPh>
    <rPh sb="6" eb="8">
      <t>キンガク</t>
    </rPh>
    <rPh sb="12" eb="13">
      <t>ヒク</t>
    </rPh>
    <rPh sb="14" eb="16">
      <t>キンガク</t>
    </rPh>
    <rPh sb="17" eb="19">
      <t>ホジョ</t>
    </rPh>
    <rPh sb="19" eb="21">
      <t>タイショウ</t>
    </rPh>
    <rPh sb="21" eb="23">
      <t>ケイヒ</t>
    </rPh>
    <phoneticPr fontId="3"/>
  </si>
  <si>
    <r>
      <rPr>
        <b/>
        <sz val="10"/>
        <color theme="1"/>
        <rFont val="メイリオ"/>
        <family val="3"/>
        <charset val="128"/>
      </rPr>
      <t>☑ 見積金額（税抜）</t>
    </r>
    <r>
      <rPr>
        <sz val="10"/>
        <color theme="1"/>
        <rFont val="メイリオ"/>
        <family val="3"/>
        <charset val="128"/>
      </rPr>
      <t>　※ブロック塀除却＋塀付属物等除却の工事合計金額</t>
    </r>
    <rPh sb="2" eb="4">
      <t>ミツモリ</t>
    </rPh>
    <rPh sb="4" eb="6">
      <t>キンガク</t>
    </rPh>
    <rPh sb="7" eb="8">
      <t>ゼイ</t>
    </rPh>
    <rPh sb="8" eb="9">
      <t>ヌ</t>
    </rPh>
    <rPh sb="16" eb="17">
      <t>ベイ</t>
    </rPh>
    <rPh sb="17" eb="19">
      <t>ジョキャク</t>
    </rPh>
    <rPh sb="20" eb="21">
      <t>ヘイ</t>
    </rPh>
    <rPh sb="21" eb="23">
      <t>フゾク</t>
    </rPh>
    <rPh sb="23" eb="24">
      <t>ブツ</t>
    </rPh>
    <rPh sb="24" eb="25">
      <t>トウ</t>
    </rPh>
    <rPh sb="25" eb="27">
      <t>ジョキャク</t>
    </rPh>
    <rPh sb="28" eb="30">
      <t>コウジ</t>
    </rPh>
    <rPh sb="30" eb="32">
      <t>ゴウケイ</t>
    </rPh>
    <rPh sb="32" eb="34">
      <t>キンガク</t>
    </rPh>
    <phoneticPr fontId="3"/>
  </si>
  <si>
    <t>円（①）</t>
    <rPh sb="0" eb="1">
      <t>エン</t>
    </rPh>
    <phoneticPr fontId="3"/>
  </si>
  <si>
    <t>☑ 経費限度額</t>
    <rPh sb="2" eb="4">
      <t>ケイヒ</t>
    </rPh>
    <rPh sb="4" eb="6">
      <t>ゲンド</t>
    </rPh>
    <rPh sb="6" eb="7">
      <t>ガク</t>
    </rPh>
    <phoneticPr fontId="3"/>
  </si>
  <si>
    <t>除却延長</t>
    <phoneticPr fontId="10"/>
  </si>
  <si>
    <t>ｍ　×　80,000円/ｍ　＝</t>
    <rPh sb="10" eb="11">
      <t>エン</t>
    </rPh>
    <phoneticPr fontId="3"/>
  </si>
  <si>
    <t>円（②）</t>
    <rPh sb="0" eb="1">
      <t>エン</t>
    </rPh>
    <phoneticPr fontId="3"/>
  </si>
  <si>
    <r>
      <rPr>
        <b/>
        <sz val="10"/>
        <color theme="1"/>
        <rFont val="メイリオ"/>
        <family val="3"/>
        <charset val="128"/>
      </rPr>
      <t>☑ 補助対象金額</t>
    </r>
    <r>
      <rPr>
        <sz val="10"/>
        <color theme="1"/>
        <rFont val="メイリオ"/>
        <family val="3"/>
        <charset val="128"/>
      </rPr>
      <t>（※①と②のうち，低い金額）</t>
    </r>
    <rPh sb="2" eb="4">
      <t>ホジョ</t>
    </rPh>
    <rPh sb="4" eb="6">
      <t>タイショウ</t>
    </rPh>
    <rPh sb="6" eb="8">
      <t>キンガク</t>
    </rPh>
    <rPh sb="17" eb="18">
      <t>ヒク</t>
    </rPh>
    <rPh sb="19" eb="21">
      <t>キンガク</t>
    </rPh>
    <phoneticPr fontId="3"/>
  </si>
  <si>
    <t>円（③）</t>
    <rPh sb="0" eb="1">
      <t>エン</t>
    </rPh>
    <phoneticPr fontId="3"/>
  </si>
  <si>
    <t>住宅地図等を使って，小学校から工事場所までの直線距離を計測する。</t>
    <rPh sb="0" eb="2">
      <t>ジュウタク</t>
    </rPh>
    <rPh sb="2" eb="4">
      <t>チズ</t>
    </rPh>
    <rPh sb="4" eb="5">
      <t>トウ</t>
    </rPh>
    <rPh sb="6" eb="7">
      <t>ツカ</t>
    </rPh>
    <rPh sb="10" eb="13">
      <t>ショウガッコウ</t>
    </rPh>
    <rPh sb="15" eb="17">
      <t>コウジ</t>
    </rPh>
    <rPh sb="17" eb="19">
      <t>バショ</t>
    </rPh>
    <rPh sb="22" eb="24">
      <t>チョクセン</t>
    </rPh>
    <rPh sb="24" eb="26">
      <t>キョリ</t>
    </rPh>
    <rPh sb="27" eb="29">
      <t>ケイソク</t>
    </rPh>
    <phoneticPr fontId="3"/>
  </si>
  <si>
    <t>詳しくは，各区街並み形成課にお問合せください。</t>
    <rPh sb="0" eb="1">
      <t>クワ</t>
    </rPh>
    <rPh sb="5" eb="7">
      <t>カクク</t>
    </rPh>
    <rPh sb="7" eb="9">
      <t>マチナ</t>
    </rPh>
    <rPh sb="10" eb="13">
      <t>ケイセイカ</t>
    </rPh>
    <rPh sb="15" eb="17">
      <t>トイアワ</t>
    </rPh>
    <phoneticPr fontId="3"/>
  </si>
  <si>
    <t>☑ 直線距離</t>
    <rPh sb="2" eb="4">
      <t>チョクセン</t>
    </rPh>
    <rPh sb="4" eb="6">
      <t>キョリ</t>
    </rPh>
    <phoneticPr fontId="3"/>
  </si>
  <si>
    <t>ｍ</t>
    <phoneticPr fontId="3"/>
  </si>
  <si>
    <t>500ｍ以内の場合　→　スクールゾーン内の式へ</t>
    <rPh sb="4" eb="6">
      <t>イナイ</t>
    </rPh>
    <rPh sb="7" eb="9">
      <t>バアイ</t>
    </rPh>
    <rPh sb="19" eb="20">
      <t>ナイ</t>
    </rPh>
    <rPh sb="21" eb="22">
      <t>シキ</t>
    </rPh>
    <phoneticPr fontId="3"/>
  </si>
  <si>
    <t>500ｍ超える場合　→　スクールゾーン外の式へ</t>
    <rPh sb="4" eb="5">
      <t>コ</t>
    </rPh>
    <rPh sb="7" eb="9">
      <t>バアイ</t>
    </rPh>
    <rPh sb="19" eb="20">
      <t>ガイ</t>
    </rPh>
    <rPh sb="21" eb="22">
      <t>シキ</t>
    </rPh>
    <phoneticPr fontId="3"/>
  </si>
  <si>
    <t>◆スクールゾーン内の式</t>
    <rPh sb="8" eb="9">
      <t>ナイ</t>
    </rPh>
    <rPh sb="10" eb="11">
      <t>シキ</t>
    </rPh>
    <phoneticPr fontId="3"/>
  </si>
  <si>
    <t>以下の２つの金額のうち，低い金額を交付する補助金額とする。</t>
    <rPh sb="0" eb="2">
      <t>イカ</t>
    </rPh>
    <rPh sb="6" eb="8">
      <t>キンガク</t>
    </rPh>
    <rPh sb="12" eb="13">
      <t>ヒク</t>
    </rPh>
    <rPh sb="14" eb="16">
      <t>キンガク</t>
    </rPh>
    <rPh sb="17" eb="19">
      <t>コウフ</t>
    </rPh>
    <rPh sb="21" eb="23">
      <t>ホジョ</t>
    </rPh>
    <rPh sb="23" eb="25">
      <t>キンガク</t>
    </rPh>
    <phoneticPr fontId="3"/>
  </si>
  <si>
    <t>☑ 補助対象経費</t>
    <rPh sb="2" eb="4">
      <t>ホジョ</t>
    </rPh>
    <rPh sb="4" eb="6">
      <t>タイショウ</t>
    </rPh>
    <rPh sb="6" eb="8">
      <t>ケイヒ</t>
    </rPh>
    <phoneticPr fontId="3"/>
  </si>
  <si>
    <t>円（③） ×　5/6　＝</t>
    <rPh sb="0" eb="1">
      <t>エン</t>
    </rPh>
    <phoneticPr fontId="3"/>
  </si>
  <si>
    <t>円（④）※千円未満切捨</t>
    <rPh sb="0" eb="1">
      <t>エン</t>
    </rPh>
    <rPh sb="5" eb="7">
      <t>センエン</t>
    </rPh>
    <rPh sb="7" eb="9">
      <t>ミマン</t>
    </rPh>
    <rPh sb="9" eb="10">
      <t>キ</t>
    </rPh>
    <rPh sb="10" eb="11">
      <t>ス</t>
    </rPh>
    <phoneticPr fontId="3"/>
  </si>
  <si>
    <t>☑ 上限補助金額</t>
    <rPh sb="2" eb="4">
      <t>ジョウゲン</t>
    </rPh>
    <rPh sb="4" eb="6">
      <t>ホジョ</t>
    </rPh>
    <rPh sb="6" eb="8">
      <t>キンガク</t>
    </rPh>
    <phoneticPr fontId="3"/>
  </si>
  <si>
    <t>円（⑤）</t>
    <rPh sb="0" eb="1">
      <t>エン</t>
    </rPh>
    <phoneticPr fontId="3"/>
  </si>
  <si>
    <r>
      <rPr>
        <b/>
        <sz val="10"/>
        <color theme="1"/>
        <rFont val="メイリオ"/>
        <family val="3"/>
        <charset val="128"/>
      </rPr>
      <t>☑ 交付する補助金額</t>
    </r>
    <r>
      <rPr>
        <sz val="10"/>
        <color theme="1"/>
        <rFont val="メイリオ"/>
        <family val="3"/>
        <charset val="128"/>
      </rPr>
      <t>（※④と⑤のうち，低い金額）</t>
    </r>
    <rPh sb="2" eb="4">
      <t>コウフ</t>
    </rPh>
    <rPh sb="6" eb="9">
      <t>ホジョキン</t>
    </rPh>
    <rPh sb="9" eb="10">
      <t>ガク</t>
    </rPh>
    <phoneticPr fontId="3"/>
  </si>
  <si>
    <t>円（⑥）</t>
    <rPh sb="0" eb="1">
      <t>エン</t>
    </rPh>
    <phoneticPr fontId="3"/>
  </si>
  <si>
    <t>◆スクールゾーン外の式</t>
    <rPh sb="8" eb="9">
      <t>ガイ</t>
    </rPh>
    <rPh sb="10" eb="11">
      <t>シキ</t>
    </rPh>
    <phoneticPr fontId="3"/>
  </si>
  <si>
    <t>円（③） ×　2/3　＝</t>
    <rPh sb="0" eb="1">
      <t>エン</t>
    </rPh>
    <phoneticPr fontId="3"/>
  </si>
  <si>
    <t>円（⑦）※千円未満切捨</t>
    <rPh sb="0" eb="1">
      <t>エン</t>
    </rPh>
    <rPh sb="5" eb="7">
      <t>センエン</t>
    </rPh>
    <rPh sb="7" eb="9">
      <t>ミマン</t>
    </rPh>
    <rPh sb="9" eb="10">
      <t>キ</t>
    </rPh>
    <rPh sb="10" eb="11">
      <t>ス</t>
    </rPh>
    <phoneticPr fontId="3"/>
  </si>
  <si>
    <t>円（⑧）</t>
    <rPh sb="0" eb="1">
      <t>エン</t>
    </rPh>
    <phoneticPr fontId="3"/>
  </si>
  <si>
    <r>
      <rPr>
        <b/>
        <sz val="10"/>
        <color theme="1"/>
        <rFont val="メイリオ"/>
        <family val="3"/>
        <charset val="128"/>
      </rPr>
      <t>☑ 交付する補助金額</t>
    </r>
    <r>
      <rPr>
        <sz val="10"/>
        <color theme="1"/>
        <rFont val="メイリオ"/>
        <family val="3"/>
        <charset val="128"/>
      </rPr>
      <t>（※⑦と⑧のうち，低い金額）</t>
    </r>
    <rPh sb="2" eb="4">
      <t>コウフ</t>
    </rPh>
    <rPh sb="6" eb="9">
      <t>ホジョキン</t>
    </rPh>
    <rPh sb="9" eb="10">
      <t>ガク</t>
    </rPh>
    <phoneticPr fontId="3"/>
  </si>
  <si>
    <t>円（⑨）</t>
    <rPh sb="0" eb="1">
      <t>エン</t>
    </rPh>
    <phoneticPr fontId="3"/>
  </si>
  <si>
    <t xml:space="preserve"> ■青葉区街並み形成課　☎022（225）7211　　　■宮城野区街並み形成課　☎022（291）2111</t>
    <rPh sb="2" eb="5">
      <t>アオバク</t>
    </rPh>
    <rPh sb="5" eb="7">
      <t>マチナ</t>
    </rPh>
    <rPh sb="8" eb="10">
      <t>ケイセイ</t>
    </rPh>
    <rPh sb="10" eb="11">
      <t>カ</t>
    </rPh>
    <rPh sb="29" eb="33">
      <t>ミヤギノク</t>
    </rPh>
    <rPh sb="33" eb="35">
      <t>マチナ</t>
    </rPh>
    <rPh sb="36" eb="38">
      <t>ケイセイ</t>
    </rPh>
    <rPh sb="38" eb="39">
      <t>カ</t>
    </rPh>
    <phoneticPr fontId="3"/>
  </si>
  <si>
    <t xml:space="preserve"> ■若林区街並み形成課　☎022（282）1111　　　■太白区　街並み形成課　☎022（247）1111</t>
    <rPh sb="2" eb="5">
      <t>ワカバヤシク</t>
    </rPh>
    <rPh sb="5" eb="7">
      <t>マチナ</t>
    </rPh>
    <rPh sb="8" eb="10">
      <t>ケイセイ</t>
    </rPh>
    <rPh sb="10" eb="11">
      <t>カ</t>
    </rPh>
    <rPh sb="29" eb="32">
      <t>タイハクク</t>
    </rPh>
    <rPh sb="33" eb="35">
      <t>マチナ</t>
    </rPh>
    <rPh sb="36" eb="38">
      <t>ケイセイ</t>
    </rPh>
    <rPh sb="38" eb="39">
      <t>カ</t>
    </rPh>
    <phoneticPr fontId="3"/>
  </si>
  <si>
    <t xml:space="preserve"> ■泉区　街並み形成課　☎022（372）3111</t>
    <rPh sb="2" eb="4">
      <t>イズミク</t>
    </rPh>
    <rPh sb="5" eb="7">
      <t>マチナ</t>
    </rPh>
    <rPh sb="8" eb="10">
      <t>ケイセイ</t>
    </rPh>
    <rPh sb="10" eb="11">
      <t>カ</t>
    </rPh>
    <phoneticPr fontId="3"/>
  </si>
  <si>
    <t>補助金額算定シート</t>
    <rPh sb="0" eb="2">
      <t>ホジョ</t>
    </rPh>
    <rPh sb="2" eb="4">
      <t>キンガク</t>
    </rPh>
    <rPh sb="4" eb="6">
      <t>サンテイ</t>
    </rPh>
    <phoneticPr fontId="3"/>
  </si>
  <si>
    <t>NO.     －　　　　</t>
    <phoneticPr fontId="3"/>
  </si>
  <si>
    <t>このシートは，補助金額を算定するものです。</t>
    <rPh sb="7" eb="9">
      <t>ホジョ</t>
    </rPh>
    <rPh sb="9" eb="11">
      <t>キンガク</t>
    </rPh>
    <rPh sb="12" eb="14">
      <t>サンテイ</t>
    </rPh>
    <phoneticPr fontId="3"/>
  </si>
  <si>
    <r>
      <t xml:space="preserve">NO.   </t>
    </r>
    <r>
      <rPr>
        <u/>
        <sz val="10"/>
        <color rgb="FFFF0000"/>
        <rFont val="HG創英角ﾎﾟｯﾌﾟ体"/>
        <family val="3"/>
        <charset val="128"/>
      </rPr>
      <t>R02</t>
    </r>
    <r>
      <rPr>
        <u/>
        <sz val="10"/>
        <color theme="1"/>
        <rFont val="メイリオ"/>
        <family val="3"/>
        <charset val="128"/>
      </rPr>
      <t>－</t>
    </r>
    <r>
      <rPr>
        <u/>
        <sz val="10"/>
        <color rgb="FFFF0000"/>
        <rFont val="HG創英角ﾎﾟｯﾌﾟ体"/>
        <family val="3"/>
        <charset val="128"/>
      </rPr>
      <t>001</t>
    </r>
    <r>
      <rPr>
        <u/>
        <sz val="10"/>
        <color theme="1"/>
        <rFont val="メイリオ"/>
        <family val="3"/>
        <charset val="128"/>
      </rPr>
      <t>　　</t>
    </r>
    <phoneticPr fontId="3"/>
  </si>
  <si>
    <r>
      <t>申請者名　</t>
    </r>
    <r>
      <rPr>
        <b/>
        <u/>
        <sz val="10"/>
        <color rgb="FFFF0000"/>
        <rFont val="HG創英角ﾎﾟｯﾌﾟ体"/>
        <family val="3"/>
        <charset val="128"/>
      </rPr>
      <t>仙台　太郎</t>
    </r>
    <r>
      <rPr>
        <b/>
        <u/>
        <sz val="10"/>
        <color theme="1"/>
        <rFont val="メイリオ"/>
        <family val="3"/>
        <charset val="128"/>
      </rPr>
      <t>　　</t>
    </r>
    <rPh sb="0" eb="3">
      <t>シンセイシャ</t>
    </rPh>
    <rPh sb="3" eb="4">
      <t>メイ</t>
    </rPh>
    <rPh sb="5" eb="7">
      <t>センダイ</t>
    </rPh>
    <rPh sb="8" eb="10">
      <t>タロウ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</si>
</sst>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u/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0.5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游ゴシック"/>
      <family val="2"/>
      <charset val="128"/>
      <scheme val="minor"/>
    </font>
    <font>
      <sz val="10"/>
      <name val="メイリオ"/>
      <family val="3"/>
      <charset val="128"/>
    </font>
    <font>
      <u/>
      <sz val="10"/>
      <color rgb="FFFF0000"/>
      <name val="HG創英角ﾎﾟｯﾌﾟ体"/>
      <family val="3"/>
      <charset val="128"/>
    </font>
    <font>
      <b/>
      <u/>
      <sz val="10"/>
      <color rgb="FFFF0000"/>
      <name val="HG創英角ﾎﾟｯﾌﾟ体"/>
      <family val="3"/>
      <charset val="128"/>
    </font>
    <font>
      <sz val="10"/>
      <color rgb="FFFF0000"/>
      <name val="HG創英角ﾎﾟｯﾌﾟ体"/>
      <family val="3"/>
      <charset val="128"/>
    </font>
    <font>
      <sz val="10"/>
      <color rgb="FFFF0000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 applyAlignment="1"/>
    <xf numFmtId="0" fontId="5" fillId="0" borderId="0" xfId="2" applyFont="1" applyBorder="1" applyAlignment="1">
      <alignment horizontal="right"/>
    </xf>
    <xf numFmtId="0" fontId="2" fillId="0" borderId="0" xfId="2" applyFont="1" applyAlignment="1">
      <alignment horizontal="right" vertical="center"/>
    </xf>
    <xf numFmtId="0" fontId="8" fillId="0" borderId="0" xfId="2" applyFont="1" applyBorder="1">
      <alignment vertical="center"/>
    </xf>
    <xf numFmtId="0" fontId="2" fillId="0" borderId="0" xfId="2" applyFont="1" applyBorder="1">
      <alignment vertical="center"/>
    </xf>
    <xf numFmtId="38" fontId="2" fillId="0" borderId="0" xfId="3" applyFont="1">
      <alignment vertical="center"/>
    </xf>
    <xf numFmtId="0" fontId="8" fillId="0" borderId="0" xfId="2" applyFont="1">
      <alignment vertical="center"/>
    </xf>
    <xf numFmtId="38" fontId="2" fillId="0" borderId="1" xfId="3" applyFont="1" applyBorder="1" applyAlignment="1">
      <alignment horizontal="right" vertical="center"/>
    </xf>
    <xf numFmtId="38" fontId="2" fillId="0" borderId="0" xfId="3" applyFont="1" applyBorder="1" applyAlignment="1">
      <alignment horizontal="right" vertical="center"/>
    </xf>
    <xf numFmtId="0" fontId="2" fillId="0" borderId="1" xfId="2" applyFont="1" applyBorder="1">
      <alignment vertical="center"/>
    </xf>
    <xf numFmtId="38" fontId="2" fillId="0" borderId="2" xfId="3" applyFont="1" applyBorder="1" applyAlignment="1">
      <alignment horizontal="right" vertical="center"/>
    </xf>
    <xf numFmtId="0" fontId="11" fillId="0" borderId="0" xfId="2" applyFont="1" applyAlignment="1">
      <alignment horizontal="right"/>
    </xf>
    <xf numFmtId="0" fontId="4" fillId="0" borderId="0" xfId="0" applyFont="1" applyAlignment="1"/>
    <xf numFmtId="0" fontId="5" fillId="0" borderId="0" xfId="0" applyFont="1" applyBorder="1" applyAlignment="1">
      <alignment horizontal="right"/>
    </xf>
    <xf numFmtId="38" fontId="9" fillId="0" borderId="1" xfId="1" applyFont="1" applyBorder="1">
      <alignment vertical="center"/>
    </xf>
    <xf numFmtId="0" fontId="9" fillId="0" borderId="3" xfId="2" applyFont="1" applyBorder="1" applyAlignment="1">
      <alignment horizontal="center" vertical="center"/>
    </xf>
    <xf numFmtId="38" fontId="9" fillId="0" borderId="3" xfId="3" applyFont="1" applyBorder="1">
      <alignment vertical="center"/>
    </xf>
    <xf numFmtId="38" fontId="9" fillId="0" borderId="2" xfId="1" applyFont="1" applyBorder="1">
      <alignment vertical="center"/>
    </xf>
    <xf numFmtId="0" fontId="6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2" fillId="0" borderId="0" xfId="2" applyFont="1" applyAlignment="1">
      <alignment vertical="center" wrapText="1"/>
    </xf>
    <xf numFmtId="0" fontId="1" fillId="0" borderId="0" xfId="2" applyAlignment="1">
      <alignment vertical="center"/>
    </xf>
    <xf numFmtId="0" fontId="12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4" fillId="0" borderId="0" xfId="2" applyFont="1">
      <alignment vertical="center"/>
    </xf>
    <xf numFmtId="38" fontId="17" fillId="0" borderId="1" xfId="1" applyFont="1" applyBorder="1">
      <alignment vertical="center"/>
    </xf>
    <xf numFmtId="38" fontId="17" fillId="0" borderId="3" xfId="1" applyFont="1" applyBorder="1">
      <alignment vertical="center"/>
    </xf>
    <xf numFmtId="0" fontId="9" fillId="0" borderId="0" xfId="2" applyFont="1">
      <alignment vertical="center"/>
    </xf>
    <xf numFmtId="0" fontId="17" fillId="0" borderId="3" xfId="0" applyFont="1" applyBorder="1" applyAlignment="1">
      <alignment horizontal="center" vertical="center"/>
    </xf>
    <xf numFmtId="38" fontId="17" fillId="0" borderId="2" xfId="1" applyFont="1" applyBorder="1">
      <alignment vertical="center"/>
    </xf>
    <xf numFmtId="38" fontId="18" fillId="0" borderId="1" xfId="1" applyFont="1" applyBorder="1">
      <alignment vertical="center"/>
    </xf>
    <xf numFmtId="38" fontId="17" fillId="0" borderId="2" xfId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26</xdr:row>
      <xdr:rowOff>123825</xdr:rowOff>
    </xdr:from>
    <xdr:to>
      <xdr:col>8</xdr:col>
      <xdr:colOff>581908</xdr:colOff>
      <xdr:row>40</xdr:row>
      <xdr:rowOff>104774</xdr:rowOff>
    </xdr:to>
    <xdr:sp macro="" textlink="">
      <xdr:nvSpPr>
        <xdr:cNvPr id="2" name="フリーフォーム 1"/>
        <xdr:cNvSpPr/>
      </xdr:nvSpPr>
      <xdr:spPr>
        <a:xfrm>
          <a:off x="2009776" y="5238750"/>
          <a:ext cx="4401432" cy="2762249"/>
        </a:xfrm>
        <a:custGeom>
          <a:avLst/>
          <a:gdLst>
            <a:gd name="connsiteX0" fmla="*/ 3905250 w 4733925"/>
            <a:gd name="connsiteY0" fmla="*/ 0 h 1228725"/>
            <a:gd name="connsiteX1" fmla="*/ 4733925 w 4733925"/>
            <a:gd name="connsiteY1" fmla="*/ 0 h 1228725"/>
            <a:gd name="connsiteX2" fmla="*/ 4724400 w 4733925"/>
            <a:gd name="connsiteY2" fmla="*/ 1228725 h 1228725"/>
            <a:gd name="connsiteX3" fmla="*/ 0 w 4733925"/>
            <a:gd name="connsiteY3" fmla="*/ 1219200 h 1228725"/>
            <a:gd name="connsiteX0" fmla="*/ 4209648 w 4733925"/>
            <a:gd name="connsiteY0" fmla="*/ 0 h 1228725"/>
            <a:gd name="connsiteX1" fmla="*/ 4733925 w 4733925"/>
            <a:gd name="connsiteY1" fmla="*/ 0 h 1228725"/>
            <a:gd name="connsiteX2" fmla="*/ 4724400 w 4733925"/>
            <a:gd name="connsiteY2" fmla="*/ 1228725 h 1228725"/>
            <a:gd name="connsiteX3" fmla="*/ 0 w 4733925"/>
            <a:gd name="connsiteY3" fmla="*/ 1219200 h 1228725"/>
            <a:gd name="connsiteX0" fmla="*/ 4136172 w 4660449"/>
            <a:gd name="connsiteY0" fmla="*/ 0 h 1228725"/>
            <a:gd name="connsiteX1" fmla="*/ 4660449 w 4660449"/>
            <a:gd name="connsiteY1" fmla="*/ 0 h 1228725"/>
            <a:gd name="connsiteX2" fmla="*/ 4650924 w 4660449"/>
            <a:gd name="connsiteY2" fmla="*/ 1228725 h 1228725"/>
            <a:gd name="connsiteX3" fmla="*/ 0 w 4660449"/>
            <a:gd name="connsiteY3" fmla="*/ 1228040 h 1228725"/>
            <a:gd name="connsiteX0" fmla="*/ 4062696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251634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482557 w 4817896"/>
            <a:gd name="connsiteY0" fmla="*/ 0 h 1231809"/>
            <a:gd name="connsiteX1" fmla="*/ 4817896 w 4817896"/>
            <a:gd name="connsiteY1" fmla="*/ 0 h 1231809"/>
            <a:gd name="connsiteX2" fmla="*/ 4808371 w 4817896"/>
            <a:gd name="connsiteY2" fmla="*/ 1228725 h 1231809"/>
            <a:gd name="connsiteX3" fmla="*/ 0 w 4817896"/>
            <a:gd name="connsiteY3" fmla="*/ 1231809 h 1231809"/>
            <a:gd name="connsiteX0" fmla="*/ 4514047 w 4849386"/>
            <a:gd name="connsiteY0" fmla="*/ 0 h 1239347"/>
            <a:gd name="connsiteX1" fmla="*/ 4849386 w 4849386"/>
            <a:gd name="connsiteY1" fmla="*/ 0 h 1239347"/>
            <a:gd name="connsiteX2" fmla="*/ 4839861 w 4849386"/>
            <a:gd name="connsiteY2" fmla="*/ 1228725 h 1239347"/>
            <a:gd name="connsiteX3" fmla="*/ 0 w 4849386"/>
            <a:gd name="connsiteY3" fmla="*/ 1239347 h 1239347"/>
            <a:gd name="connsiteX0" fmla="*/ 4514047 w 4849386"/>
            <a:gd name="connsiteY0" fmla="*/ 0 h 1231809"/>
            <a:gd name="connsiteX1" fmla="*/ 4849386 w 4849386"/>
            <a:gd name="connsiteY1" fmla="*/ 0 h 1231809"/>
            <a:gd name="connsiteX2" fmla="*/ 4839861 w 4849386"/>
            <a:gd name="connsiteY2" fmla="*/ 1228725 h 1231809"/>
            <a:gd name="connsiteX3" fmla="*/ 0 w 4849386"/>
            <a:gd name="connsiteY3" fmla="*/ 1231809 h 1231809"/>
            <a:gd name="connsiteX0" fmla="*/ 4514047 w 4860854"/>
            <a:gd name="connsiteY0" fmla="*/ 0 h 1231809"/>
            <a:gd name="connsiteX1" fmla="*/ 4849386 w 4860854"/>
            <a:gd name="connsiteY1" fmla="*/ 0 h 1231809"/>
            <a:gd name="connsiteX2" fmla="*/ 4860854 w 4860854"/>
            <a:gd name="connsiteY2" fmla="*/ 1224814 h 1231809"/>
            <a:gd name="connsiteX3" fmla="*/ 0 w 4860854"/>
            <a:gd name="connsiteY3" fmla="*/ 1231809 h 1231809"/>
            <a:gd name="connsiteX0" fmla="*/ 4514047 w 4850357"/>
            <a:gd name="connsiteY0" fmla="*/ 0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37715 w 4850357"/>
            <a:gd name="connsiteY0" fmla="*/ 2071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22363 w 4850357"/>
            <a:gd name="connsiteY0" fmla="*/ 0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22363 w 4850357"/>
            <a:gd name="connsiteY0" fmla="*/ 0 h 1246303"/>
            <a:gd name="connsiteX1" fmla="*/ 4849386 w 4850357"/>
            <a:gd name="connsiteY1" fmla="*/ 14494 h 1246303"/>
            <a:gd name="connsiteX2" fmla="*/ 4850357 w 4850357"/>
            <a:gd name="connsiteY2" fmla="*/ 1243219 h 1246303"/>
            <a:gd name="connsiteX3" fmla="*/ 0 w 4850357"/>
            <a:gd name="connsiteY3" fmla="*/ 1246303 h 1246303"/>
            <a:gd name="connsiteX0" fmla="*/ 4212129 w 4850357"/>
            <a:gd name="connsiteY0" fmla="*/ 2071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27481 w 4850357"/>
            <a:gd name="connsiteY0" fmla="*/ 2071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22364 w 4850357"/>
            <a:gd name="connsiteY0" fmla="*/ 0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850357" h="1231809">
              <a:moveTo>
                <a:pt x="4222364" y="0"/>
              </a:moveTo>
              <a:lnTo>
                <a:pt x="4849386" y="0"/>
              </a:lnTo>
              <a:cubicBezTo>
                <a:pt x="4849710" y="409575"/>
                <a:pt x="4850033" y="819150"/>
                <a:pt x="4850357" y="1228725"/>
              </a:cubicBezTo>
              <a:lnTo>
                <a:pt x="0" y="1231809"/>
              </a:lnTo>
            </a:path>
          </a:pathLst>
        </a:custGeom>
        <a:noFill/>
        <a:ln w="6350">
          <a:solidFill>
            <a:schemeClr val="tx1"/>
          </a:solidFill>
          <a:prstDash val="dash"/>
          <a:headEnd type="none" w="sm" len="sm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24</xdr:row>
      <xdr:rowOff>95249</xdr:rowOff>
    </xdr:from>
    <xdr:to>
      <xdr:col>8</xdr:col>
      <xdr:colOff>419764</xdr:colOff>
      <xdr:row>30</xdr:row>
      <xdr:rowOff>133349</xdr:rowOff>
    </xdr:to>
    <xdr:sp macro="" textlink="">
      <xdr:nvSpPr>
        <xdr:cNvPr id="3" name="フリーフォーム 2"/>
        <xdr:cNvSpPr/>
      </xdr:nvSpPr>
      <xdr:spPr>
        <a:xfrm>
          <a:off x="1981200" y="4867274"/>
          <a:ext cx="4267864" cy="1333500"/>
        </a:xfrm>
        <a:custGeom>
          <a:avLst/>
          <a:gdLst>
            <a:gd name="connsiteX0" fmla="*/ 3905250 w 4733925"/>
            <a:gd name="connsiteY0" fmla="*/ 0 h 1228725"/>
            <a:gd name="connsiteX1" fmla="*/ 4733925 w 4733925"/>
            <a:gd name="connsiteY1" fmla="*/ 0 h 1228725"/>
            <a:gd name="connsiteX2" fmla="*/ 4724400 w 4733925"/>
            <a:gd name="connsiteY2" fmla="*/ 1228725 h 1228725"/>
            <a:gd name="connsiteX3" fmla="*/ 0 w 4733925"/>
            <a:gd name="connsiteY3" fmla="*/ 1219200 h 1228725"/>
            <a:gd name="connsiteX0" fmla="*/ 4209648 w 4733925"/>
            <a:gd name="connsiteY0" fmla="*/ 0 h 1228725"/>
            <a:gd name="connsiteX1" fmla="*/ 4733925 w 4733925"/>
            <a:gd name="connsiteY1" fmla="*/ 0 h 1228725"/>
            <a:gd name="connsiteX2" fmla="*/ 4724400 w 4733925"/>
            <a:gd name="connsiteY2" fmla="*/ 1228725 h 1228725"/>
            <a:gd name="connsiteX3" fmla="*/ 0 w 4733925"/>
            <a:gd name="connsiteY3" fmla="*/ 1219200 h 1228725"/>
            <a:gd name="connsiteX0" fmla="*/ 4136172 w 4660449"/>
            <a:gd name="connsiteY0" fmla="*/ 0 h 1228725"/>
            <a:gd name="connsiteX1" fmla="*/ 4660449 w 4660449"/>
            <a:gd name="connsiteY1" fmla="*/ 0 h 1228725"/>
            <a:gd name="connsiteX2" fmla="*/ 4650924 w 4660449"/>
            <a:gd name="connsiteY2" fmla="*/ 1228725 h 1228725"/>
            <a:gd name="connsiteX3" fmla="*/ 0 w 4660449"/>
            <a:gd name="connsiteY3" fmla="*/ 1228040 h 1228725"/>
            <a:gd name="connsiteX0" fmla="*/ 4062696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251634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394977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394977 w 4587687"/>
            <a:gd name="connsiteY0" fmla="*/ 0 h 1228040"/>
            <a:gd name="connsiteX1" fmla="*/ 4586973 w 4587687"/>
            <a:gd name="connsiteY1" fmla="*/ 0 h 1228040"/>
            <a:gd name="connsiteX2" fmla="*/ 4587687 w 4587687"/>
            <a:gd name="connsiteY2" fmla="*/ 1215148 h 1228040"/>
            <a:gd name="connsiteX3" fmla="*/ 0 w 4587687"/>
            <a:gd name="connsiteY3" fmla="*/ 1228040 h 1228040"/>
            <a:gd name="connsiteX0" fmla="*/ 4394977 w 4587687"/>
            <a:gd name="connsiteY0" fmla="*/ 0 h 1228725"/>
            <a:gd name="connsiteX1" fmla="*/ 4586973 w 4587687"/>
            <a:gd name="connsiteY1" fmla="*/ 0 h 1228725"/>
            <a:gd name="connsiteX2" fmla="*/ 4587687 w 4587687"/>
            <a:gd name="connsiteY2" fmla="*/ 1228725 h 1228725"/>
            <a:gd name="connsiteX3" fmla="*/ 0 w 4587687"/>
            <a:gd name="connsiteY3" fmla="*/ 1228040 h 1228725"/>
            <a:gd name="connsiteX0" fmla="*/ 4155384 w 4587687"/>
            <a:gd name="connsiteY0" fmla="*/ 0 h 1228725"/>
            <a:gd name="connsiteX1" fmla="*/ 4586973 w 4587687"/>
            <a:gd name="connsiteY1" fmla="*/ 0 h 1228725"/>
            <a:gd name="connsiteX2" fmla="*/ 4587687 w 4587687"/>
            <a:gd name="connsiteY2" fmla="*/ 1228725 h 1228725"/>
            <a:gd name="connsiteX3" fmla="*/ 0 w 4587687"/>
            <a:gd name="connsiteY3" fmla="*/ 122804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87687" h="1228725">
              <a:moveTo>
                <a:pt x="4155384" y="0"/>
              </a:moveTo>
              <a:lnTo>
                <a:pt x="4586973" y="0"/>
              </a:lnTo>
              <a:lnTo>
                <a:pt x="4587687" y="1228725"/>
              </a:lnTo>
              <a:lnTo>
                <a:pt x="0" y="1228040"/>
              </a:lnTo>
            </a:path>
          </a:pathLst>
        </a:custGeom>
        <a:noFill/>
        <a:ln w="6350">
          <a:solidFill>
            <a:schemeClr val="tx1"/>
          </a:solidFill>
          <a:prstDash val="dash"/>
          <a:headEnd type="none" w="sm" len="sm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9524</xdr:colOff>
      <xdr:row>9</xdr:row>
      <xdr:rowOff>28575</xdr:rowOff>
    </xdr:from>
    <xdr:to>
      <xdr:col>8</xdr:col>
      <xdr:colOff>695324</xdr:colOff>
      <xdr:row>9</xdr:row>
      <xdr:rowOff>361950</xdr:rowOff>
    </xdr:to>
    <xdr:sp macro="" textlink="">
      <xdr:nvSpPr>
        <xdr:cNvPr id="4" name="角丸四角形 3"/>
        <xdr:cNvSpPr/>
      </xdr:nvSpPr>
      <xdr:spPr>
        <a:xfrm>
          <a:off x="57149" y="1771650"/>
          <a:ext cx="6467475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その１：補助対象経費の金額を算定します。</a:t>
          </a:r>
        </a:p>
      </xdr:txBody>
    </xdr:sp>
    <xdr:clientData/>
  </xdr:twoCellAnchor>
  <xdr:twoCellAnchor>
    <xdr:from>
      <xdr:col>1</xdr:col>
      <xdr:colOff>9525</xdr:colOff>
      <xdr:row>19</xdr:row>
      <xdr:rowOff>38100</xdr:rowOff>
    </xdr:from>
    <xdr:to>
      <xdr:col>8</xdr:col>
      <xdr:colOff>695325</xdr:colOff>
      <xdr:row>19</xdr:row>
      <xdr:rowOff>371475</xdr:rowOff>
    </xdr:to>
    <xdr:sp macro="" textlink="">
      <xdr:nvSpPr>
        <xdr:cNvPr id="5" name="角丸四角形 4"/>
        <xdr:cNvSpPr/>
      </xdr:nvSpPr>
      <xdr:spPr>
        <a:xfrm>
          <a:off x="57150" y="3762375"/>
          <a:ext cx="6467475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その２：工事場所がスクールゾーン内であるかを確認します。</a:t>
          </a:r>
        </a:p>
      </xdr:txBody>
    </xdr:sp>
    <xdr:clientData/>
  </xdr:twoCellAnchor>
  <xdr:twoCellAnchor>
    <xdr:from>
      <xdr:col>1</xdr:col>
      <xdr:colOff>9525</xdr:colOff>
      <xdr:row>28</xdr:row>
      <xdr:rowOff>19050</xdr:rowOff>
    </xdr:from>
    <xdr:to>
      <xdr:col>8</xdr:col>
      <xdr:colOff>695325</xdr:colOff>
      <xdr:row>28</xdr:row>
      <xdr:rowOff>352425</xdr:rowOff>
    </xdr:to>
    <xdr:sp macro="" textlink="">
      <xdr:nvSpPr>
        <xdr:cNvPr id="6" name="角丸四角形 5"/>
        <xdr:cNvSpPr/>
      </xdr:nvSpPr>
      <xdr:spPr>
        <a:xfrm>
          <a:off x="57150" y="5591175"/>
          <a:ext cx="6467475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その３：補助金額を算定します。</a:t>
          </a:r>
        </a:p>
      </xdr:txBody>
    </xdr:sp>
    <xdr:clientData/>
  </xdr:twoCellAnchor>
  <xdr:twoCellAnchor>
    <xdr:from>
      <xdr:col>1</xdr:col>
      <xdr:colOff>0</xdr:colOff>
      <xdr:row>50</xdr:row>
      <xdr:rowOff>28575</xdr:rowOff>
    </xdr:from>
    <xdr:to>
      <xdr:col>8</xdr:col>
      <xdr:colOff>685800</xdr:colOff>
      <xdr:row>50</xdr:row>
      <xdr:rowOff>361950</xdr:rowOff>
    </xdr:to>
    <xdr:sp macro="" textlink="">
      <xdr:nvSpPr>
        <xdr:cNvPr id="7" name="角丸四角形 6"/>
        <xdr:cNvSpPr/>
      </xdr:nvSpPr>
      <xdr:spPr>
        <a:xfrm>
          <a:off x="47625" y="9753600"/>
          <a:ext cx="6467475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お問い合わせ先　</a:t>
          </a:r>
          <a:r>
            <a:rPr kumimoji="1" lang="en-US" altLang="ja-JP" sz="1050" b="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50" b="0">
              <a:latin typeface="メイリオ" panose="020B0604030504040204" pitchFamily="50" charset="-128"/>
              <a:ea typeface="メイリオ" panose="020B0604030504040204" pitchFamily="50" charset="-128"/>
            </a:rPr>
            <a:t>詳しくは，各区役所の街並み形成課に，お問い合わせください。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26</xdr:row>
      <xdr:rowOff>123825</xdr:rowOff>
    </xdr:from>
    <xdr:to>
      <xdr:col>8</xdr:col>
      <xdr:colOff>581908</xdr:colOff>
      <xdr:row>40</xdr:row>
      <xdr:rowOff>104774</xdr:rowOff>
    </xdr:to>
    <xdr:sp macro="" textlink="">
      <xdr:nvSpPr>
        <xdr:cNvPr id="2" name="フリーフォーム 1"/>
        <xdr:cNvSpPr/>
      </xdr:nvSpPr>
      <xdr:spPr>
        <a:xfrm>
          <a:off x="2009776" y="5286375"/>
          <a:ext cx="4401432" cy="2762249"/>
        </a:xfrm>
        <a:custGeom>
          <a:avLst/>
          <a:gdLst>
            <a:gd name="connsiteX0" fmla="*/ 3905250 w 4733925"/>
            <a:gd name="connsiteY0" fmla="*/ 0 h 1228725"/>
            <a:gd name="connsiteX1" fmla="*/ 4733925 w 4733925"/>
            <a:gd name="connsiteY1" fmla="*/ 0 h 1228725"/>
            <a:gd name="connsiteX2" fmla="*/ 4724400 w 4733925"/>
            <a:gd name="connsiteY2" fmla="*/ 1228725 h 1228725"/>
            <a:gd name="connsiteX3" fmla="*/ 0 w 4733925"/>
            <a:gd name="connsiteY3" fmla="*/ 1219200 h 1228725"/>
            <a:gd name="connsiteX0" fmla="*/ 4209648 w 4733925"/>
            <a:gd name="connsiteY0" fmla="*/ 0 h 1228725"/>
            <a:gd name="connsiteX1" fmla="*/ 4733925 w 4733925"/>
            <a:gd name="connsiteY1" fmla="*/ 0 h 1228725"/>
            <a:gd name="connsiteX2" fmla="*/ 4724400 w 4733925"/>
            <a:gd name="connsiteY2" fmla="*/ 1228725 h 1228725"/>
            <a:gd name="connsiteX3" fmla="*/ 0 w 4733925"/>
            <a:gd name="connsiteY3" fmla="*/ 1219200 h 1228725"/>
            <a:gd name="connsiteX0" fmla="*/ 4136172 w 4660449"/>
            <a:gd name="connsiteY0" fmla="*/ 0 h 1228725"/>
            <a:gd name="connsiteX1" fmla="*/ 4660449 w 4660449"/>
            <a:gd name="connsiteY1" fmla="*/ 0 h 1228725"/>
            <a:gd name="connsiteX2" fmla="*/ 4650924 w 4660449"/>
            <a:gd name="connsiteY2" fmla="*/ 1228725 h 1228725"/>
            <a:gd name="connsiteX3" fmla="*/ 0 w 4660449"/>
            <a:gd name="connsiteY3" fmla="*/ 1228040 h 1228725"/>
            <a:gd name="connsiteX0" fmla="*/ 4062696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251634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482557 w 4817896"/>
            <a:gd name="connsiteY0" fmla="*/ 0 h 1231809"/>
            <a:gd name="connsiteX1" fmla="*/ 4817896 w 4817896"/>
            <a:gd name="connsiteY1" fmla="*/ 0 h 1231809"/>
            <a:gd name="connsiteX2" fmla="*/ 4808371 w 4817896"/>
            <a:gd name="connsiteY2" fmla="*/ 1228725 h 1231809"/>
            <a:gd name="connsiteX3" fmla="*/ 0 w 4817896"/>
            <a:gd name="connsiteY3" fmla="*/ 1231809 h 1231809"/>
            <a:gd name="connsiteX0" fmla="*/ 4514047 w 4849386"/>
            <a:gd name="connsiteY0" fmla="*/ 0 h 1239347"/>
            <a:gd name="connsiteX1" fmla="*/ 4849386 w 4849386"/>
            <a:gd name="connsiteY1" fmla="*/ 0 h 1239347"/>
            <a:gd name="connsiteX2" fmla="*/ 4839861 w 4849386"/>
            <a:gd name="connsiteY2" fmla="*/ 1228725 h 1239347"/>
            <a:gd name="connsiteX3" fmla="*/ 0 w 4849386"/>
            <a:gd name="connsiteY3" fmla="*/ 1239347 h 1239347"/>
            <a:gd name="connsiteX0" fmla="*/ 4514047 w 4849386"/>
            <a:gd name="connsiteY0" fmla="*/ 0 h 1231809"/>
            <a:gd name="connsiteX1" fmla="*/ 4849386 w 4849386"/>
            <a:gd name="connsiteY1" fmla="*/ 0 h 1231809"/>
            <a:gd name="connsiteX2" fmla="*/ 4839861 w 4849386"/>
            <a:gd name="connsiteY2" fmla="*/ 1228725 h 1231809"/>
            <a:gd name="connsiteX3" fmla="*/ 0 w 4849386"/>
            <a:gd name="connsiteY3" fmla="*/ 1231809 h 1231809"/>
            <a:gd name="connsiteX0" fmla="*/ 4514047 w 4860854"/>
            <a:gd name="connsiteY0" fmla="*/ 0 h 1231809"/>
            <a:gd name="connsiteX1" fmla="*/ 4849386 w 4860854"/>
            <a:gd name="connsiteY1" fmla="*/ 0 h 1231809"/>
            <a:gd name="connsiteX2" fmla="*/ 4860854 w 4860854"/>
            <a:gd name="connsiteY2" fmla="*/ 1224814 h 1231809"/>
            <a:gd name="connsiteX3" fmla="*/ 0 w 4860854"/>
            <a:gd name="connsiteY3" fmla="*/ 1231809 h 1231809"/>
            <a:gd name="connsiteX0" fmla="*/ 4514047 w 4850357"/>
            <a:gd name="connsiteY0" fmla="*/ 0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37715 w 4850357"/>
            <a:gd name="connsiteY0" fmla="*/ 2071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22363 w 4850357"/>
            <a:gd name="connsiteY0" fmla="*/ 0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22363 w 4850357"/>
            <a:gd name="connsiteY0" fmla="*/ 0 h 1246303"/>
            <a:gd name="connsiteX1" fmla="*/ 4849386 w 4850357"/>
            <a:gd name="connsiteY1" fmla="*/ 14494 h 1246303"/>
            <a:gd name="connsiteX2" fmla="*/ 4850357 w 4850357"/>
            <a:gd name="connsiteY2" fmla="*/ 1243219 h 1246303"/>
            <a:gd name="connsiteX3" fmla="*/ 0 w 4850357"/>
            <a:gd name="connsiteY3" fmla="*/ 1246303 h 1246303"/>
            <a:gd name="connsiteX0" fmla="*/ 4212129 w 4850357"/>
            <a:gd name="connsiteY0" fmla="*/ 2071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27481 w 4850357"/>
            <a:gd name="connsiteY0" fmla="*/ 2071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  <a:gd name="connsiteX0" fmla="*/ 4222364 w 4850357"/>
            <a:gd name="connsiteY0" fmla="*/ 0 h 1231809"/>
            <a:gd name="connsiteX1" fmla="*/ 4849386 w 4850357"/>
            <a:gd name="connsiteY1" fmla="*/ 0 h 1231809"/>
            <a:gd name="connsiteX2" fmla="*/ 4850357 w 4850357"/>
            <a:gd name="connsiteY2" fmla="*/ 1228725 h 1231809"/>
            <a:gd name="connsiteX3" fmla="*/ 0 w 4850357"/>
            <a:gd name="connsiteY3" fmla="*/ 1231809 h 12318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850357" h="1231809">
              <a:moveTo>
                <a:pt x="4222364" y="0"/>
              </a:moveTo>
              <a:lnTo>
                <a:pt x="4849386" y="0"/>
              </a:lnTo>
              <a:cubicBezTo>
                <a:pt x="4849710" y="409575"/>
                <a:pt x="4850033" y="819150"/>
                <a:pt x="4850357" y="1228725"/>
              </a:cubicBezTo>
              <a:lnTo>
                <a:pt x="0" y="1231809"/>
              </a:lnTo>
            </a:path>
          </a:pathLst>
        </a:custGeom>
        <a:noFill/>
        <a:ln w="6350">
          <a:solidFill>
            <a:schemeClr val="tx1"/>
          </a:solidFill>
          <a:prstDash val="dash"/>
          <a:headEnd type="none" w="sm" len="sm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</xdr:colOff>
      <xdr:row>24</xdr:row>
      <xdr:rowOff>95249</xdr:rowOff>
    </xdr:from>
    <xdr:to>
      <xdr:col>8</xdr:col>
      <xdr:colOff>419764</xdr:colOff>
      <xdr:row>30</xdr:row>
      <xdr:rowOff>133349</xdr:rowOff>
    </xdr:to>
    <xdr:sp macro="" textlink="">
      <xdr:nvSpPr>
        <xdr:cNvPr id="3" name="フリーフォーム 2"/>
        <xdr:cNvSpPr/>
      </xdr:nvSpPr>
      <xdr:spPr>
        <a:xfrm>
          <a:off x="1981200" y="4914899"/>
          <a:ext cx="4267864" cy="1333500"/>
        </a:xfrm>
        <a:custGeom>
          <a:avLst/>
          <a:gdLst>
            <a:gd name="connsiteX0" fmla="*/ 3905250 w 4733925"/>
            <a:gd name="connsiteY0" fmla="*/ 0 h 1228725"/>
            <a:gd name="connsiteX1" fmla="*/ 4733925 w 4733925"/>
            <a:gd name="connsiteY1" fmla="*/ 0 h 1228725"/>
            <a:gd name="connsiteX2" fmla="*/ 4724400 w 4733925"/>
            <a:gd name="connsiteY2" fmla="*/ 1228725 h 1228725"/>
            <a:gd name="connsiteX3" fmla="*/ 0 w 4733925"/>
            <a:gd name="connsiteY3" fmla="*/ 1219200 h 1228725"/>
            <a:gd name="connsiteX0" fmla="*/ 4209648 w 4733925"/>
            <a:gd name="connsiteY0" fmla="*/ 0 h 1228725"/>
            <a:gd name="connsiteX1" fmla="*/ 4733925 w 4733925"/>
            <a:gd name="connsiteY1" fmla="*/ 0 h 1228725"/>
            <a:gd name="connsiteX2" fmla="*/ 4724400 w 4733925"/>
            <a:gd name="connsiteY2" fmla="*/ 1228725 h 1228725"/>
            <a:gd name="connsiteX3" fmla="*/ 0 w 4733925"/>
            <a:gd name="connsiteY3" fmla="*/ 1219200 h 1228725"/>
            <a:gd name="connsiteX0" fmla="*/ 4136172 w 4660449"/>
            <a:gd name="connsiteY0" fmla="*/ 0 h 1228725"/>
            <a:gd name="connsiteX1" fmla="*/ 4660449 w 4660449"/>
            <a:gd name="connsiteY1" fmla="*/ 0 h 1228725"/>
            <a:gd name="connsiteX2" fmla="*/ 4650924 w 4660449"/>
            <a:gd name="connsiteY2" fmla="*/ 1228725 h 1228725"/>
            <a:gd name="connsiteX3" fmla="*/ 0 w 4660449"/>
            <a:gd name="connsiteY3" fmla="*/ 1228040 h 1228725"/>
            <a:gd name="connsiteX0" fmla="*/ 4062696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251634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394977 w 4586973"/>
            <a:gd name="connsiteY0" fmla="*/ 0 h 1228725"/>
            <a:gd name="connsiteX1" fmla="*/ 4586973 w 4586973"/>
            <a:gd name="connsiteY1" fmla="*/ 0 h 1228725"/>
            <a:gd name="connsiteX2" fmla="*/ 4577448 w 4586973"/>
            <a:gd name="connsiteY2" fmla="*/ 1228725 h 1228725"/>
            <a:gd name="connsiteX3" fmla="*/ 0 w 4586973"/>
            <a:gd name="connsiteY3" fmla="*/ 1228040 h 1228725"/>
            <a:gd name="connsiteX0" fmla="*/ 4394977 w 4587687"/>
            <a:gd name="connsiteY0" fmla="*/ 0 h 1228040"/>
            <a:gd name="connsiteX1" fmla="*/ 4586973 w 4587687"/>
            <a:gd name="connsiteY1" fmla="*/ 0 h 1228040"/>
            <a:gd name="connsiteX2" fmla="*/ 4587687 w 4587687"/>
            <a:gd name="connsiteY2" fmla="*/ 1215148 h 1228040"/>
            <a:gd name="connsiteX3" fmla="*/ 0 w 4587687"/>
            <a:gd name="connsiteY3" fmla="*/ 1228040 h 1228040"/>
            <a:gd name="connsiteX0" fmla="*/ 4394977 w 4587687"/>
            <a:gd name="connsiteY0" fmla="*/ 0 h 1228725"/>
            <a:gd name="connsiteX1" fmla="*/ 4586973 w 4587687"/>
            <a:gd name="connsiteY1" fmla="*/ 0 h 1228725"/>
            <a:gd name="connsiteX2" fmla="*/ 4587687 w 4587687"/>
            <a:gd name="connsiteY2" fmla="*/ 1228725 h 1228725"/>
            <a:gd name="connsiteX3" fmla="*/ 0 w 4587687"/>
            <a:gd name="connsiteY3" fmla="*/ 1228040 h 1228725"/>
            <a:gd name="connsiteX0" fmla="*/ 4155384 w 4587687"/>
            <a:gd name="connsiteY0" fmla="*/ 0 h 1228725"/>
            <a:gd name="connsiteX1" fmla="*/ 4586973 w 4587687"/>
            <a:gd name="connsiteY1" fmla="*/ 0 h 1228725"/>
            <a:gd name="connsiteX2" fmla="*/ 4587687 w 4587687"/>
            <a:gd name="connsiteY2" fmla="*/ 1228725 h 1228725"/>
            <a:gd name="connsiteX3" fmla="*/ 0 w 4587687"/>
            <a:gd name="connsiteY3" fmla="*/ 122804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587687" h="1228725">
              <a:moveTo>
                <a:pt x="4155384" y="0"/>
              </a:moveTo>
              <a:lnTo>
                <a:pt x="4586973" y="0"/>
              </a:lnTo>
              <a:lnTo>
                <a:pt x="4587687" y="1228725"/>
              </a:lnTo>
              <a:lnTo>
                <a:pt x="0" y="1228040"/>
              </a:lnTo>
            </a:path>
          </a:pathLst>
        </a:custGeom>
        <a:noFill/>
        <a:ln w="6350">
          <a:solidFill>
            <a:schemeClr val="tx1"/>
          </a:solidFill>
          <a:prstDash val="dash"/>
          <a:headEnd type="none" w="sm" len="sm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9524</xdr:colOff>
      <xdr:row>9</xdr:row>
      <xdr:rowOff>28575</xdr:rowOff>
    </xdr:from>
    <xdr:to>
      <xdr:col>8</xdr:col>
      <xdr:colOff>695324</xdr:colOff>
      <xdr:row>9</xdr:row>
      <xdr:rowOff>361950</xdr:rowOff>
    </xdr:to>
    <xdr:sp macro="" textlink="">
      <xdr:nvSpPr>
        <xdr:cNvPr id="4" name="角丸四角形 3"/>
        <xdr:cNvSpPr/>
      </xdr:nvSpPr>
      <xdr:spPr>
        <a:xfrm>
          <a:off x="57149" y="1790700"/>
          <a:ext cx="6467475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その１：補助対象経費の金額を算定します。</a:t>
          </a:r>
        </a:p>
      </xdr:txBody>
    </xdr:sp>
    <xdr:clientData/>
  </xdr:twoCellAnchor>
  <xdr:twoCellAnchor>
    <xdr:from>
      <xdr:col>1</xdr:col>
      <xdr:colOff>9525</xdr:colOff>
      <xdr:row>19</xdr:row>
      <xdr:rowOff>38100</xdr:rowOff>
    </xdr:from>
    <xdr:to>
      <xdr:col>8</xdr:col>
      <xdr:colOff>695325</xdr:colOff>
      <xdr:row>19</xdr:row>
      <xdr:rowOff>371475</xdr:rowOff>
    </xdr:to>
    <xdr:sp macro="" textlink="">
      <xdr:nvSpPr>
        <xdr:cNvPr id="5" name="角丸四角形 4"/>
        <xdr:cNvSpPr/>
      </xdr:nvSpPr>
      <xdr:spPr>
        <a:xfrm>
          <a:off x="57150" y="3781425"/>
          <a:ext cx="6467475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その２：工事場所がスクールゾーン内であるかを確認します。</a:t>
          </a:r>
        </a:p>
      </xdr:txBody>
    </xdr:sp>
    <xdr:clientData/>
  </xdr:twoCellAnchor>
  <xdr:twoCellAnchor>
    <xdr:from>
      <xdr:col>1</xdr:col>
      <xdr:colOff>9525</xdr:colOff>
      <xdr:row>28</xdr:row>
      <xdr:rowOff>19050</xdr:rowOff>
    </xdr:from>
    <xdr:to>
      <xdr:col>8</xdr:col>
      <xdr:colOff>695325</xdr:colOff>
      <xdr:row>28</xdr:row>
      <xdr:rowOff>352425</xdr:rowOff>
    </xdr:to>
    <xdr:sp macro="" textlink="">
      <xdr:nvSpPr>
        <xdr:cNvPr id="6" name="角丸四角形 5"/>
        <xdr:cNvSpPr/>
      </xdr:nvSpPr>
      <xdr:spPr>
        <a:xfrm>
          <a:off x="57150" y="5638800"/>
          <a:ext cx="6467475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その３：補助金額を算定します。</a:t>
          </a:r>
        </a:p>
      </xdr:txBody>
    </xdr:sp>
    <xdr:clientData/>
  </xdr:twoCellAnchor>
  <xdr:twoCellAnchor>
    <xdr:from>
      <xdr:col>1</xdr:col>
      <xdr:colOff>0</xdr:colOff>
      <xdr:row>50</xdr:row>
      <xdr:rowOff>28575</xdr:rowOff>
    </xdr:from>
    <xdr:to>
      <xdr:col>8</xdr:col>
      <xdr:colOff>685800</xdr:colOff>
      <xdr:row>50</xdr:row>
      <xdr:rowOff>361950</xdr:rowOff>
    </xdr:to>
    <xdr:sp macro="" textlink="">
      <xdr:nvSpPr>
        <xdr:cNvPr id="7" name="角丸四角形 6"/>
        <xdr:cNvSpPr/>
      </xdr:nvSpPr>
      <xdr:spPr>
        <a:xfrm>
          <a:off x="47625" y="9801225"/>
          <a:ext cx="6467475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お問い合わせ先　</a:t>
          </a:r>
          <a:r>
            <a:rPr kumimoji="1" lang="en-US" altLang="ja-JP" sz="1050" b="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50" b="0">
              <a:latin typeface="メイリオ" panose="020B0604030504040204" pitchFamily="50" charset="-128"/>
              <a:ea typeface="メイリオ" panose="020B0604030504040204" pitchFamily="50" charset="-128"/>
            </a:rPr>
            <a:t>詳しくは，各区役所の街並み形成課に，お問い合わせください。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abSelected="1" view="pageBreakPreview" zoomScale="70" zoomScaleNormal="130" zoomScaleSheetLayoutView="70" workbookViewId="0">
      <selection activeCell="B5" sqref="B5:I5"/>
    </sheetView>
  </sheetViews>
  <sheetFormatPr defaultRowHeight="16.5" x14ac:dyDescent="0.4"/>
  <cols>
    <col min="1" max="1" width="0.625" style="1" customWidth="1"/>
    <col min="2" max="2" width="15.125" style="1" customWidth="1"/>
    <col min="3" max="4" width="9.625" style="1" customWidth="1"/>
    <col min="5" max="5" width="12.625" style="1" customWidth="1"/>
    <col min="6" max="9" width="9.625" style="1" customWidth="1"/>
    <col min="10" max="10" width="0.875" style="1" customWidth="1"/>
    <col min="11" max="16384" width="9" style="1"/>
  </cols>
  <sheetData>
    <row r="1" spans="2:9" ht="4.5" customHeight="1" x14ac:dyDescent="0.4"/>
    <row r="2" spans="2:9" ht="18" customHeight="1" x14ac:dyDescent="0.4">
      <c r="B2" s="2" t="s">
        <v>0</v>
      </c>
      <c r="I2" s="3" t="s">
        <v>37</v>
      </c>
    </row>
    <row r="3" spans="2:9" ht="12" customHeight="1" x14ac:dyDescent="0.4"/>
    <row r="4" spans="2:9" ht="17.25" x14ac:dyDescent="0.4">
      <c r="B4" s="20" t="s">
        <v>1</v>
      </c>
      <c r="C4" s="21"/>
      <c r="D4" s="21"/>
      <c r="E4" s="21"/>
      <c r="F4" s="21"/>
      <c r="G4" s="21"/>
      <c r="H4" s="21"/>
      <c r="I4" s="21"/>
    </row>
    <row r="5" spans="2:9" ht="24" x14ac:dyDescent="0.4">
      <c r="B5" s="24" t="s">
        <v>36</v>
      </c>
      <c r="C5" s="25"/>
      <c r="D5" s="25"/>
      <c r="E5" s="25"/>
      <c r="F5" s="25"/>
      <c r="G5" s="25"/>
      <c r="H5" s="25"/>
      <c r="I5" s="25"/>
    </row>
    <row r="6" spans="2:9" ht="18" customHeight="1" x14ac:dyDescent="0.4">
      <c r="I6" s="4"/>
    </row>
    <row r="7" spans="2:9" ht="18" customHeight="1" x14ac:dyDescent="0.4">
      <c r="B7" s="26" t="s">
        <v>38</v>
      </c>
      <c r="I7" s="4"/>
    </row>
    <row r="8" spans="2:9" ht="18" customHeight="1" x14ac:dyDescent="0.4">
      <c r="B8" s="1" t="s">
        <v>2</v>
      </c>
      <c r="I8" s="4"/>
    </row>
    <row r="9" spans="2:9" ht="9" customHeight="1" x14ac:dyDescent="0.4">
      <c r="B9" s="5"/>
      <c r="C9" s="6"/>
      <c r="D9" s="6"/>
      <c r="E9" s="6"/>
      <c r="F9" s="6"/>
      <c r="G9" s="6"/>
      <c r="H9" s="6"/>
      <c r="I9" s="6"/>
    </row>
    <row r="10" spans="2:9" ht="30" customHeight="1" x14ac:dyDescent="0.4"/>
    <row r="11" spans="2:9" ht="9" customHeight="1" x14ac:dyDescent="0.4"/>
    <row r="12" spans="2:9" ht="18" customHeight="1" x14ac:dyDescent="0.4">
      <c r="B12" s="1" t="s">
        <v>3</v>
      </c>
    </row>
    <row r="13" spans="2:9" ht="9" customHeight="1" thickBot="1" x14ac:dyDescent="0.45"/>
    <row r="14" spans="2:9" ht="18" customHeight="1" thickBot="1" x14ac:dyDescent="0.45">
      <c r="B14" s="1" t="s">
        <v>4</v>
      </c>
      <c r="H14" s="18"/>
      <c r="I14" s="1" t="s">
        <v>5</v>
      </c>
    </row>
    <row r="15" spans="2:9" ht="9" customHeight="1" thickBot="1" x14ac:dyDescent="0.45">
      <c r="H15" s="7"/>
    </row>
    <row r="16" spans="2:9" ht="18" customHeight="1" thickBot="1" x14ac:dyDescent="0.45">
      <c r="B16" s="8" t="s">
        <v>6</v>
      </c>
      <c r="C16" s="4" t="s">
        <v>7</v>
      </c>
      <c r="D16" s="17"/>
      <c r="E16" s="1" t="s">
        <v>8</v>
      </c>
      <c r="H16" s="16">
        <f>ROUND(D16*80000,-3)</f>
        <v>0</v>
      </c>
      <c r="I16" s="1" t="s">
        <v>9</v>
      </c>
    </row>
    <row r="17" spans="2:9" ht="9" customHeight="1" thickBot="1" x14ac:dyDescent="0.45">
      <c r="H17" s="7"/>
    </row>
    <row r="18" spans="2:9" ht="18" customHeight="1" thickBot="1" x14ac:dyDescent="0.45">
      <c r="B18" s="1" t="s">
        <v>10</v>
      </c>
      <c r="G18" s="4"/>
      <c r="H18" s="19">
        <f>IF(H14&lt;H16,H14,H16)</f>
        <v>0</v>
      </c>
      <c r="I18" s="1" t="s">
        <v>11</v>
      </c>
    </row>
    <row r="19" spans="2:9" ht="18" customHeight="1" x14ac:dyDescent="0.4"/>
    <row r="20" spans="2:9" ht="30" customHeight="1" x14ac:dyDescent="0.4"/>
    <row r="21" spans="2:9" ht="9" customHeight="1" x14ac:dyDescent="0.4"/>
    <row r="22" spans="2:9" ht="18.75" x14ac:dyDescent="0.4">
      <c r="B22" s="22" t="s">
        <v>12</v>
      </c>
      <c r="C22" s="23"/>
      <c r="D22" s="23"/>
      <c r="E22" s="23"/>
      <c r="F22" s="23"/>
      <c r="G22" s="23"/>
      <c r="H22" s="23"/>
      <c r="I22" s="23"/>
    </row>
    <row r="23" spans="2:9" ht="18" customHeight="1" x14ac:dyDescent="0.4">
      <c r="B23" s="1" t="s">
        <v>13</v>
      </c>
    </row>
    <row r="24" spans="2:9" ht="9" customHeight="1" thickBot="1" x14ac:dyDescent="0.45"/>
    <row r="25" spans="2:9" ht="18" customHeight="1" thickBot="1" x14ac:dyDescent="0.45">
      <c r="B25" s="8" t="s">
        <v>14</v>
      </c>
      <c r="C25" s="17"/>
      <c r="D25" s="1" t="s">
        <v>15</v>
      </c>
      <c r="E25" s="1" t="s">
        <v>16</v>
      </c>
    </row>
    <row r="26" spans="2:9" ht="9" customHeight="1" x14ac:dyDescent="0.4"/>
    <row r="27" spans="2:9" ht="18" customHeight="1" x14ac:dyDescent="0.4">
      <c r="E27" s="1" t="s">
        <v>17</v>
      </c>
    </row>
    <row r="28" spans="2:9" ht="18" customHeight="1" x14ac:dyDescent="0.4"/>
    <row r="29" spans="2:9" ht="30" customHeight="1" x14ac:dyDescent="0.4"/>
    <row r="30" spans="2:9" ht="9" customHeight="1" x14ac:dyDescent="0.4"/>
    <row r="31" spans="2:9" ht="18" customHeight="1" x14ac:dyDescent="0.4">
      <c r="B31" s="8" t="s">
        <v>18</v>
      </c>
    </row>
    <row r="32" spans="2:9" ht="9" customHeight="1" x14ac:dyDescent="0.4"/>
    <row r="33" spans="2:7" ht="18" customHeight="1" x14ac:dyDescent="0.4">
      <c r="B33" s="1" t="s">
        <v>19</v>
      </c>
    </row>
    <row r="34" spans="2:7" ht="9" customHeight="1" x14ac:dyDescent="0.4"/>
    <row r="35" spans="2:7" ht="18" customHeight="1" x14ac:dyDescent="0.4">
      <c r="B35" s="8" t="s">
        <v>20</v>
      </c>
      <c r="C35" s="16">
        <f>IF(C25&lt;=500,H18,0)</f>
        <v>0</v>
      </c>
      <c r="D35" s="1" t="s">
        <v>21</v>
      </c>
      <c r="F35" s="16">
        <f>ROUNDDOWN(C35*(5/6),-3)</f>
        <v>0</v>
      </c>
      <c r="G35" s="1" t="s">
        <v>22</v>
      </c>
    </row>
    <row r="36" spans="2:7" ht="9" customHeight="1" x14ac:dyDescent="0.4"/>
    <row r="37" spans="2:7" ht="18" customHeight="1" x14ac:dyDescent="0.4">
      <c r="B37" s="8" t="s">
        <v>23</v>
      </c>
      <c r="F37" s="9">
        <v>187000</v>
      </c>
      <c r="G37" s="1" t="s">
        <v>24</v>
      </c>
    </row>
    <row r="38" spans="2:7" ht="9" customHeight="1" thickBot="1" x14ac:dyDescent="0.45">
      <c r="F38" s="10"/>
    </row>
    <row r="39" spans="2:7" ht="18" customHeight="1" thickBot="1" x14ac:dyDescent="0.45">
      <c r="B39" s="1" t="s">
        <v>25</v>
      </c>
      <c r="E39" s="4"/>
      <c r="F39" s="19">
        <f>IF(F35&lt;F37,F35,F37)</f>
        <v>0</v>
      </c>
      <c r="G39" s="1" t="s">
        <v>26</v>
      </c>
    </row>
    <row r="40" spans="2:7" ht="18" customHeight="1" x14ac:dyDescent="0.4"/>
    <row r="41" spans="2:7" ht="18" customHeight="1" x14ac:dyDescent="0.4">
      <c r="B41" s="8" t="s">
        <v>27</v>
      </c>
    </row>
    <row r="42" spans="2:7" ht="9" customHeight="1" x14ac:dyDescent="0.4"/>
    <row r="43" spans="2:7" ht="18" customHeight="1" x14ac:dyDescent="0.4">
      <c r="B43" s="1" t="s">
        <v>19</v>
      </c>
    </row>
    <row r="44" spans="2:7" ht="9" customHeight="1" x14ac:dyDescent="0.4"/>
    <row r="45" spans="2:7" ht="18" customHeight="1" x14ac:dyDescent="0.4">
      <c r="B45" s="8" t="s">
        <v>20</v>
      </c>
      <c r="C45" s="16">
        <f>IF(C25&lt;=500,0,H18)</f>
        <v>0</v>
      </c>
      <c r="D45" s="1" t="s">
        <v>28</v>
      </c>
      <c r="F45" s="16">
        <f>ROUNDDOWN(C45*(2/3),-3)</f>
        <v>0</v>
      </c>
      <c r="G45" s="1" t="s">
        <v>29</v>
      </c>
    </row>
    <row r="46" spans="2:7" ht="9" customHeight="1" x14ac:dyDescent="0.4"/>
    <row r="47" spans="2:7" ht="18" customHeight="1" x14ac:dyDescent="0.4">
      <c r="B47" s="8" t="s">
        <v>23</v>
      </c>
      <c r="F47" s="9">
        <v>150000</v>
      </c>
      <c r="G47" s="1" t="s">
        <v>30</v>
      </c>
    </row>
    <row r="48" spans="2:7" ht="9" customHeight="1" thickBot="1" x14ac:dyDescent="0.45">
      <c r="F48" s="10"/>
    </row>
    <row r="49" spans="2:9" ht="18" customHeight="1" thickBot="1" x14ac:dyDescent="0.45">
      <c r="B49" s="1" t="s">
        <v>31</v>
      </c>
      <c r="E49" s="4"/>
      <c r="F49" s="19">
        <f>IF(F45&lt;F47,F45,F47)</f>
        <v>0</v>
      </c>
      <c r="G49" s="1" t="s">
        <v>32</v>
      </c>
    </row>
    <row r="50" spans="2:9" ht="18" customHeight="1" x14ac:dyDescent="0.4"/>
    <row r="51" spans="2:9" ht="30" customHeight="1" x14ac:dyDescent="0.4"/>
    <row r="52" spans="2:9" ht="9" customHeight="1" x14ac:dyDescent="0.4"/>
    <row r="53" spans="2:9" ht="18" customHeight="1" x14ac:dyDescent="0.4">
      <c r="B53" s="1" t="s">
        <v>33</v>
      </c>
    </row>
    <row r="54" spans="2:9" ht="18" customHeight="1" x14ac:dyDescent="0.4">
      <c r="B54" s="1" t="s">
        <v>34</v>
      </c>
    </row>
    <row r="55" spans="2:9" ht="18" customHeight="1" x14ac:dyDescent="0.4">
      <c r="B55" s="1" t="s">
        <v>35</v>
      </c>
    </row>
    <row r="56" spans="2:9" x14ac:dyDescent="0.35">
      <c r="I56" s="13"/>
    </row>
  </sheetData>
  <mergeCells count="3">
    <mergeCell ref="B4:I4"/>
    <mergeCell ref="B5:I5"/>
    <mergeCell ref="B22:I22"/>
  </mergeCells>
  <phoneticPr fontId="3"/>
  <pageMargins left="0.78740157480314965" right="0.78740157480314965" top="0.39370078740157483" bottom="0.19685039370078741" header="0.19685039370078741" footer="0.19685039370078741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view="pageBreakPreview" topLeftCell="A34" zoomScale="70" zoomScaleNormal="130" zoomScaleSheetLayoutView="70" workbookViewId="0">
      <selection activeCell="F48" sqref="F48"/>
    </sheetView>
  </sheetViews>
  <sheetFormatPr defaultRowHeight="16.5" x14ac:dyDescent="0.4"/>
  <cols>
    <col min="1" max="1" width="0.625" style="1" customWidth="1"/>
    <col min="2" max="2" width="15.125" style="1" customWidth="1"/>
    <col min="3" max="4" width="9.625" style="1" customWidth="1"/>
    <col min="5" max="5" width="12.625" style="1" customWidth="1"/>
    <col min="6" max="9" width="9.625" style="1" customWidth="1"/>
    <col min="10" max="10" width="0.875" style="1" customWidth="1"/>
    <col min="11" max="16384" width="9" style="1"/>
  </cols>
  <sheetData>
    <row r="1" spans="2:9" ht="4.5" customHeight="1" x14ac:dyDescent="0.4"/>
    <row r="2" spans="2:9" ht="18" customHeight="1" x14ac:dyDescent="0.4">
      <c r="B2" s="14" t="s">
        <v>40</v>
      </c>
      <c r="I2" s="15" t="s">
        <v>39</v>
      </c>
    </row>
    <row r="3" spans="2:9" ht="12" customHeight="1" x14ac:dyDescent="0.4"/>
    <row r="4" spans="2:9" ht="17.25" x14ac:dyDescent="0.4">
      <c r="B4" s="20" t="s">
        <v>1</v>
      </c>
      <c r="C4" s="21"/>
      <c r="D4" s="21"/>
      <c r="E4" s="21"/>
      <c r="F4" s="21"/>
      <c r="G4" s="21"/>
      <c r="H4" s="21"/>
      <c r="I4" s="21"/>
    </row>
    <row r="5" spans="2:9" ht="24" x14ac:dyDescent="0.4">
      <c r="B5" s="24" t="s">
        <v>36</v>
      </c>
      <c r="C5" s="25"/>
      <c r="D5" s="25"/>
      <c r="E5" s="25"/>
      <c r="F5" s="25"/>
      <c r="G5" s="25"/>
      <c r="H5" s="25"/>
      <c r="I5" s="25"/>
    </row>
    <row r="6" spans="2:9" ht="18" customHeight="1" x14ac:dyDescent="0.4">
      <c r="I6" s="4"/>
    </row>
    <row r="7" spans="2:9" ht="18" customHeight="1" x14ac:dyDescent="0.4">
      <c r="B7" s="26" t="s">
        <v>38</v>
      </c>
      <c r="I7" s="4"/>
    </row>
    <row r="8" spans="2:9" ht="18" customHeight="1" x14ac:dyDescent="0.4">
      <c r="B8" s="1" t="s">
        <v>2</v>
      </c>
      <c r="I8" s="4"/>
    </row>
    <row r="9" spans="2:9" ht="9" customHeight="1" x14ac:dyDescent="0.4">
      <c r="B9" s="5"/>
      <c r="C9" s="6"/>
      <c r="D9" s="6"/>
      <c r="E9" s="6"/>
      <c r="F9" s="6"/>
      <c r="G9" s="6"/>
      <c r="H9" s="6"/>
      <c r="I9" s="6"/>
    </row>
    <row r="10" spans="2:9" ht="30" customHeight="1" x14ac:dyDescent="0.4"/>
    <row r="11" spans="2:9" ht="9" customHeight="1" x14ac:dyDescent="0.4"/>
    <row r="12" spans="2:9" ht="18" customHeight="1" x14ac:dyDescent="0.4">
      <c r="B12" s="1" t="s">
        <v>3</v>
      </c>
    </row>
    <row r="13" spans="2:9" ht="9" customHeight="1" thickBot="1" x14ac:dyDescent="0.45"/>
    <row r="14" spans="2:9" ht="18" customHeight="1" thickBot="1" x14ac:dyDescent="0.45">
      <c r="B14" s="1" t="s">
        <v>4</v>
      </c>
      <c r="H14" s="28">
        <v>100000</v>
      </c>
      <c r="I14" s="1" t="s">
        <v>5</v>
      </c>
    </row>
    <row r="15" spans="2:9" ht="9" customHeight="1" thickBot="1" x14ac:dyDescent="0.45">
      <c r="H15" s="7"/>
    </row>
    <row r="16" spans="2:9" ht="18" customHeight="1" thickBot="1" x14ac:dyDescent="0.45">
      <c r="B16" s="8" t="s">
        <v>6</v>
      </c>
      <c r="C16" s="4" t="s">
        <v>7</v>
      </c>
      <c r="D16" s="30">
        <v>1.6</v>
      </c>
      <c r="E16" s="1" t="s">
        <v>8</v>
      </c>
      <c r="H16" s="27">
        <f>ROUND(D16*80000,-3)</f>
        <v>128000</v>
      </c>
      <c r="I16" s="1" t="s">
        <v>9</v>
      </c>
    </row>
    <row r="17" spans="2:13" ht="9" customHeight="1" thickBot="1" x14ac:dyDescent="0.45">
      <c r="H17" s="7"/>
    </row>
    <row r="18" spans="2:13" ht="18" customHeight="1" thickBot="1" x14ac:dyDescent="0.45">
      <c r="B18" s="1" t="s">
        <v>10</v>
      </c>
      <c r="G18" s="4"/>
      <c r="H18" s="31">
        <v>100000</v>
      </c>
      <c r="I18" s="1" t="s">
        <v>11</v>
      </c>
    </row>
    <row r="19" spans="2:13" ht="18" customHeight="1" x14ac:dyDescent="0.4"/>
    <row r="20" spans="2:13" ht="30" customHeight="1" x14ac:dyDescent="0.4"/>
    <row r="21" spans="2:13" ht="9" customHeight="1" x14ac:dyDescent="0.4"/>
    <row r="22" spans="2:13" ht="18.75" x14ac:dyDescent="0.4">
      <c r="B22" s="22" t="s">
        <v>12</v>
      </c>
      <c r="C22" s="23"/>
      <c r="D22" s="23"/>
      <c r="E22" s="23"/>
      <c r="F22" s="23"/>
      <c r="G22" s="23"/>
      <c r="H22" s="23"/>
      <c r="I22" s="23"/>
    </row>
    <row r="23" spans="2:13" ht="18" customHeight="1" x14ac:dyDescent="0.4">
      <c r="B23" s="1" t="s">
        <v>13</v>
      </c>
    </row>
    <row r="24" spans="2:13" ht="9" customHeight="1" thickBot="1" x14ac:dyDescent="0.45"/>
    <row r="25" spans="2:13" ht="18" customHeight="1" thickBot="1" x14ac:dyDescent="0.45">
      <c r="B25" s="8" t="s">
        <v>14</v>
      </c>
      <c r="C25" s="30">
        <v>450</v>
      </c>
      <c r="D25" s="1" t="s">
        <v>15</v>
      </c>
      <c r="E25" s="1" t="s">
        <v>16</v>
      </c>
    </row>
    <row r="26" spans="2:13" ht="9" customHeight="1" x14ac:dyDescent="0.4"/>
    <row r="27" spans="2:13" ht="18" customHeight="1" x14ac:dyDescent="0.4">
      <c r="E27" s="1" t="s">
        <v>17</v>
      </c>
      <c r="M27" s="29"/>
    </row>
    <row r="28" spans="2:13" ht="18" customHeight="1" x14ac:dyDescent="0.4"/>
    <row r="29" spans="2:13" ht="30" customHeight="1" x14ac:dyDescent="0.4"/>
    <row r="30" spans="2:13" ht="9" customHeight="1" x14ac:dyDescent="0.4"/>
    <row r="31" spans="2:13" ht="18" customHeight="1" x14ac:dyDescent="0.4">
      <c r="B31" s="8" t="s">
        <v>18</v>
      </c>
    </row>
    <row r="32" spans="2:13" ht="9" customHeight="1" x14ac:dyDescent="0.4"/>
    <row r="33" spans="2:7" ht="18" customHeight="1" x14ac:dyDescent="0.4">
      <c r="B33" s="1" t="s">
        <v>19</v>
      </c>
    </row>
    <row r="34" spans="2:7" ht="9" customHeight="1" x14ac:dyDescent="0.4"/>
    <row r="35" spans="2:7" ht="18" customHeight="1" x14ac:dyDescent="0.4">
      <c r="B35" s="8" t="s">
        <v>20</v>
      </c>
      <c r="C35" s="32">
        <v>100000</v>
      </c>
      <c r="D35" s="1" t="s">
        <v>21</v>
      </c>
      <c r="F35" s="27">
        <f>ROUND(C35*(5/6),-3)</f>
        <v>83000</v>
      </c>
      <c r="G35" s="1" t="s">
        <v>22</v>
      </c>
    </row>
    <row r="36" spans="2:7" ht="9" customHeight="1" x14ac:dyDescent="0.4"/>
    <row r="37" spans="2:7" ht="18" customHeight="1" x14ac:dyDescent="0.4">
      <c r="B37" s="8" t="s">
        <v>23</v>
      </c>
      <c r="F37" s="9">
        <v>187000</v>
      </c>
      <c r="G37" s="1" t="s">
        <v>24</v>
      </c>
    </row>
    <row r="38" spans="2:7" ht="9" customHeight="1" thickBot="1" x14ac:dyDescent="0.45">
      <c r="F38" s="10"/>
    </row>
    <row r="39" spans="2:7" ht="18" customHeight="1" thickBot="1" x14ac:dyDescent="0.45">
      <c r="B39" s="1" t="s">
        <v>25</v>
      </c>
      <c r="E39" s="4"/>
      <c r="F39" s="33">
        <v>83000</v>
      </c>
      <c r="G39" s="1" t="s">
        <v>26</v>
      </c>
    </row>
    <row r="40" spans="2:7" ht="18" customHeight="1" x14ac:dyDescent="0.4"/>
    <row r="41" spans="2:7" ht="18" customHeight="1" x14ac:dyDescent="0.4">
      <c r="B41" s="8" t="s">
        <v>27</v>
      </c>
    </row>
    <row r="42" spans="2:7" ht="9" customHeight="1" x14ac:dyDescent="0.4"/>
    <row r="43" spans="2:7" ht="18" customHeight="1" x14ac:dyDescent="0.4">
      <c r="B43" s="1" t="s">
        <v>19</v>
      </c>
    </row>
    <row r="44" spans="2:7" ht="9" customHeight="1" x14ac:dyDescent="0.4"/>
    <row r="45" spans="2:7" ht="18" customHeight="1" x14ac:dyDescent="0.4">
      <c r="B45" s="8" t="s">
        <v>20</v>
      </c>
      <c r="C45" s="11"/>
      <c r="D45" s="1" t="s">
        <v>28</v>
      </c>
      <c r="F45" s="11"/>
      <c r="G45" s="1" t="s">
        <v>29</v>
      </c>
    </row>
    <row r="46" spans="2:7" ht="9" customHeight="1" x14ac:dyDescent="0.4"/>
    <row r="47" spans="2:7" ht="18" customHeight="1" x14ac:dyDescent="0.4">
      <c r="B47" s="8" t="s">
        <v>23</v>
      </c>
      <c r="F47" s="9">
        <v>150000</v>
      </c>
      <c r="G47" s="1" t="s">
        <v>30</v>
      </c>
    </row>
    <row r="48" spans="2:7" ht="9" customHeight="1" thickBot="1" x14ac:dyDescent="0.45">
      <c r="F48" s="10"/>
    </row>
    <row r="49" spans="2:9" ht="18" customHeight="1" thickBot="1" x14ac:dyDescent="0.45">
      <c r="B49" s="1" t="s">
        <v>31</v>
      </c>
      <c r="E49" s="4"/>
      <c r="F49" s="12"/>
      <c r="G49" s="1" t="s">
        <v>32</v>
      </c>
    </row>
    <row r="50" spans="2:9" ht="18" customHeight="1" x14ac:dyDescent="0.4"/>
    <row r="51" spans="2:9" ht="30" customHeight="1" x14ac:dyDescent="0.4"/>
    <row r="52" spans="2:9" ht="9" customHeight="1" x14ac:dyDescent="0.4"/>
    <row r="53" spans="2:9" ht="18" customHeight="1" x14ac:dyDescent="0.4">
      <c r="B53" s="1" t="s">
        <v>33</v>
      </c>
    </row>
    <row r="54" spans="2:9" ht="18" customHeight="1" x14ac:dyDescent="0.4">
      <c r="B54" s="1" t="s">
        <v>34</v>
      </c>
    </row>
    <row r="55" spans="2:9" ht="18" customHeight="1" x14ac:dyDescent="0.4">
      <c r="B55" s="1" t="s">
        <v>35</v>
      </c>
    </row>
    <row r="56" spans="2:9" x14ac:dyDescent="0.35">
      <c r="I56" s="13"/>
    </row>
  </sheetData>
  <mergeCells count="3">
    <mergeCell ref="B4:I4"/>
    <mergeCell ref="B5:I5"/>
    <mergeCell ref="B22:I22"/>
  </mergeCells>
  <phoneticPr fontId="3"/>
  <pageMargins left="0.78740157480314965" right="0.78740157480314965" top="0.39370078740157483" bottom="0.19685039370078741" header="0.19685039370078741" footer="0.19685039370078741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算定シート（裏面）</vt:lpstr>
      <vt:lpstr>算定例</vt:lpstr>
      <vt:lpstr>'算定シート（裏面）'!Print_Area</vt:lpstr>
      <vt:lpstr>算定例!Print_Area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2020-05-25T08:55:10Z</dcterms:created>
  <dcterms:modified xsi:type="dcterms:W3CDTF">2020-05-29T02:49:36Z</dcterms:modified>
</cp:coreProperties>
</file>