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3240003\Desktop\"/>
    </mc:Choice>
  </mc:AlternateContent>
  <bookViews>
    <workbookView xWindow="0" yWindow="0" windowWidth="20490" windowHeight="6780" activeTab="2"/>
  </bookViews>
  <sheets>
    <sheet name="【入力シート】①申請総額計算" sheetId="8" r:id="rId1"/>
    <sheet name="【入力シート】②協調融資計算（証書貸付） " sheetId="5" r:id="rId2"/>
    <sheet name="【入力例】①申請総額計算" sheetId="11" r:id="rId3"/>
    <sheet name="【入力例】②協調融資計算（証書貸付）" sheetId="10" r:id="rId4"/>
  </sheets>
  <definedNames>
    <definedName name="_xlnm.Print_Area" localSheetId="0">【入力シート】①申請総額計算!$A$1:$H$25</definedName>
    <definedName name="_xlnm.Print_Area" localSheetId="1">'【入力シート】②協調融資計算（証書貸付） '!$A$1:$I$70</definedName>
    <definedName name="_xlnm.Print_Area" localSheetId="2">【入力例】①申請総額計算!$A$1:$H$25</definedName>
    <definedName name="_xlnm.Print_Area" localSheetId="3">'【入力例】②協調融資計算（証書貸付）'!$A$1:$I$70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0" l="1"/>
  <c r="G16" i="11" l="1"/>
  <c r="E8" i="5" l="1"/>
  <c r="G12" i="11"/>
  <c r="G17" i="11" s="1"/>
  <c r="G15" i="11" s="1"/>
  <c r="B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C11" i="10"/>
  <c r="C12" i="10" s="1"/>
  <c r="E10" i="10"/>
  <c r="C10" i="10"/>
  <c r="F10" i="10" s="1"/>
  <c r="F9" i="10"/>
  <c r="E9" i="10"/>
  <c r="C9" i="10"/>
  <c r="F8" i="10"/>
  <c r="E8" i="10"/>
  <c r="C8" i="10"/>
  <c r="C13" i="10" l="1"/>
  <c r="F12" i="10"/>
  <c r="F11" i="10"/>
  <c r="C14" i="10" l="1"/>
  <c r="F13" i="10"/>
  <c r="B3" i="5"/>
  <c r="G12" i="8"/>
  <c r="G17" i="8" s="1"/>
  <c r="B69" i="5"/>
  <c r="C8" i="5"/>
  <c r="F14" i="10" l="1"/>
  <c r="C15" i="10"/>
  <c r="F8" i="5"/>
  <c r="E9" i="5"/>
  <c r="C16" i="10" l="1"/>
  <c r="F15" i="10"/>
  <c r="E68" i="5"/>
  <c r="C17" i="10" l="1"/>
  <c r="F16" i="10"/>
  <c r="E67" i="5"/>
  <c r="C18" i="10" l="1"/>
  <c r="F17" i="10"/>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F18" i="10" l="1"/>
  <c r="C19" i="10"/>
  <c r="C9" i="5"/>
  <c r="F9" i="5" s="1"/>
  <c r="C20" i="10" l="1"/>
  <c r="F19" i="10"/>
  <c r="C10" i="5"/>
  <c r="F10" i="5" s="1"/>
  <c r="C21" i="10" l="1"/>
  <c r="F20" i="10"/>
  <c r="C11" i="5"/>
  <c r="F11" i="5" s="1"/>
  <c r="C22" i="10" l="1"/>
  <c r="F21" i="10"/>
  <c r="C12" i="5"/>
  <c r="F12" i="5" s="1"/>
  <c r="C23" i="10" l="1"/>
  <c r="F22" i="10"/>
  <c r="C13" i="5"/>
  <c r="F13" i="5" s="1"/>
  <c r="C24" i="10" l="1"/>
  <c r="F23" i="10"/>
  <c r="C14" i="5"/>
  <c r="F14" i="5" s="1"/>
  <c r="F24" i="10" l="1"/>
  <c r="C25" i="10"/>
  <c r="C15" i="5"/>
  <c r="F15" i="5" s="1"/>
  <c r="F25" i="10" l="1"/>
  <c r="C26" i="10"/>
  <c r="C16" i="5"/>
  <c r="F16" i="5" s="1"/>
  <c r="F26" i="10" l="1"/>
  <c r="C27" i="10"/>
  <c r="C17" i="5"/>
  <c r="F17" i="5" s="1"/>
  <c r="C28" i="10" l="1"/>
  <c r="F27" i="10"/>
  <c r="C18" i="5"/>
  <c r="F18" i="5" s="1"/>
  <c r="C29" i="10" l="1"/>
  <c r="F28" i="10"/>
  <c r="C19" i="5"/>
  <c r="C30" i="10" l="1"/>
  <c r="F29" i="10"/>
  <c r="F19" i="5"/>
  <c r="C20" i="5"/>
  <c r="F20" i="5" s="1"/>
  <c r="C31" i="10" l="1"/>
  <c r="F30" i="10"/>
  <c r="C21" i="5"/>
  <c r="F21" i="5" s="1"/>
  <c r="C32" i="10" l="1"/>
  <c r="F31" i="10"/>
  <c r="C22" i="5"/>
  <c r="F22" i="5" s="1"/>
  <c r="C33" i="10" l="1"/>
  <c r="F32" i="10"/>
  <c r="C23" i="5"/>
  <c r="F23" i="5" s="1"/>
  <c r="C34" i="10" l="1"/>
  <c r="F33" i="10"/>
  <c r="C24" i="5"/>
  <c r="F24" i="5" s="1"/>
  <c r="C35" i="10" l="1"/>
  <c r="F34" i="10"/>
  <c r="C25" i="5"/>
  <c r="F25" i="5" s="1"/>
  <c r="C36" i="10" l="1"/>
  <c r="F35" i="10"/>
  <c r="C26" i="5"/>
  <c r="F26" i="5" s="1"/>
  <c r="F36" i="10" l="1"/>
  <c r="C37" i="10"/>
  <c r="C27" i="5"/>
  <c r="F27" i="5" s="1"/>
  <c r="C38" i="10" l="1"/>
  <c r="F37" i="10"/>
  <c r="C28" i="5"/>
  <c r="F28" i="5" s="1"/>
  <c r="C39" i="10" l="1"/>
  <c r="F38" i="10"/>
  <c r="C29" i="5"/>
  <c r="F29" i="5" s="1"/>
  <c r="C40" i="10" l="1"/>
  <c r="F39" i="10"/>
  <c r="C30" i="5"/>
  <c r="F30" i="5" s="1"/>
  <c r="C41" i="10" l="1"/>
  <c r="F40" i="10"/>
  <c r="C31" i="5"/>
  <c r="F31" i="5" s="1"/>
  <c r="F41" i="10" l="1"/>
  <c r="C42" i="10"/>
  <c r="C32" i="5"/>
  <c r="F32" i="5" s="1"/>
  <c r="C43" i="10" l="1"/>
  <c r="F42" i="10"/>
  <c r="C33" i="5"/>
  <c r="F33" i="5" s="1"/>
  <c r="C44" i="10" l="1"/>
  <c r="F43" i="10"/>
  <c r="C34" i="5"/>
  <c r="F34" i="5" s="1"/>
  <c r="F44" i="10" l="1"/>
  <c r="C45" i="10"/>
  <c r="C35" i="5"/>
  <c r="F35" i="5" s="1"/>
  <c r="F45" i="10" l="1"/>
  <c r="C46" i="10"/>
  <c r="C36" i="5"/>
  <c r="F36" i="5" s="1"/>
  <c r="C47" i="10" l="1"/>
  <c r="F46" i="10"/>
  <c r="C37" i="5"/>
  <c r="F37" i="5" s="1"/>
  <c r="C48" i="10" l="1"/>
  <c r="F47" i="10"/>
  <c r="C38" i="5"/>
  <c r="F38" i="5" s="1"/>
  <c r="C49" i="10" l="1"/>
  <c r="F48" i="10"/>
  <c r="C39" i="5"/>
  <c r="F39" i="5" s="1"/>
  <c r="F49" i="10" l="1"/>
  <c r="C50" i="10"/>
  <c r="C40" i="5"/>
  <c r="F40" i="5" s="1"/>
  <c r="C51" i="10" l="1"/>
  <c r="F50" i="10"/>
  <c r="C41" i="5"/>
  <c r="F41" i="5" s="1"/>
  <c r="C52" i="10" l="1"/>
  <c r="F51" i="10"/>
  <c r="C42" i="5"/>
  <c r="F42" i="5" s="1"/>
  <c r="F52" i="10" l="1"/>
  <c r="C53" i="10"/>
  <c r="C43" i="5"/>
  <c r="F43" i="5" s="1"/>
  <c r="F53" i="10" l="1"/>
  <c r="C54" i="10"/>
  <c r="C44" i="5"/>
  <c r="F44" i="5" s="1"/>
  <c r="C55" i="10" l="1"/>
  <c r="F54" i="10"/>
  <c r="C45" i="5"/>
  <c r="F45" i="5" s="1"/>
  <c r="C56" i="10" l="1"/>
  <c r="F55" i="10"/>
  <c r="C46" i="5"/>
  <c r="F46" i="5" s="1"/>
  <c r="C57" i="10" l="1"/>
  <c r="F56" i="10"/>
  <c r="C47" i="5"/>
  <c r="F47" i="5" s="1"/>
  <c r="F57" i="10" l="1"/>
  <c r="C58" i="10"/>
  <c r="C48" i="5"/>
  <c r="F48" i="5" s="1"/>
  <c r="C59" i="10" l="1"/>
  <c r="F58" i="10"/>
  <c r="C49" i="5"/>
  <c r="F49" i="5" s="1"/>
  <c r="C60" i="10" l="1"/>
  <c r="F59" i="10"/>
  <c r="C50" i="5"/>
  <c r="F50" i="5" s="1"/>
  <c r="F60" i="10" l="1"/>
  <c r="C61" i="10"/>
  <c r="C51" i="5"/>
  <c r="F51" i="5" s="1"/>
  <c r="F61" i="10" l="1"/>
  <c r="C62" i="10"/>
  <c r="C52" i="5"/>
  <c r="F52" i="5" s="1"/>
  <c r="C63" i="10" l="1"/>
  <c r="F62" i="10"/>
  <c r="C53" i="5"/>
  <c r="F53" i="5" s="1"/>
  <c r="C64" i="10" l="1"/>
  <c r="F63" i="10"/>
  <c r="C54" i="5"/>
  <c r="F54" i="5" s="1"/>
  <c r="C65" i="10" l="1"/>
  <c r="F64" i="10"/>
  <c r="C55" i="5"/>
  <c r="F55" i="5" s="1"/>
  <c r="F65" i="10" l="1"/>
  <c r="C66" i="10"/>
  <c r="C56" i="5"/>
  <c r="F56" i="5" s="1"/>
  <c r="C67" i="10" l="1"/>
  <c r="F66" i="10"/>
  <c r="C57" i="5"/>
  <c r="F57" i="5" s="1"/>
  <c r="C68" i="10" l="1"/>
  <c r="F67" i="10"/>
  <c r="C58" i="5"/>
  <c r="F58" i="5" s="1"/>
  <c r="C69" i="10" l="1"/>
  <c r="F68" i="10"/>
  <c r="F69" i="10" s="1"/>
  <c r="C59" i="5"/>
  <c r="F59" i="5" s="1"/>
  <c r="C60" i="5" l="1"/>
  <c r="F60" i="5" s="1"/>
  <c r="C61" i="5" l="1"/>
  <c r="F61" i="5" s="1"/>
  <c r="C62" i="5" l="1"/>
  <c r="F62" i="5" s="1"/>
  <c r="C63" i="5" l="1"/>
  <c r="F63" i="5" s="1"/>
  <c r="C64" i="5" l="1"/>
  <c r="F64" i="5" s="1"/>
  <c r="C65" i="5" l="1"/>
  <c r="F65" i="5" s="1"/>
  <c r="C66" i="5" l="1"/>
  <c r="F66" i="5" s="1"/>
  <c r="C67" i="5" l="1"/>
  <c r="F67" i="5" s="1"/>
  <c r="C68" i="5" l="1"/>
  <c r="F68" i="5" l="1"/>
  <c r="F69" i="5" s="1"/>
  <c r="G16" i="8" s="1"/>
  <c r="G15" i="8" s="1"/>
  <c r="G8" i="8" s="1"/>
  <c r="G7" i="8" s="1"/>
  <c r="C69" i="5"/>
  <c r="G8" i="11" l="1"/>
  <c r="G7" i="11" s="1"/>
</calcChain>
</file>

<file path=xl/sharedStrings.xml><?xml version="1.0" encoding="utf-8"?>
<sst xmlns="http://schemas.openxmlformats.org/spreadsheetml/2006/main" count="78" uniqueCount="35">
  <si>
    <t>残高</t>
    <rPh sb="0" eb="2">
      <t>ザンダカ</t>
    </rPh>
    <phoneticPr fontId="2"/>
  </si>
  <si>
    <t>計算日数</t>
    <rPh sb="0" eb="2">
      <t>ケイサン</t>
    </rPh>
    <rPh sb="2" eb="4">
      <t>ニッスウ</t>
    </rPh>
    <phoneticPr fontId="2"/>
  </si>
  <si>
    <t>利息</t>
    <rPh sb="0" eb="2">
      <t>リソク</t>
    </rPh>
    <phoneticPr fontId="2"/>
  </si>
  <si>
    <t>返済回数</t>
    <rPh sb="0" eb="2">
      <t>ヘンサイ</t>
    </rPh>
    <rPh sb="2" eb="4">
      <t>カイスウ</t>
    </rPh>
    <phoneticPr fontId="2"/>
  </si>
  <si>
    <t>融資金額</t>
    <rPh sb="0" eb="2">
      <t>ユウシ</t>
    </rPh>
    <rPh sb="2" eb="4">
      <t>キンガク</t>
    </rPh>
    <phoneticPr fontId="2"/>
  </si>
  <si>
    <t>金利</t>
    <rPh sb="0" eb="2">
      <t>キンリ</t>
    </rPh>
    <phoneticPr fontId="2"/>
  </si>
  <si>
    <t>計算期間</t>
    <rPh sb="0" eb="2">
      <t>ケイサン</t>
    </rPh>
    <rPh sb="2" eb="4">
      <t>キカン</t>
    </rPh>
    <phoneticPr fontId="2"/>
  </si>
  <si>
    <t>年月日</t>
    <rPh sb="0" eb="3">
      <t>ネンガッピ</t>
    </rPh>
    <phoneticPr fontId="2"/>
  </si>
  <si>
    <t>実行日</t>
    <rPh sb="0" eb="2">
      <t>ジッコウ</t>
    </rPh>
    <rPh sb="2" eb="3">
      <t>ビ</t>
    </rPh>
    <phoneticPr fontId="2"/>
  </si>
  <si>
    <t>事業者名：</t>
    <rPh sb="0" eb="3">
      <t>ジギョウシャ</t>
    </rPh>
    <rPh sb="3" eb="4">
      <t>メイ</t>
    </rPh>
    <phoneticPr fontId="2"/>
  </si>
  <si>
    <t>元金返済</t>
    <rPh sb="0" eb="2">
      <t>ガンキン</t>
    </rPh>
    <rPh sb="2" eb="4">
      <t>ヘンサイ</t>
    </rPh>
    <phoneticPr fontId="2"/>
  </si>
  <si>
    <t>～</t>
    <phoneticPr fontId="2"/>
  </si>
  <si>
    <t>合計</t>
    <rPh sb="0" eb="2">
      <t>ゴウケイ</t>
    </rPh>
    <phoneticPr fontId="2"/>
  </si>
  <si>
    <t>利息計算書と合致＝融資実行日4/10～5/5の26日分</t>
    <rPh sb="0" eb="2">
      <t>リソク</t>
    </rPh>
    <rPh sb="2" eb="5">
      <t>ケイサンショ</t>
    </rPh>
    <rPh sb="6" eb="8">
      <t>ガッチ</t>
    </rPh>
    <rPh sb="9" eb="11">
      <t>ユウシ</t>
    </rPh>
    <rPh sb="11" eb="13">
      <t>ジッコウ</t>
    </rPh>
    <rPh sb="13" eb="14">
      <t>ヒ</t>
    </rPh>
    <rPh sb="25" eb="27">
      <t>ニチブン</t>
    </rPh>
    <phoneticPr fontId="2"/>
  </si>
  <si>
    <t>⇒申請書「協調融資」欄に転記</t>
    <rPh sb="1" eb="4">
      <t>シンセイショ</t>
    </rPh>
    <rPh sb="5" eb="7">
      <t>キョウチョウ</t>
    </rPh>
    <rPh sb="7" eb="9">
      <t>ユウシ</t>
    </rPh>
    <rPh sb="10" eb="11">
      <t>ラン</t>
    </rPh>
    <rPh sb="12" eb="14">
      <t>テンキ</t>
    </rPh>
    <phoneticPr fontId="2"/>
  </si>
  <si>
    <t>＜【ご参考】協調融資・計算シート＞</t>
    <rPh sb="3" eb="5">
      <t>サンコウ</t>
    </rPh>
    <rPh sb="6" eb="8">
      <t>キョウチョウ</t>
    </rPh>
    <rPh sb="8" eb="10">
      <t>ユウシ</t>
    </rPh>
    <rPh sb="11" eb="13">
      <t>ケイサン</t>
    </rPh>
    <phoneticPr fontId="2"/>
  </si>
  <si>
    <t>最終回目は日割計算</t>
    <rPh sb="0" eb="3">
      <t>サイシュウカイ</t>
    </rPh>
    <rPh sb="3" eb="4">
      <t>メ</t>
    </rPh>
    <rPh sb="5" eb="7">
      <t>ヒワ</t>
    </rPh>
    <rPh sb="7" eb="9">
      <t>ケイサン</t>
    </rPh>
    <phoneticPr fontId="2"/>
  </si>
  <si>
    <t>×</t>
    <phoneticPr fontId="2"/>
  </si>
  <si>
    <t>利率</t>
    <rPh sb="0" eb="2">
      <t>リリツ</t>
    </rPh>
    <phoneticPr fontId="2"/>
  </si>
  <si>
    <t>年数</t>
    <rPh sb="0" eb="2">
      <t>ネンスウ</t>
    </rPh>
    <phoneticPr fontId="2"/>
  </si>
  <si>
    <t>＝</t>
    <phoneticPr fontId="2"/>
  </si>
  <si>
    <t>※シート②にご入力ください。</t>
    <rPh sb="7" eb="9">
      <t>ニュウリョク</t>
    </rPh>
    <phoneticPr fontId="2"/>
  </si>
  <si>
    <t>給付金交付申請額</t>
    <rPh sb="0" eb="3">
      <t>キュウフキン</t>
    </rPh>
    <rPh sb="3" eb="5">
      <t>コウフ</t>
    </rPh>
    <rPh sb="5" eb="7">
      <t>シンセイ</t>
    </rPh>
    <rPh sb="7" eb="8">
      <t>ガク</t>
    </rPh>
    <phoneticPr fontId="2"/>
  </si>
  <si>
    <t>【内訳】</t>
    <rPh sb="1" eb="3">
      <t>ウチワケ</t>
    </rPh>
    <phoneticPr fontId="2"/>
  </si>
  <si>
    <t>自動計算</t>
    <rPh sb="0" eb="2">
      <t>ジドウ</t>
    </rPh>
    <rPh sb="2" eb="4">
      <t>ケイサン</t>
    </rPh>
    <phoneticPr fontId="2"/>
  </si>
  <si>
    <t>自動計算</t>
    <phoneticPr fontId="2"/>
  </si>
  <si>
    <t>●●　社</t>
    <rPh sb="3" eb="4">
      <t>シャ</t>
    </rPh>
    <phoneticPr fontId="2"/>
  </si>
  <si>
    <t>民間金融機関協調融資分</t>
    <phoneticPr fontId="2"/>
  </si>
  <si>
    <t>民間金融機関協調融資（シート②より引用）</t>
    <rPh sb="0" eb="2">
      <t>ミンカン</t>
    </rPh>
    <rPh sb="2" eb="4">
      <t>キンユウ</t>
    </rPh>
    <rPh sb="4" eb="6">
      <t>キカン</t>
    </rPh>
    <rPh sb="6" eb="8">
      <t>キョウチョウ</t>
    </rPh>
    <rPh sb="8" eb="10">
      <t>ユウシ</t>
    </rPh>
    <rPh sb="17" eb="19">
      <t>インヨウ</t>
    </rPh>
    <phoneticPr fontId="2"/>
  </si>
  <si>
    <t>【参考】支給上限</t>
    <rPh sb="1" eb="3">
      <t>サンコウ</t>
    </rPh>
    <rPh sb="4" eb="6">
      <t>シキュウ</t>
    </rPh>
    <rPh sb="6" eb="8">
      <t>ジョウゲン</t>
    </rPh>
    <phoneticPr fontId="2"/>
  </si>
  <si>
    <t>実際の協調融資分利息額＝</t>
    <phoneticPr fontId="2"/>
  </si>
  <si>
    <t>利息計算書と合致＝融資実行日●/●～●/●の●日分</t>
    <rPh sb="0" eb="2">
      <t>リソク</t>
    </rPh>
    <rPh sb="2" eb="5">
      <t>ケイサンショ</t>
    </rPh>
    <rPh sb="6" eb="8">
      <t>ガッチ</t>
    </rPh>
    <rPh sb="9" eb="11">
      <t>ユウシ</t>
    </rPh>
    <rPh sb="11" eb="13">
      <t>ジッコウ</t>
    </rPh>
    <rPh sb="13" eb="14">
      <t>ヒ</t>
    </rPh>
    <rPh sb="23" eb="25">
      <t>ニチブン</t>
    </rPh>
    <phoneticPr fontId="2"/>
  </si>
  <si>
    <t>＜【ご参考】資本性ローン連動型給付金交付申請書兼実績報告書　転記用計算シート＞</t>
    <rPh sb="3" eb="5">
      <t>サンコウ</t>
    </rPh>
    <rPh sb="30" eb="32">
      <t>テンキ</t>
    </rPh>
    <rPh sb="32" eb="33">
      <t>ヨウ</t>
    </rPh>
    <rPh sb="33" eb="35">
      <t>ケイサン</t>
    </rPh>
    <phoneticPr fontId="2"/>
  </si>
  <si>
    <t>資本性ローン借入額</t>
    <rPh sb="6" eb="8">
      <t>カリイレ</t>
    </rPh>
    <rPh sb="8" eb="9">
      <t>ガク</t>
    </rPh>
    <phoneticPr fontId="2"/>
  </si>
  <si>
    <t>資本性ローン分</t>
    <rPh sb="6" eb="7">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</si>
</sst>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Red]#,##0"/>
    <numFmt numFmtId="178" formatCode="0.0%"/>
  </numFmts>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theme="0" tint="-0.499984740745262"/>
      <name val="Meiryo UI"/>
      <family val="3"/>
      <charset val="128"/>
    </font>
    <font>
      <sz val="11"/>
      <color theme="1" tint="0.499984740745262"/>
      <name val="Meiryo UI"/>
      <family val="3"/>
      <charset val="128"/>
    </font>
    <font>
      <b/>
      <sz val="11"/>
      <color rgb="FFFF0000"/>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
      <b/>
      <sz val="11"/>
      <color rgb="FF000099"/>
      <name val="Meiryo UI"/>
      <family val="3"/>
      <charset val="128"/>
    </font>
    <font>
      <sz val="8"/>
      <color theme="1"/>
      <name val="Meiryo UI"/>
      <family val="3"/>
      <charset val="128"/>
    </font>
    <font>
      <sz val="11"/>
      <color theme="1" tint="0.34998626667073579"/>
      <name val="Meiryo UI"/>
      <family val="3"/>
      <charset val="128"/>
    </font>
    <font>
      <sz val="10"/>
      <color theme="1" tint="0.34998626667073579"/>
      <name val="Meiryo UI"/>
      <family val="3"/>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1" tint="0.34998626667073579"/>
        <bgColor indexed="64"/>
      </patternFill>
    </fill>
    <fill>
      <patternFill patternType="solid">
        <fgColor rgb="FFFF99FF"/>
        <bgColor indexed="64"/>
      </patternFill>
    </fill>
    <fill>
      <patternFill patternType="solid">
        <fgColor rgb="FFFF66CC"/>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ck">
        <color rgb="FFFF0000"/>
      </left>
      <right style="thick">
        <color rgb="FFFF0000"/>
      </right>
      <top style="thick">
        <color rgb="FFFF0000"/>
      </top>
      <bottom style="thick">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thick">
        <color rgb="FFFF0000"/>
      </bottom>
      <diagonal/>
    </border>
    <border>
      <left style="medium">
        <color rgb="FFFF0000"/>
      </left>
      <right style="medium">
        <color rgb="FFFF0000"/>
      </right>
      <top style="medium">
        <color rgb="FFFF0000"/>
      </top>
      <bottom style="medium">
        <color rgb="FFFF0000"/>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rgb="FF000099"/>
      </left>
      <right style="medium">
        <color rgb="FF000099"/>
      </right>
      <top style="medium">
        <color rgb="FF000099"/>
      </top>
      <bottom style="medium">
        <color rgb="FF000099"/>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4" fillId="0" borderId="0" xfId="0" applyFont="1">
      <alignment vertical="center"/>
    </xf>
    <xf numFmtId="38" fontId="4" fillId="0" borderId="0" xfId="1" applyFont="1">
      <alignment vertical="center"/>
    </xf>
    <xf numFmtId="57" fontId="3" fillId="0" borderId="0" xfId="0" applyNumberFormat="1" applyFont="1">
      <alignment vertical="center"/>
    </xf>
    <xf numFmtId="0" fontId="3" fillId="0" borderId="1" xfId="0" applyFont="1" applyBorder="1">
      <alignment vertical="center"/>
    </xf>
    <xf numFmtId="38" fontId="3" fillId="0" borderId="1" xfId="1" applyFont="1" applyBorder="1">
      <alignment vertical="center"/>
    </xf>
    <xf numFmtId="38" fontId="6" fillId="4" borderId="1" xfId="1" applyFont="1" applyFill="1" applyBorder="1">
      <alignment vertical="center"/>
    </xf>
    <xf numFmtId="57" fontId="3" fillId="2" borderId="0" xfId="0" applyNumberFormat="1" applyFont="1" applyFill="1">
      <alignment vertical="center"/>
    </xf>
    <xf numFmtId="38" fontId="3" fillId="2" borderId="0" xfId="1" applyFont="1" applyFill="1">
      <alignment vertical="center"/>
    </xf>
    <xf numFmtId="10" fontId="3" fillId="2" borderId="0" xfId="0" applyNumberFormat="1" applyFont="1" applyFill="1">
      <alignment vertical="center"/>
    </xf>
    <xf numFmtId="0" fontId="3" fillId="0" borderId="0" xfId="0" applyFont="1" applyAlignment="1">
      <alignment horizontal="center" vertical="center"/>
    </xf>
    <xf numFmtId="38" fontId="3" fillId="2" borderId="1" xfId="1" applyFont="1" applyFill="1" applyBorder="1">
      <alignment vertical="center"/>
    </xf>
    <xf numFmtId="38" fontId="5" fillId="2" borderId="1" xfId="1" applyFont="1" applyFill="1" applyBorder="1">
      <alignment vertical="center"/>
    </xf>
    <xf numFmtId="0" fontId="4" fillId="2" borderId="1" xfId="0" applyFont="1" applyFill="1" applyBorder="1">
      <alignment vertical="center"/>
    </xf>
    <xf numFmtId="57" fontId="4" fillId="2" borderId="1" xfId="0" applyNumberFormat="1" applyFont="1" applyFill="1" applyBorder="1">
      <alignment vertical="center"/>
    </xf>
    <xf numFmtId="0" fontId="3" fillId="0" borderId="0" xfId="0" applyFont="1" applyBorder="1">
      <alignment vertical="center"/>
    </xf>
    <xf numFmtId="56" fontId="3" fillId="2" borderId="0" xfId="0" applyNumberFormat="1" applyFont="1" applyFill="1">
      <alignment vertical="center"/>
    </xf>
    <xf numFmtId="176" fontId="3" fillId="2" borderId="0" xfId="0" applyNumberFormat="1" applyFont="1" applyFill="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38" fontId="3" fillId="0" borderId="4" xfId="1" applyFont="1" applyFill="1" applyBorder="1">
      <alignment vertical="center"/>
    </xf>
    <xf numFmtId="38" fontId="3" fillId="0" borderId="4" xfId="1" applyFont="1" applyBorder="1">
      <alignment vertical="center"/>
    </xf>
    <xf numFmtId="0" fontId="3" fillId="6" borderId="4" xfId="0" applyFont="1" applyFill="1" applyBorder="1" applyAlignment="1">
      <alignment horizontal="right" vertical="center"/>
    </xf>
    <xf numFmtId="38" fontId="3" fillId="0" borderId="8" xfId="1" applyFont="1" applyBorder="1">
      <alignment vertical="center"/>
    </xf>
    <xf numFmtId="38" fontId="3" fillId="0" borderId="0" xfId="1" applyFont="1" applyBorder="1">
      <alignment vertical="center"/>
    </xf>
    <xf numFmtId="38" fontId="3" fillId="3" borderId="11" xfId="1" applyFont="1" applyFill="1" applyBorder="1">
      <alignment vertical="center"/>
    </xf>
    <xf numFmtId="38" fontId="3" fillId="0" borderId="12" xfId="1" applyFont="1" applyFill="1" applyBorder="1">
      <alignment vertical="center"/>
    </xf>
    <xf numFmtId="38" fontId="3" fillId="0" borderId="13" xfId="1" applyFont="1" applyFill="1" applyBorder="1">
      <alignment vertical="center"/>
    </xf>
    <xf numFmtId="38" fontId="10" fillId="6" borderId="10" xfId="0" applyNumberFormat="1" applyFont="1" applyFill="1" applyBorder="1">
      <alignment vertical="center"/>
    </xf>
    <xf numFmtId="177" fontId="3" fillId="5" borderId="14" xfId="0" applyNumberFormat="1" applyFont="1" applyFill="1" applyBorder="1">
      <alignment vertical="center"/>
    </xf>
    <xf numFmtId="38" fontId="3" fillId="5" borderId="14" xfId="0" applyNumberFormat="1" applyFont="1" applyFill="1" applyBorder="1">
      <alignment vertical="center"/>
    </xf>
    <xf numFmtId="177" fontId="3" fillId="6" borderId="14" xfId="0" applyNumberFormat="1" applyFont="1" applyFill="1" applyBorder="1">
      <alignment vertical="center"/>
    </xf>
    <xf numFmtId="0" fontId="12" fillId="0" borderId="0" xfId="0" applyFont="1">
      <alignment vertical="center"/>
    </xf>
    <xf numFmtId="0" fontId="9" fillId="0" borderId="0" xfId="0" applyFont="1">
      <alignment vertical="center"/>
    </xf>
    <xf numFmtId="0" fontId="3" fillId="3" borderId="0" xfId="0" applyFont="1" applyFill="1" applyAlignment="1">
      <alignment vertical="center"/>
    </xf>
    <xf numFmtId="177" fontId="3" fillId="0" borderId="0" xfId="0" applyNumberFormat="1" applyFont="1" applyFill="1" applyBorder="1">
      <alignment vertical="center"/>
    </xf>
    <xf numFmtId="177" fontId="13" fillId="0" borderId="0" xfId="0" applyNumberFormat="1" applyFont="1">
      <alignment vertical="center"/>
    </xf>
    <xf numFmtId="0" fontId="3" fillId="0" borderId="0" xfId="0" applyFont="1" applyFill="1" applyAlignment="1">
      <alignment horizontal="left" vertical="center"/>
    </xf>
    <xf numFmtId="0" fontId="3" fillId="0" borderId="0" xfId="0" applyFont="1" applyAlignment="1">
      <alignment horizontal="right" vertical="center"/>
    </xf>
    <xf numFmtId="0" fontId="3" fillId="0" borderId="9" xfId="0" applyFont="1" applyBorder="1" applyAlignment="1">
      <alignment horizontal="center" vertical="center" wrapText="1"/>
    </xf>
    <xf numFmtId="177" fontId="3" fillId="2" borderId="3" xfId="0" applyNumberFormat="1" applyFont="1" applyFill="1" applyBorder="1">
      <alignment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178" fontId="3" fillId="2" borderId="3" xfId="0" applyNumberFormat="1" applyFont="1" applyFill="1" applyBorder="1">
      <alignment vertical="center"/>
    </xf>
    <xf numFmtId="0" fontId="3" fillId="0" borderId="2" xfId="0" applyFont="1" applyBorder="1" applyAlignment="1">
      <alignmen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xf>
    <xf numFmtId="38" fontId="3" fillId="6" borderId="4" xfId="1" applyFont="1" applyFill="1" applyBorder="1">
      <alignment vertical="center"/>
    </xf>
    <xf numFmtId="0" fontId="3" fillId="0" borderId="4" xfId="0" applyFont="1" applyBorder="1">
      <alignment vertical="center"/>
    </xf>
    <xf numFmtId="38" fontId="3" fillId="0" borderId="6" xfId="1" applyFont="1" applyBorder="1">
      <alignment vertical="center"/>
    </xf>
    <xf numFmtId="57" fontId="4" fillId="2" borderId="9" xfId="0" applyNumberFormat="1" applyFont="1" applyFill="1" applyBorder="1">
      <alignment vertical="center"/>
    </xf>
    <xf numFmtId="57" fontId="7" fillId="4" borderId="3" xfId="0" applyNumberFormat="1" applyFont="1" applyFill="1" applyBorder="1">
      <alignment vertical="center"/>
    </xf>
    <xf numFmtId="57" fontId="4" fillId="2" borderId="19" xfId="0" applyNumberFormat="1" applyFont="1" applyFill="1" applyBorder="1">
      <alignment vertical="center"/>
    </xf>
    <xf numFmtId="177" fontId="3" fillId="0" borderId="0" xfId="0" applyNumberFormat="1" applyFont="1">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38" fontId="6" fillId="0" borderId="0" xfId="0" applyNumberFormat="1" applyFont="1">
      <alignmen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3" fillId="2" borderId="0" xfId="0" applyFont="1" applyFill="1" applyAlignment="1">
      <alignment horizontal="left" vertical="center"/>
    </xf>
    <xf numFmtId="0" fontId="14" fillId="0" borderId="0" xfId="0" applyFont="1" applyAlignment="1">
      <alignment horizontal="right" vertical="center"/>
    </xf>
    <xf numFmtId="0" fontId="11" fillId="2" borderId="16" xfId="0" applyFont="1" applyFill="1" applyBorder="1" applyAlignment="1">
      <alignment horizontal="left" vertical="center"/>
    </xf>
    <xf numFmtId="0" fontId="11" fillId="2" borderId="17" xfId="0" applyFont="1" applyFill="1" applyBorder="1" applyAlignment="1">
      <alignment horizontal="left" vertical="center"/>
    </xf>
    <xf numFmtId="0" fontId="11" fillId="2" borderId="18" xfId="0" applyFont="1" applyFill="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vertical="center"/>
    </xf>
    <xf numFmtId="0" fontId="3" fillId="3" borderId="0" xfId="0" applyFont="1" applyFill="1" applyAlignment="1">
      <alignment horizontal="lef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2" borderId="8" xfId="0" applyFont="1" applyFill="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cellXfs>
  <cellStyles count="2">
    <cellStyle name="桁区切り" xfId="1" builtinId="6"/>
    <cellStyle name="標準" xfId="0" builtinId="0"/>
  </cellStyles>
  <dxfs count="2">
    <dxf>
      <font>
        <b/>
        <i val="0"/>
        <color rgb="FF000099"/>
      </font>
      <fill>
        <patternFill>
          <fgColor rgb="FFFF0000"/>
          <bgColor rgb="FFFF0000"/>
        </patternFill>
      </fill>
    </dxf>
    <dxf>
      <font>
        <b/>
        <i val="0"/>
        <color rgb="FF000099"/>
      </font>
      <fill>
        <patternFill>
          <fgColor rgb="FFFF0000"/>
          <bgColor rgb="FFFF0000"/>
        </patternFill>
      </fill>
    </dxf>
  </dxfs>
  <tableStyles count="0" defaultTableStyle="TableStyleMedium2" defaultPivotStyle="PivotStyleLight16"/>
  <colors>
    <mruColors>
      <color rgb="FF00FE73"/>
      <color rgb="FF000099"/>
      <color rgb="FFFF66CC"/>
      <color rgb="FFFF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466725</xdr:colOff>
      <xdr:row>3</xdr:row>
      <xdr:rowOff>28575</xdr:rowOff>
    </xdr:from>
    <xdr:to>
      <xdr:col>12</xdr:col>
      <xdr:colOff>419100</xdr:colOff>
      <xdr:row>8</xdr:row>
      <xdr:rowOff>114300</xdr:rowOff>
    </xdr:to>
    <xdr:sp macro="" textlink="">
      <xdr:nvSpPr>
        <xdr:cNvPr id="2" name="線吹き出し 1 (枠付き) 1"/>
        <xdr:cNvSpPr/>
      </xdr:nvSpPr>
      <xdr:spPr>
        <a:xfrm>
          <a:off x="6124575" y="628650"/>
          <a:ext cx="2695575" cy="904875"/>
        </a:xfrm>
        <a:prstGeom prst="borderCallout1">
          <a:avLst>
            <a:gd name="adj1" fmla="val -298"/>
            <a:gd name="adj2" fmla="val 392"/>
            <a:gd name="adj3" fmla="val 23087"/>
            <a:gd name="adj4" fmla="val -17490"/>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●黄色セルを中心にご入力ください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記入例を参考にご入力願います。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●協調融資はシート②にご入力ください。</a:t>
          </a:r>
        </a:p>
      </xdr:txBody>
    </xdr:sp>
    <xdr:clientData fPrintsWithSheet="0"/>
  </xdr:twoCellAnchor>
  <xdr:twoCellAnchor>
    <xdr:from>
      <xdr:col>4</xdr:col>
      <xdr:colOff>457200</xdr:colOff>
      <xdr:row>18</xdr:row>
      <xdr:rowOff>47625</xdr:rowOff>
    </xdr:from>
    <xdr:to>
      <xdr:col>7</xdr:col>
      <xdr:colOff>819150</xdr:colOff>
      <xdr:row>22</xdr:row>
      <xdr:rowOff>76200</xdr:rowOff>
    </xdr:to>
    <xdr:sp macro="" textlink="">
      <xdr:nvSpPr>
        <xdr:cNvPr id="3" name="線吹き出し 1 (枠付き) 2"/>
        <xdr:cNvSpPr/>
      </xdr:nvSpPr>
      <xdr:spPr>
        <a:xfrm>
          <a:off x="3181350" y="3305175"/>
          <a:ext cx="2390775" cy="828675"/>
        </a:xfrm>
        <a:prstGeom prst="borderCallout1">
          <a:avLst>
            <a:gd name="adj1" fmla="val -298"/>
            <a:gd name="adj2" fmla="val 392"/>
            <a:gd name="adj3" fmla="val -52776"/>
            <a:gd name="adj4" fmla="val 29919"/>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協調融資の申請なしの場合は</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こちらに「</a:t>
          </a:r>
          <a:r>
            <a:rPr kumimoji="1" lang="en-US" altLang="ja-JP" sz="1100">
              <a:solidFill>
                <a:sysClr val="windowText" lastClr="000000"/>
              </a:solidFill>
              <a:latin typeface="Meiryo UI" panose="020B0604030504040204" pitchFamily="50" charset="-128"/>
              <a:ea typeface="Meiryo UI" panose="020B0604030504040204" pitchFamily="50" charset="-128"/>
            </a:rPr>
            <a:t>0</a:t>
          </a:r>
          <a:r>
            <a:rPr kumimoji="1" lang="ja-JP" altLang="en-US" sz="1100">
              <a:solidFill>
                <a:sysClr val="windowText" lastClr="000000"/>
              </a:solidFill>
              <a:latin typeface="Meiryo UI" panose="020B0604030504040204" pitchFamily="50" charset="-128"/>
              <a:ea typeface="Meiryo UI" panose="020B0604030504040204" pitchFamily="50" charset="-128"/>
            </a:rPr>
            <a:t>」と入力ください。</a:t>
          </a:r>
        </a:p>
      </xdr:txBody>
    </xdr:sp>
    <xdr:clientData fPrintsWithSheet="0"/>
  </xdr:twoCellAnchor>
  <xdr:twoCellAnchor>
    <xdr:from>
      <xdr:col>0</xdr:col>
      <xdr:colOff>161925</xdr:colOff>
      <xdr:row>19</xdr:row>
      <xdr:rowOff>19050</xdr:rowOff>
    </xdr:from>
    <xdr:to>
      <xdr:col>4</xdr:col>
      <xdr:colOff>38100</xdr:colOff>
      <xdr:row>23</xdr:row>
      <xdr:rowOff>47625</xdr:rowOff>
    </xdr:to>
    <xdr:sp macro="" textlink="">
      <xdr:nvSpPr>
        <xdr:cNvPr id="6" name="線吹き出し 1 (枠付き) 5"/>
        <xdr:cNvSpPr/>
      </xdr:nvSpPr>
      <xdr:spPr>
        <a:xfrm>
          <a:off x="161925" y="3476625"/>
          <a:ext cx="2600325" cy="828675"/>
        </a:xfrm>
        <a:prstGeom prst="borderCallout1">
          <a:avLst>
            <a:gd name="adj1" fmla="val -298"/>
            <a:gd name="adj2" fmla="val 392"/>
            <a:gd name="adj3" fmla="val -74615"/>
            <a:gd name="adj4" fmla="val 25536"/>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協調融資が複数ある場合や証書貸付以外の場合は場合は個別にご連絡ください。</a:t>
          </a:r>
        </a:p>
      </xdr:txBody>
    </xdr:sp>
    <xdr:clientData fPrintsWithSheet="0"/>
  </xdr:twoCellAnchor>
  <xdr:twoCellAnchor>
    <xdr:from>
      <xdr:col>0</xdr:col>
      <xdr:colOff>19050</xdr:colOff>
      <xdr:row>0</xdr:row>
      <xdr:rowOff>19050</xdr:rowOff>
    </xdr:from>
    <xdr:to>
      <xdr:col>0</xdr:col>
      <xdr:colOff>1171575</xdr:colOff>
      <xdr:row>1</xdr:row>
      <xdr:rowOff>0</xdr:rowOff>
    </xdr:to>
    <xdr:sp macro="" textlink="">
      <xdr:nvSpPr>
        <xdr:cNvPr id="7" name="正方形/長方形 6"/>
        <xdr:cNvSpPr/>
      </xdr:nvSpPr>
      <xdr:spPr>
        <a:xfrm>
          <a:off x="19050" y="19050"/>
          <a:ext cx="1152525" cy="180975"/>
        </a:xfrm>
        <a:prstGeom prst="rect">
          <a:avLst/>
        </a:prstGeom>
        <a:solidFill>
          <a:srgbClr val="00FE7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入力シート①</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6</xdr:col>
      <xdr:colOff>485775</xdr:colOff>
      <xdr:row>17</xdr:row>
      <xdr:rowOff>38100</xdr:rowOff>
    </xdr:from>
    <xdr:to>
      <xdr:col>8</xdr:col>
      <xdr:colOff>857250</xdr:colOff>
      <xdr:row>24</xdr:row>
      <xdr:rowOff>85725</xdr:rowOff>
    </xdr:to>
    <xdr:sp macro="" textlink="">
      <xdr:nvSpPr>
        <xdr:cNvPr id="2" name="線吹き出し 1 (枠付き) 1"/>
        <xdr:cNvSpPr/>
      </xdr:nvSpPr>
      <xdr:spPr>
        <a:xfrm>
          <a:off x="5267325" y="3448050"/>
          <a:ext cx="1876425" cy="1447800"/>
        </a:xfrm>
        <a:prstGeom prst="borderCallout1">
          <a:avLst>
            <a:gd name="adj1" fmla="val -298"/>
            <a:gd name="adj2" fmla="val 392"/>
            <a:gd name="adj3" fmla="val -15384"/>
            <a:gd name="adj4" fmla="val -25694"/>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赤枠について、初回利息計算書及び返済予定表と金額が合致していることを確認下さい。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（黄色部分を正しく入力すると自動計算されます）</a:t>
          </a:r>
        </a:p>
      </xdr:txBody>
    </xdr:sp>
    <xdr:clientData fPrintsWithSheet="0"/>
  </xdr:twoCellAnchor>
  <xdr:twoCellAnchor>
    <xdr:from>
      <xdr:col>6</xdr:col>
      <xdr:colOff>285750</xdr:colOff>
      <xdr:row>0</xdr:row>
      <xdr:rowOff>9525</xdr:rowOff>
    </xdr:from>
    <xdr:to>
      <xdr:col>8</xdr:col>
      <xdr:colOff>1171575</xdr:colOff>
      <xdr:row>2</xdr:row>
      <xdr:rowOff>190500</xdr:rowOff>
    </xdr:to>
    <xdr:sp macro="" textlink="">
      <xdr:nvSpPr>
        <xdr:cNvPr id="4" name="線吹き出し 1 (枠付き) 3"/>
        <xdr:cNvSpPr/>
      </xdr:nvSpPr>
      <xdr:spPr>
        <a:xfrm>
          <a:off x="5067300" y="9525"/>
          <a:ext cx="2390775" cy="581025"/>
        </a:xfrm>
        <a:prstGeom prst="borderCallout1">
          <a:avLst>
            <a:gd name="adj1" fmla="val -298"/>
            <a:gd name="adj2" fmla="val 392"/>
            <a:gd name="adj3" fmla="val 66482"/>
            <a:gd name="adj4" fmla="val -26653"/>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黄色セルを中心にご入力ください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eiryo UI" panose="020B0604030504040204" pitchFamily="50" charset="-128"/>
              <a:ea typeface="Meiryo UI" panose="020B0604030504040204" pitchFamily="50" charset="-128"/>
              <a:cs typeface="+mn-cs"/>
            </a:rPr>
            <a:t>※</a:t>
          </a:r>
          <a:r>
            <a:rPr kumimoji="1" lang="ja-JP" altLang="ja-JP" sz="1100">
              <a:solidFill>
                <a:schemeClr val="tx1"/>
              </a:solidFill>
              <a:effectLst/>
              <a:latin typeface="Meiryo UI" panose="020B0604030504040204" pitchFamily="50" charset="-128"/>
              <a:ea typeface="Meiryo UI" panose="020B0604030504040204" pitchFamily="50" charset="-128"/>
              <a:cs typeface="+mn-cs"/>
            </a:rPr>
            <a:t>記入例を参考にご入力願います。</a:t>
          </a:r>
          <a:endParaRPr lang="ja-JP" altLang="ja-JP">
            <a:solidFill>
              <a:schemeClr val="tx1"/>
            </a:solidFill>
            <a:effectLst/>
            <a:latin typeface="Meiryo UI" panose="020B0604030504040204" pitchFamily="50" charset="-128"/>
            <a:ea typeface="Meiryo UI" panose="020B0604030504040204" pitchFamily="50" charset="-128"/>
          </a:endParaRPr>
        </a:p>
      </xdr:txBody>
    </xdr:sp>
    <xdr:clientData fPrintsWithSheet="0"/>
  </xdr:twoCellAnchor>
  <xdr:twoCellAnchor>
    <xdr:from>
      <xdr:col>9</xdr:col>
      <xdr:colOff>457200</xdr:colOff>
      <xdr:row>2</xdr:row>
      <xdr:rowOff>0</xdr:rowOff>
    </xdr:from>
    <xdr:to>
      <xdr:col>13</xdr:col>
      <xdr:colOff>190500</xdr:colOff>
      <xdr:row>4</xdr:row>
      <xdr:rowOff>28575</xdr:rowOff>
    </xdr:to>
    <xdr:sp macro="" textlink="">
      <xdr:nvSpPr>
        <xdr:cNvPr id="5" name="線吹き出し 1 (枠付き) 4"/>
        <xdr:cNvSpPr/>
      </xdr:nvSpPr>
      <xdr:spPr>
        <a:xfrm>
          <a:off x="7962900" y="400050"/>
          <a:ext cx="2390775" cy="428625"/>
        </a:xfrm>
        <a:prstGeom prst="borderCallout1">
          <a:avLst>
            <a:gd name="adj1" fmla="val -298"/>
            <a:gd name="adj2" fmla="val 392"/>
            <a:gd name="adj3" fmla="val 101018"/>
            <a:gd name="adj4" fmla="val -35816"/>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計算期間は</a:t>
          </a:r>
          <a:r>
            <a:rPr kumimoji="1" lang="en-US" altLang="ja-JP" sz="1100">
              <a:solidFill>
                <a:sysClr val="windowText" lastClr="000000"/>
              </a:solidFill>
              <a:latin typeface="Meiryo UI" panose="020B0604030504040204" pitchFamily="50" charset="-128"/>
              <a:ea typeface="Meiryo UI" panose="020B0604030504040204" pitchFamily="50" charset="-128"/>
            </a:rPr>
            <a:t>5</a:t>
          </a:r>
          <a:r>
            <a:rPr kumimoji="1" lang="ja-JP" altLang="en-US" sz="1100">
              <a:solidFill>
                <a:sysClr val="windowText" lastClr="000000"/>
              </a:solidFill>
              <a:latin typeface="Meiryo UI" panose="020B0604030504040204" pitchFamily="50" charset="-128"/>
              <a:ea typeface="Meiryo UI" panose="020B0604030504040204" pitchFamily="50" charset="-128"/>
            </a:rPr>
            <a:t>年間</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6</xdr:col>
      <xdr:colOff>161925</xdr:colOff>
      <xdr:row>9</xdr:row>
      <xdr:rowOff>95250</xdr:rowOff>
    </xdr:from>
    <xdr:to>
      <xdr:col>8</xdr:col>
      <xdr:colOff>1047750</xdr:colOff>
      <xdr:row>15</xdr:row>
      <xdr:rowOff>19050</xdr:rowOff>
    </xdr:to>
    <xdr:sp macro="" textlink="">
      <xdr:nvSpPr>
        <xdr:cNvPr id="7" name="線吹き出し 1 (枠付き) 6"/>
        <xdr:cNvSpPr/>
      </xdr:nvSpPr>
      <xdr:spPr>
        <a:xfrm>
          <a:off x="4943475" y="1905000"/>
          <a:ext cx="2390775" cy="1123950"/>
        </a:xfrm>
        <a:prstGeom prst="borderCallout1">
          <a:avLst>
            <a:gd name="adj1" fmla="val -298"/>
            <a:gd name="adj2" fmla="val 392"/>
            <a:gd name="adj3" fmla="val -41798"/>
            <a:gd name="adj4" fmla="val -3940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初回期間が</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ヵ月を超える場合は、</a:t>
          </a:r>
          <a:r>
            <a:rPr kumimoji="1" lang="en-US" altLang="ja-JP" sz="1100">
              <a:solidFill>
                <a:sysClr val="windowText" lastClr="000000"/>
              </a:solidFill>
              <a:latin typeface="Meiryo UI" panose="020B0604030504040204" pitchFamily="50" charset="-128"/>
              <a:ea typeface="Meiryo UI" panose="020B0604030504040204" pitchFamily="50" charset="-128"/>
            </a:rPr>
            <a:t>59</a:t>
          </a:r>
          <a:r>
            <a:rPr kumimoji="1" lang="ja-JP" altLang="en-US" sz="1100">
              <a:solidFill>
                <a:sysClr val="windowText" lastClr="000000"/>
              </a:solidFill>
              <a:latin typeface="Meiryo UI" panose="020B0604030504040204" pitchFamily="50" charset="-128"/>
              <a:ea typeface="Meiryo UI" panose="020B0604030504040204" pitchFamily="50" charset="-128"/>
            </a:rPr>
            <a:t>回までの日割計算となるので、注意が必要です。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0</xdr:col>
      <xdr:colOff>619126</xdr:colOff>
      <xdr:row>70</xdr:row>
      <xdr:rowOff>47625</xdr:rowOff>
    </xdr:from>
    <xdr:to>
      <xdr:col>4</xdr:col>
      <xdr:colOff>352426</xdr:colOff>
      <xdr:row>77</xdr:row>
      <xdr:rowOff>114299</xdr:rowOff>
    </xdr:to>
    <xdr:sp macro="" textlink="">
      <xdr:nvSpPr>
        <xdr:cNvPr id="8" name="線吹き出し 1 (枠付き) 7"/>
        <xdr:cNvSpPr/>
      </xdr:nvSpPr>
      <xdr:spPr>
        <a:xfrm>
          <a:off x="619126" y="14106525"/>
          <a:ext cx="3028950" cy="1466849"/>
        </a:xfrm>
        <a:prstGeom prst="borderCallout1">
          <a:avLst>
            <a:gd name="adj1" fmla="val -298"/>
            <a:gd name="adj2" fmla="val 392"/>
            <a:gd name="adj3" fmla="val -32328"/>
            <a:gd name="adj4" fmla="val 4658"/>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rgbClr val="000099"/>
              </a:solidFill>
              <a:latin typeface="Meiryo UI" panose="020B0604030504040204" pitchFamily="50" charset="-128"/>
              <a:ea typeface="Meiryo UI" panose="020B0604030504040204" pitchFamily="50" charset="-128"/>
            </a:rPr>
            <a:t>本セル（</a:t>
          </a:r>
          <a:r>
            <a:rPr kumimoji="1" lang="en-US" altLang="ja-JP" sz="1100" b="1">
              <a:solidFill>
                <a:srgbClr val="000099"/>
              </a:solidFill>
              <a:latin typeface="Meiryo UI" panose="020B0604030504040204" pitchFamily="50" charset="-128"/>
              <a:ea typeface="Meiryo UI" panose="020B0604030504040204" pitchFamily="50" charset="-128"/>
            </a:rPr>
            <a:t>60</a:t>
          </a:r>
          <a:r>
            <a:rPr kumimoji="1" lang="ja-JP" altLang="en-US" sz="1100" b="1">
              <a:solidFill>
                <a:srgbClr val="000099"/>
              </a:solidFill>
              <a:latin typeface="Meiryo UI" panose="020B0604030504040204" pitchFamily="50" charset="-128"/>
              <a:ea typeface="Meiryo UI" panose="020B0604030504040204" pitchFamily="50" charset="-128"/>
            </a:rPr>
            <a:t>回目）が赤色に反転する場合は修正が必要</a:t>
          </a:r>
          <a:r>
            <a:rPr kumimoji="1" lang="ja-JP" altLang="en-US" sz="1100">
              <a:solidFill>
                <a:sysClr val="windowText" lastClr="000000"/>
              </a:solidFill>
              <a:latin typeface="Meiryo UI" panose="020B0604030504040204" pitchFamily="50" charset="-128"/>
              <a:ea typeface="Meiryo UI" panose="020B0604030504040204" pitchFamily="50" charset="-128"/>
            </a:rPr>
            <a:t>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60</a:t>
          </a:r>
          <a:r>
            <a:rPr kumimoji="1" lang="ja-JP" altLang="en-US" sz="1100">
              <a:solidFill>
                <a:sysClr val="windowText" lastClr="000000"/>
              </a:solidFill>
              <a:latin typeface="Meiryo UI" panose="020B0604030504040204" pitchFamily="50" charset="-128"/>
              <a:ea typeface="Meiryo UI" panose="020B0604030504040204" pitchFamily="50" charset="-128"/>
            </a:rPr>
            <a:t>回目が計算期間終期を超えているため、「</a:t>
          </a:r>
          <a:r>
            <a:rPr kumimoji="1" lang="en-US" altLang="ja-JP" sz="1100">
              <a:solidFill>
                <a:sysClr val="windowText" lastClr="000000"/>
              </a:solidFill>
              <a:latin typeface="Meiryo UI" panose="020B0604030504040204" pitchFamily="50" charset="-128"/>
              <a:ea typeface="Meiryo UI" panose="020B0604030504040204" pitchFamily="50" charset="-128"/>
            </a:rPr>
            <a:t>60</a:t>
          </a:r>
          <a:r>
            <a:rPr kumimoji="1" lang="ja-JP" altLang="en-US" sz="1100">
              <a:solidFill>
                <a:sysClr val="windowText" lastClr="000000"/>
              </a:solidFill>
              <a:latin typeface="Meiryo UI" panose="020B0604030504040204" pitchFamily="50" charset="-128"/>
              <a:ea typeface="Meiryo UI" panose="020B0604030504040204" pitchFamily="50" charset="-128"/>
            </a:rPr>
            <a:t>回目＝</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計算期間終期</a:t>
          </a: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rPr>
            <a:t>）に修正する必要があります。）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0</xdr:col>
      <xdr:colOff>19050</xdr:colOff>
      <xdr:row>0</xdr:row>
      <xdr:rowOff>19050</xdr:rowOff>
    </xdr:from>
    <xdr:to>
      <xdr:col>1</xdr:col>
      <xdr:colOff>400050</xdr:colOff>
      <xdr:row>1</xdr:row>
      <xdr:rowOff>0</xdr:rowOff>
    </xdr:to>
    <xdr:sp macro="" textlink="">
      <xdr:nvSpPr>
        <xdr:cNvPr id="9" name="正方形/長方形 8"/>
        <xdr:cNvSpPr/>
      </xdr:nvSpPr>
      <xdr:spPr>
        <a:xfrm>
          <a:off x="19050" y="19050"/>
          <a:ext cx="1152525" cy="180975"/>
        </a:xfrm>
        <a:prstGeom prst="rect">
          <a:avLst/>
        </a:prstGeom>
        <a:solidFill>
          <a:srgbClr val="00FE7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入力シート②</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8</xdr:col>
      <xdr:colOff>438150</xdr:colOff>
      <xdr:row>3</xdr:row>
      <xdr:rowOff>28575</xdr:rowOff>
    </xdr:from>
    <xdr:to>
      <xdr:col>12</xdr:col>
      <xdr:colOff>390525</xdr:colOff>
      <xdr:row>8</xdr:row>
      <xdr:rowOff>114300</xdr:rowOff>
    </xdr:to>
    <xdr:sp macro="" textlink="">
      <xdr:nvSpPr>
        <xdr:cNvPr id="2" name="線吹き出し 1 (枠付き) 1"/>
        <xdr:cNvSpPr/>
      </xdr:nvSpPr>
      <xdr:spPr>
        <a:xfrm>
          <a:off x="6096000" y="628650"/>
          <a:ext cx="2695575" cy="904875"/>
        </a:xfrm>
        <a:prstGeom prst="borderCallout1">
          <a:avLst>
            <a:gd name="adj1" fmla="val -298"/>
            <a:gd name="adj2" fmla="val 392"/>
            <a:gd name="adj3" fmla="val 23087"/>
            <a:gd name="adj4" fmla="val -17490"/>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●黄色セルを中心にご入力ください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●協調融資はシート②にご入力ください。</a:t>
          </a:r>
        </a:p>
      </xdr:txBody>
    </xdr:sp>
    <xdr:clientData fPrintsWithSheet="0"/>
  </xdr:twoCellAnchor>
  <xdr:twoCellAnchor>
    <xdr:from>
      <xdr:col>4</xdr:col>
      <xdr:colOff>457200</xdr:colOff>
      <xdr:row>18</xdr:row>
      <xdr:rowOff>47625</xdr:rowOff>
    </xdr:from>
    <xdr:to>
      <xdr:col>7</xdr:col>
      <xdr:colOff>819150</xdr:colOff>
      <xdr:row>22</xdr:row>
      <xdr:rowOff>76200</xdr:rowOff>
    </xdr:to>
    <xdr:sp macro="" textlink="">
      <xdr:nvSpPr>
        <xdr:cNvPr id="3" name="線吹き出し 1 (枠付き) 2"/>
        <xdr:cNvSpPr/>
      </xdr:nvSpPr>
      <xdr:spPr>
        <a:xfrm>
          <a:off x="3181350" y="3305175"/>
          <a:ext cx="2390775" cy="828675"/>
        </a:xfrm>
        <a:prstGeom prst="borderCallout1">
          <a:avLst>
            <a:gd name="adj1" fmla="val -298"/>
            <a:gd name="adj2" fmla="val 392"/>
            <a:gd name="adj3" fmla="val -52776"/>
            <a:gd name="adj4" fmla="val 29919"/>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協調融資の申請なしの場合は</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こちらに「</a:t>
          </a:r>
          <a:r>
            <a:rPr kumimoji="1" lang="en-US" altLang="ja-JP" sz="1100">
              <a:solidFill>
                <a:sysClr val="windowText" lastClr="000000"/>
              </a:solidFill>
              <a:latin typeface="Meiryo UI" panose="020B0604030504040204" pitchFamily="50" charset="-128"/>
              <a:ea typeface="Meiryo UI" panose="020B0604030504040204" pitchFamily="50" charset="-128"/>
            </a:rPr>
            <a:t>0</a:t>
          </a:r>
          <a:r>
            <a:rPr kumimoji="1" lang="ja-JP" altLang="en-US" sz="1100">
              <a:solidFill>
                <a:sysClr val="windowText" lastClr="000000"/>
              </a:solidFill>
              <a:latin typeface="Meiryo UI" panose="020B0604030504040204" pitchFamily="50" charset="-128"/>
              <a:ea typeface="Meiryo UI" panose="020B0604030504040204" pitchFamily="50" charset="-128"/>
            </a:rPr>
            <a:t>」と入力ください。</a:t>
          </a:r>
        </a:p>
      </xdr:txBody>
    </xdr:sp>
    <xdr:clientData fPrintsWithSheet="0"/>
  </xdr:twoCellAnchor>
  <xdr:twoCellAnchor>
    <xdr:from>
      <xdr:col>0</xdr:col>
      <xdr:colOff>142875</xdr:colOff>
      <xdr:row>19</xdr:row>
      <xdr:rowOff>19050</xdr:rowOff>
    </xdr:from>
    <xdr:to>
      <xdr:col>4</xdr:col>
      <xdr:colOff>85725</xdr:colOff>
      <xdr:row>23</xdr:row>
      <xdr:rowOff>47625</xdr:rowOff>
    </xdr:to>
    <xdr:sp macro="" textlink="">
      <xdr:nvSpPr>
        <xdr:cNvPr id="4" name="線吹き出し 1 (枠付き) 3"/>
        <xdr:cNvSpPr/>
      </xdr:nvSpPr>
      <xdr:spPr>
        <a:xfrm>
          <a:off x="142875" y="3476625"/>
          <a:ext cx="2667000" cy="828675"/>
        </a:xfrm>
        <a:prstGeom prst="borderCallout1">
          <a:avLst>
            <a:gd name="adj1" fmla="val -298"/>
            <a:gd name="adj2" fmla="val 392"/>
            <a:gd name="adj3" fmla="val -74615"/>
            <a:gd name="adj4" fmla="val 25536"/>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協調融資が複数ある場合や証書貸付以外の場合は場合は個別にご連絡ください。</a:t>
          </a:r>
        </a:p>
      </xdr:txBody>
    </xdr:sp>
    <xdr:clientData fPrintsWithSheet="0"/>
  </xdr:twoCellAnchor>
  <xdr:twoCellAnchor>
    <xdr:from>
      <xdr:col>0</xdr:col>
      <xdr:colOff>9525</xdr:colOff>
      <xdr:row>0</xdr:row>
      <xdr:rowOff>9525</xdr:rowOff>
    </xdr:from>
    <xdr:to>
      <xdr:col>0</xdr:col>
      <xdr:colOff>1162050</xdr:colOff>
      <xdr:row>0</xdr:row>
      <xdr:rowOff>190500</xdr:rowOff>
    </xdr:to>
    <xdr:sp macro="" textlink="">
      <xdr:nvSpPr>
        <xdr:cNvPr id="5" name="正方形/長方形 4"/>
        <xdr:cNvSpPr/>
      </xdr:nvSpPr>
      <xdr:spPr>
        <a:xfrm>
          <a:off x="9525" y="9525"/>
          <a:ext cx="1152525" cy="180975"/>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入力例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485775</xdr:colOff>
      <xdr:row>17</xdr:row>
      <xdr:rowOff>38100</xdr:rowOff>
    </xdr:from>
    <xdr:to>
      <xdr:col>8</xdr:col>
      <xdr:colOff>857250</xdr:colOff>
      <xdr:row>24</xdr:row>
      <xdr:rowOff>85725</xdr:rowOff>
    </xdr:to>
    <xdr:sp macro="" textlink="">
      <xdr:nvSpPr>
        <xdr:cNvPr id="2" name="線吹き出し 1 (枠付き) 1"/>
        <xdr:cNvSpPr/>
      </xdr:nvSpPr>
      <xdr:spPr>
        <a:xfrm>
          <a:off x="5267325" y="3448050"/>
          <a:ext cx="1876425" cy="1447800"/>
        </a:xfrm>
        <a:prstGeom prst="borderCallout1">
          <a:avLst>
            <a:gd name="adj1" fmla="val -298"/>
            <a:gd name="adj2" fmla="val 392"/>
            <a:gd name="adj3" fmla="val -15384"/>
            <a:gd name="adj4" fmla="val -25694"/>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赤枠について、初回利息計算書及び返済予定表と金額が合致していることを確認下さい。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（黄色部分を正しく入力すると自動計算されます）</a:t>
          </a:r>
        </a:p>
      </xdr:txBody>
    </xdr:sp>
    <xdr:clientData fPrintsWithSheet="0"/>
  </xdr:twoCellAnchor>
  <xdr:twoCellAnchor>
    <xdr:from>
      <xdr:col>6</xdr:col>
      <xdr:colOff>285750</xdr:colOff>
      <xdr:row>0</xdr:row>
      <xdr:rowOff>9525</xdr:rowOff>
    </xdr:from>
    <xdr:to>
      <xdr:col>8</xdr:col>
      <xdr:colOff>1171575</xdr:colOff>
      <xdr:row>2</xdr:row>
      <xdr:rowOff>133350</xdr:rowOff>
    </xdr:to>
    <xdr:sp macro="" textlink="">
      <xdr:nvSpPr>
        <xdr:cNvPr id="3" name="線吹き出し 1 (枠付き) 2"/>
        <xdr:cNvSpPr/>
      </xdr:nvSpPr>
      <xdr:spPr>
        <a:xfrm>
          <a:off x="5067300" y="9525"/>
          <a:ext cx="2390775" cy="523875"/>
        </a:xfrm>
        <a:prstGeom prst="borderCallout1">
          <a:avLst>
            <a:gd name="adj1" fmla="val -298"/>
            <a:gd name="adj2" fmla="val 392"/>
            <a:gd name="adj3" fmla="val 94351"/>
            <a:gd name="adj4" fmla="val -33426"/>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黄色セルを中心にご入力ください</a:t>
          </a:r>
        </a:p>
      </xdr:txBody>
    </xdr:sp>
    <xdr:clientData fPrintsWithSheet="0"/>
  </xdr:twoCellAnchor>
  <xdr:twoCellAnchor>
    <xdr:from>
      <xdr:col>9</xdr:col>
      <xdr:colOff>457200</xdr:colOff>
      <xdr:row>2</xdr:row>
      <xdr:rowOff>0</xdr:rowOff>
    </xdr:from>
    <xdr:to>
      <xdr:col>13</xdr:col>
      <xdr:colOff>190500</xdr:colOff>
      <xdr:row>4</xdr:row>
      <xdr:rowOff>28575</xdr:rowOff>
    </xdr:to>
    <xdr:sp macro="" textlink="">
      <xdr:nvSpPr>
        <xdr:cNvPr id="4" name="線吹き出し 1 (枠付き) 3"/>
        <xdr:cNvSpPr/>
      </xdr:nvSpPr>
      <xdr:spPr>
        <a:xfrm>
          <a:off x="7962900" y="400050"/>
          <a:ext cx="2390775" cy="428625"/>
        </a:xfrm>
        <a:prstGeom prst="borderCallout1">
          <a:avLst>
            <a:gd name="adj1" fmla="val -298"/>
            <a:gd name="adj2" fmla="val 392"/>
            <a:gd name="adj3" fmla="val 101018"/>
            <a:gd name="adj4" fmla="val -35816"/>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計算期間は</a:t>
          </a:r>
          <a:r>
            <a:rPr kumimoji="1" lang="en-US" altLang="ja-JP" sz="1100">
              <a:solidFill>
                <a:sysClr val="windowText" lastClr="000000"/>
              </a:solidFill>
              <a:latin typeface="Meiryo UI" panose="020B0604030504040204" pitchFamily="50" charset="-128"/>
              <a:ea typeface="Meiryo UI" panose="020B0604030504040204" pitchFamily="50" charset="-128"/>
            </a:rPr>
            <a:t>5</a:t>
          </a:r>
          <a:r>
            <a:rPr kumimoji="1" lang="ja-JP" altLang="en-US" sz="1100">
              <a:solidFill>
                <a:sysClr val="windowText" lastClr="000000"/>
              </a:solidFill>
              <a:latin typeface="Meiryo UI" panose="020B0604030504040204" pitchFamily="50" charset="-128"/>
              <a:ea typeface="Meiryo UI" panose="020B0604030504040204" pitchFamily="50" charset="-128"/>
            </a:rPr>
            <a:t>年間</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6</xdr:col>
      <xdr:colOff>161925</xdr:colOff>
      <xdr:row>9</xdr:row>
      <xdr:rowOff>95250</xdr:rowOff>
    </xdr:from>
    <xdr:to>
      <xdr:col>8</xdr:col>
      <xdr:colOff>1047750</xdr:colOff>
      <xdr:row>15</xdr:row>
      <xdr:rowOff>19050</xdr:rowOff>
    </xdr:to>
    <xdr:sp macro="" textlink="">
      <xdr:nvSpPr>
        <xdr:cNvPr id="5" name="線吹き出し 1 (枠付き) 4"/>
        <xdr:cNvSpPr/>
      </xdr:nvSpPr>
      <xdr:spPr>
        <a:xfrm>
          <a:off x="4943475" y="1905000"/>
          <a:ext cx="2390775" cy="1123950"/>
        </a:xfrm>
        <a:prstGeom prst="borderCallout1">
          <a:avLst>
            <a:gd name="adj1" fmla="val -298"/>
            <a:gd name="adj2" fmla="val 392"/>
            <a:gd name="adj3" fmla="val -41798"/>
            <a:gd name="adj4" fmla="val -3940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初回期間が</a:t>
          </a:r>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ヵ月を超える場合は、</a:t>
          </a:r>
          <a:r>
            <a:rPr kumimoji="1" lang="en-US" altLang="ja-JP" sz="1100">
              <a:solidFill>
                <a:sysClr val="windowText" lastClr="000000"/>
              </a:solidFill>
              <a:latin typeface="Meiryo UI" panose="020B0604030504040204" pitchFamily="50" charset="-128"/>
              <a:ea typeface="Meiryo UI" panose="020B0604030504040204" pitchFamily="50" charset="-128"/>
            </a:rPr>
            <a:t>59</a:t>
          </a:r>
          <a:r>
            <a:rPr kumimoji="1" lang="ja-JP" altLang="en-US" sz="1100">
              <a:solidFill>
                <a:sysClr val="windowText" lastClr="000000"/>
              </a:solidFill>
              <a:latin typeface="Meiryo UI" panose="020B0604030504040204" pitchFamily="50" charset="-128"/>
              <a:ea typeface="Meiryo UI" panose="020B0604030504040204" pitchFamily="50" charset="-128"/>
            </a:rPr>
            <a:t>回までの日割計算となるので、注意が必要です。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0</xdr:col>
      <xdr:colOff>619126</xdr:colOff>
      <xdr:row>70</xdr:row>
      <xdr:rowOff>47625</xdr:rowOff>
    </xdr:from>
    <xdr:to>
      <xdr:col>4</xdr:col>
      <xdr:colOff>352426</xdr:colOff>
      <xdr:row>77</xdr:row>
      <xdr:rowOff>114299</xdr:rowOff>
    </xdr:to>
    <xdr:sp macro="" textlink="">
      <xdr:nvSpPr>
        <xdr:cNvPr id="6" name="線吹き出し 1 (枠付き) 5"/>
        <xdr:cNvSpPr/>
      </xdr:nvSpPr>
      <xdr:spPr>
        <a:xfrm>
          <a:off x="619126" y="14106525"/>
          <a:ext cx="3028950" cy="1466849"/>
        </a:xfrm>
        <a:prstGeom prst="borderCallout1">
          <a:avLst>
            <a:gd name="adj1" fmla="val -298"/>
            <a:gd name="adj2" fmla="val 392"/>
            <a:gd name="adj3" fmla="val -32328"/>
            <a:gd name="adj4" fmla="val 4658"/>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rgbClr val="000099"/>
              </a:solidFill>
              <a:latin typeface="Meiryo UI" panose="020B0604030504040204" pitchFamily="50" charset="-128"/>
              <a:ea typeface="Meiryo UI" panose="020B0604030504040204" pitchFamily="50" charset="-128"/>
            </a:rPr>
            <a:t>本セル（</a:t>
          </a:r>
          <a:r>
            <a:rPr kumimoji="1" lang="en-US" altLang="ja-JP" sz="1100" b="1">
              <a:solidFill>
                <a:srgbClr val="000099"/>
              </a:solidFill>
              <a:latin typeface="Meiryo UI" panose="020B0604030504040204" pitchFamily="50" charset="-128"/>
              <a:ea typeface="Meiryo UI" panose="020B0604030504040204" pitchFamily="50" charset="-128"/>
            </a:rPr>
            <a:t>60</a:t>
          </a:r>
          <a:r>
            <a:rPr kumimoji="1" lang="ja-JP" altLang="en-US" sz="1100" b="1">
              <a:solidFill>
                <a:srgbClr val="000099"/>
              </a:solidFill>
              <a:latin typeface="Meiryo UI" panose="020B0604030504040204" pitchFamily="50" charset="-128"/>
              <a:ea typeface="Meiryo UI" panose="020B0604030504040204" pitchFamily="50" charset="-128"/>
            </a:rPr>
            <a:t>回目）が赤色に反転する場合は修正が必要</a:t>
          </a:r>
          <a:r>
            <a:rPr kumimoji="1" lang="ja-JP" altLang="en-US" sz="1100">
              <a:solidFill>
                <a:sysClr val="windowText" lastClr="000000"/>
              </a:solidFill>
              <a:latin typeface="Meiryo UI" panose="020B0604030504040204" pitchFamily="50" charset="-128"/>
              <a:ea typeface="Meiryo UI" panose="020B0604030504040204" pitchFamily="50" charset="-128"/>
            </a:rPr>
            <a:t>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60</a:t>
          </a:r>
          <a:r>
            <a:rPr kumimoji="1" lang="ja-JP" altLang="en-US" sz="1100">
              <a:solidFill>
                <a:sysClr val="windowText" lastClr="000000"/>
              </a:solidFill>
              <a:latin typeface="Meiryo UI" panose="020B0604030504040204" pitchFamily="50" charset="-128"/>
              <a:ea typeface="Meiryo UI" panose="020B0604030504040204" pitchFamily="50" charset="-128"/>
            </a:rPr>
            <a:t>回目が計算期間終期を超えているため、「</a:t>
          </a:r>
          <a:r>
            <a:rPr kumimoji="1" lang="en-US" altLang="ja-JP" sz="1100">
              <a:solidFill>
                <a:sysClr val="windowText" lastClr="000000"/>
              </a:solidFill>
              <a:latin typeface="Meiryo UI" panose="020B0604030504040204" pitchFamily="50" charset="-128"/>
              <a:ea typeface="Meiryo UI" panose="020B0604030504040204" pitchFamily="50" charset="-128"/>
            </a:rPr>
            <a:t>60</a:t>
          </a:r>
          <a:r>
            <a:rPr kumimoji="1" lang="ja-JP" altLang="en-US" sz="1100">
              <a:solidFill>
                <a:sysClr val="windowText" lastClr="000000"/>
              </a:solidFill>
              <a:latin typeface="Meiryo UI" panose="020B0604030504040204" pitchFamily="50" charset="-128"/>
              <a:ea typeface="Meiryo UI" panose="020B0604030504040204" pitchFamily="50" charset="-128"/>
            </a:rPr>
            <a:t>回目＝</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計算期間終期</a:t>
          </a: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rPr>
            <a:t>）に修正する必要があります。）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0</xdr:col>
      <xdr:colOff>19050</xdr:colOff>
      <xdr:row>0</xdr:row>
      <xdr:rowOff>19050</xdr:rowOff>
    </xdr:from>
    <xdr:to>
      <xdr:col>1</xdr:col>
      <xdr:colOff>400050</xdr:colOff>
      <xdr:row>1</xdr:row>
      <xdr:rowOff>66675</xdr:rowOff>
    </xdr:to>
    <xdr:sp macro="" textlink="">
      <xdr:nvSpPr>
        <xdr:cNvPr id="7" name="正方形/長方形 6"/>
        <xdr:cNvSpPr/>
      </xdr:nvSpPr>
      <xdr:spPr>
        <a:xfrm>
          <a:off x="19050" y="19050"/>
          <a:ext cx="1152525" cy="247650"/>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入力例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H17"/>
  <sheetViews>
    <sheetView view="pageBreakPreview" zoomScaleNormal="100" zoomScaleSheetLayoutView="100" workbookViewId="0">
      <selection activeCell="L19" sqref="L19"/>
    </sheetView>
  </sheetViews>
  <sheetFormatPr defaultRowHeight="15.75" x14ac:dyDescent="0.4"/>
  <cols>
    <col min="1" max="1" width="20.375" style="1" customWidth="1"/>
    <col min="2" max="2" width="3.125" style="1" customWidth="1"/>
    <col min="3" max="3" width="9" style="1"/>
    <col min="4" max="4" width="3.25" style="1" customWidth="1"/>
    <col min="5" max="5" width="9" style="1"/>
    <col min="6" max="6" width="4.25" style="1" customWidth="1"/>
    <col min="7" max="7" width="13.375" style="1" bestFit="1" customWidth="1"/>
    <col min="8" max="8" width="11.875" style="1" customWidth="1"/>
    <col min="9" max="16384" width="9" style="1"/>
  </cols>
  <sheetData>
    <row r="2" spans="1:8" x14ac:dyDescent="0.4">
      <c r="A2" s="1" t="s">
        <v>32</v>
      </c>
    </row>
    <row r="4" spans="1:8" x14ac:dyDescent="0.4">
      <c r="A4" s="40" t="s">
        <v>9</v>
      </c>
      <c r="B4" s="67" t="s">
        <v>26</v>
      </c>
      <c r="C4" s="67"/>
      <c r="D4" s="67"/>
      <c r="E4" s="67"/>
      <c r="F4" s="67"/>
      <c r="G4" s="67"/>
    </row>
    <row r="5" spans="1:8" x14ac:dyDescent="0.4">
      <c r="B5" s="39"/>
      <c r="C5" s="39"/>
      <c r="D5" s="39"/>
      <c r="E5" s="39"/>
      <c r="F5" s="39"/>
      <c r="G5" s="39"/>
    </row>
    <row r="6" spans="1:8" ht="16.5" thickBot="1" x14ac:dyDescent="0.45">
      <c r="E6" s="68" t="s">
        <v>29</v>
      </c>
      <c r="F6" s="68"/>
      <c r="G6" s="38">
        <v>2000000</v>
      </c>
    </row>
    <row r="7" spans="1:8" ht="16.5" thickBot="1" x14ac:dyDescent="0.45">
      <c r="A7" s="64" t="s">
        <v>22</v>
      </c>
      <c r="B7" s="65"/>
      <c r="C7" s="65"/>
      <c r="D7" s="65"/>
      <c r="E7" s="66"/>
      <c r="F7" s="11" t="s">
        <v>20</v>
      </c>
      <c r="G7" s="33">
        <f>MIN(G8,G6)</f>
        <v>0</v>
      </c>
      <c r="H7" s="34" t="s">
        <v>24</v>
      </c>
    </row>
    <row r="8" spans="1:8" hidden="1" x14ac:dyDescent="0.4">
      <c r="A8" s="11"/>
      <c r="B8" s="11"/>
      <c r="C8" s="11"/>
      <c r="D8" s="11"/>
      <c r="E8" s="11"/>
      <c r="F8" s="11"/>
      <c r="G8" s="37">
        <f>G12+G15</f>
        <v>0</v>
      </c>
    </row>
    <row r="9" spans="1:8" x14ac:dyDescent="0.4">
      <c r="A9" s="11"/>
      <c r="B9" s="11"/>
      <c r="C9" s="11"/>
      <c r="D9" s="11"/>
      <c r="E9" s="11"/>
      <c r="F9" s="11"/>
      <c r="G9" s="37"/>
    </row>
    <row r="10" spans="1:8" x14ac:dyDescent="0.4">
      <c r="A10" s="1" t="s">
        <v>23</v>
      </c>
    </row>
    <row r="11" spans="1:8" ht="16.5" thickBot="1" x14ac:dyDescent="0.45">
      <c r="A11" s="41" t="s">
        <v>33</v>
      </c>
      <c r="C11" s="43" t="s">
        <v>18</v>
      </c>
      <c r="D11" s="11"/>
      <c r="E11" s="43" t="s">
        <v>19</v>
      </c>
      <c r="G11" s="1" t="s">
        <v>34</v>
      </c>
    </row>
    <row r="12" spans="1:8" ht="16.5" thickBot="1" x14ac:dyDescent="0.45">
      <c r="A12" s="42"/>
      <c r="B12" s="11" t="s">
        <v>17</v>
      </c>
      <c r="C12" s="45"/>
      <c r="D12" s="11" t="s">
        <v>17</v>
      </c>
      <c r="E12" s="44">
        <v>5</v>
      </c>
      <c r="F12" s="11" t="s">
        <v>20</v>
      </c>
      <c r="G12" s="31">
        <f>A12*C12*E12</f>
        <v>0</v>
      </c>
      <c r="H12" s="35" t="s">
        <v>25</v>
      </c>
    </row>
    <row r="13" spans="1:8" x14ac:dyDescent="0.4">
      <c r="H13" s="35"/>
    </row>
    <row r="14" spans="1:8" ht="16.5" thickBot="1" x14ac:dyDescent="0.45">
      <c r="A14" s="72" t="s">
        <v>28</v>
      </c>
      <c r="B14" s="73"/>
      <c r="C14" s="73"/>
      <c r="D14" s="73"/>
      <c r="E14" s="74"/>
      <c r="F14" s="46"/>
      <c r="G14" s="1" t="s">
        <v>27</v>
      </c>
      <c r="H14" s="35"/>
    </row>
    <row r="15" spans="1:8" ht="16.5" thickBot="1" x14ac:dyDescent="0.45">
      <c r="A15" s="69" t="s">
        <v>21</v>
      </c>
      <c r="B15" s="70"/>
      <c r="C15" s="70"/>
      <c r="D15" s="70"/>
      <c r="E15" s="71"/>
      <c r="F15" s="47" t="s">
        <v>20</v>
      </c>
      <c r="G15" s="32">
        <f>MIN(G16,G17)</f>
        <v>0</v>
      </c>
      <c r="H15" s="35" t="s">
        <v>25</v>
      </c>
    </row>
    <row r="16" spans="1:8" x14ac:dyDescent="0.4">
      <c r="C16" s="61"/>
      <c r="D16" s="61"/>
      <c r="E16" s="61"/>
      <c r="F16" s="62" t="s">
        <v>30</v>
      </c>
      <c r="G16" s="63">
        <f>'【入力シート】②協調融資計算（証書貸付） '!F69</f>
        <v>0</v>
      </c>
    </row>
    <row r="17" spans="7:7" hidden="1" x14ac:dyDescent="0.4">
      <c r="G17" s="57">
        <f>G6-G12</f>
        <v>2000000</v>
      </c>
    </row>
  </sheetData>
  <mergeCells count="5">
    <mergeCell ref="A7:E7"/>
    <mergeCell ref="B4:G4"/>
    <mergeCell ref="E6:F6"/>
    <mergeCell ref="A15:E15"/>
    <mergeCell ref="A14:E14"/>
  </mergeCells>
  <phoneticPr fontId="2"/>
  <printOptions horizontalCentered="1"/>
  <pageMargins left="0.31496062992125984"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72"/>
  <sheetViews>
    <sheetView view="pageBreakPreview" topLeftCell="A52" zoomScaleNormal="100" zoomScaleSheetLayoutView="100" workbookViewId="0">
      <selection activeCell="J15" sqref="J15"/>
    </sheetView>
  </sheetViews>
  <sheetFormatPr defaultRowHeight="15.75" x14ac:dyDescent="0.4"/>
  <cols>
    <col min="1" max="1" width="10.125" style="1" customWidth="1"/>
    <col min="2" max="2" width="10.25" style="2" customWidth="1"/>
    <col min="3" max="3" width="12.125" style="1" bestFit="1" customWidth="1"/>
    <col min="4" max="4" width="10.75" style="1" customWidth="1"/>
    <col min="5" max="5" width="9.25" style="1" bestFit="1" customWidth="1"/>
    <col min="6" max="6" width="10.25" style="1" bestFit="1" customWidth="1"/>
    <col min="7" max="7" width="17.125" style="1" customWidth="1"/>
    <col min="8" max="8" width="2.625" style="1" customWidth="1"/>
    <col min="9" max="9" width="16" style="1" customWidth="1"/>
    <col min="10" max="10" width="7.875" style="1" bestFit="1" customWidth="1"/>
    <col min="11" max="16384" width="9" style="1"/>
  </cols>
  <sheetData>
    <row r="1" spans="1:10" x14ac:dyDescent="0.4">
      <c r="A1" s="75" t="s">
        <v>15</v>
      </c>
      <c r="B1" s="75"/>
      <c r="C1" s="75"/>
      <c r="D1" s="75"/>
      <c r="E1" s="75"/>
      <c r="F1" s="75"/>
      <c r="G1" s="75"/>
      <c r="H1" s="75"/>
      <c r="I1" s="75"/>
    </row>
    <row r="2" spans="1:10" x14ac:dyDescent="0.4">
      <c r="A2" s="11"/>
      <c r="B2" s="11"/>
      <c r="C2" s="11"/>
      <c r="D2" s="11"/>
      <c r="E2" s="11"/>
      <c r="F2" s="11"/>
      <c r="G2" s="11"/>
      <c r="H2" s="11"/>
      <c r="I2" s="11"/>
    </row>
    <row r="3" spans="1:10" x14ac:dyDescent="0.4">
      <c r="A3" s="36" t="s">
        <v>9</v>
      </c>
      <c r="B3" s="76" t="str">
        <f>【入力シート】①申請総額計算!B4:G4</f>
        <v>●●　社</v>
      </c>
      <c r="C3" s="76"/>
      <c r="D3" s="76"/>
      <c r="E3" s="76"/>
      <c r="I3" s="75"/>
      <c r="J3" s="75"/>
    </row>
    <row r="4" spans="1:10" x14ac:dyDescent="0.4">
      <c r="C4" s="1" t="s">
        <v>4</v>
      </c>
      <c r="E4" s="1" t="s">
        <v>8</v>
      </c>
      <c r="F4" s="1" t="s">
        <v>5</v>
      </c>
      <c r="G4" s="1" t="s">
        <v>6</v>
      </c>
    </row>
    <row r="5" spans="1:10" x14ac:dyDescent="0.4">
      <c r="B5" s="3"/>
      <c r="C5" s="9"/>
      <c r="E5" s="8"/>
      <c r="F5" s="10"/>
      <c r="G5" s="18"/>
      <c r="H5" s="17" t="s">
        <v>11</v>
      </c>
      <c r="I5" s="18"/>
    </row>
    <row r="7" spans="1:10" ht="16.5" thickBot="1" x14ac:dyDescent="0.45">
      <c r="A7" s="48" t="s">
        <v>3</v>
      </c>
      <c r="B7" s="49" t="s">
        <v>7</v>
      </c>
      <c r="C7" s="48" t="s">
        <v>0</v>
      </c>
      <c r="D7" s="50" t="s">
        <v>10</v>
      </c>
      <c r="E7" s="48" t="s">
        <v>1</v>
      </c>
      <c r="F7" s="43" t="s">
        <v>2</v>
      </c>
      <c r="G7" s="19"/>
      <c r="H7" s="20"/>
      <c r="I7" s="21"/>
    </row>
    <row r="8" spans="1:10" x14ac:dyDescent="0.4">
      <c r="A8" s="5"/>
      <c r="B8" s="14"/>
      <c r="C8" s="6">
        <f>C5</f>
        <v>0</v>
      </c>
      <c r="D8" s="12"/>
      <c r="E8" s="51">
        <f>B9-E5+1</f>
        <v>1</v>
      </c>
      <c r="F8" s="27">
        <f>INT(C8*$F$5*E8/365)</f>
        <v>0</v>
      </c>
      <c r="G8" s="82" t="s">
        <v>31</v>
      </c>
      <c r="H8" s="82"/>
      <c r="I8" s="83"/>
    </row>
    <row r="9" spans="1:10" x14ac:dyDescent="0.4">
      <c r="A9" s="5">
        <v>1</v>
      </c>
      <c r="B9" s="15"/>
      <c r="C9" s="6">
        <f t="shared" ref="C9:C14" si="0">C8-D9</f>
        <v>0</v>
      </c>
      <c r="D9" s="12"/>
      <c r="E9" s="22">
        <f>B10-B9</f>
        <v>0</v>
      </c>
      <c r="F9" s="28">
        <f t="shared" ref="F9:F68" si="1">INT(C9*$F$5*E9/365)</f>
        <v>0</v>
      </c>
      <c r="G9" s="77"/>
      <c r="H9" s="77"/>
      <c r="I9" s="78"/>
      <c r="J9" s="4"/>
    </row>
    <row r="10" spans="1:10" x14ac:dyDescent="0.4">
      <c r="A10" s="5">
        <v>2</v>
      </c>
      <c r="B10" s="15"/>
      <c r="C10" s="6">
        <f t="shared" si="0"/>
        <v>0</v>
      </c>
      <c r="D10" s="12"/>
      <c r="E10" s="23">
        <f>B11-B10</f>
        <v>0</v>
      </c>
      <c r="F10" s="28">
        <f t="shared" si="1"/>
        <v>0</v>
      </c>
      <c r="G10" s="77"/>
      <c r="H10" s="77"/>
      <c r="I10" s="78"/>
      <c r="J10" s="4"/>
    </row>
    <row r="11" spans="1:10" x14ac:dyDescent="0.4">
      <c r="A11" s="5">
        <v>3</v>
      </c>
      <c r="B11" s="15"/>
      <c r="C11" s="6">
        <f t="shared" si="0"/>
        <v>0</v>
      </c>
      <c r="D11" s="12"/>
      <c r="E11" s="23">
        <f t="shared" ref="E11:E66" si="2">B12-B11</f>
        <v>0</v>
      </c>
      <c r="F11" s="28">
        <f t="shared" si="1"/>
        <v>0</v>
      </c>
      <c r="G11" s="77"/>
      <c r="H11" s="77"/>
      <c r="I11" s="78"/>
    </row>
    <row r="12" spans="1:10" x14ac:dyDescent="0.4">
      <c r="A12" s="5">
        <v>4</v>
      </c>
      <c r="B12" s="15"/>
      <c r="C12" s="6">
        <f t="shared" si="0"/>
        <v>0</v>
      </c>
      <c r="D12" s="12"/>
      <c r="E12" s="23">
        <f t="shared" si="2"/>
        <v>0</v>
      </c>
      <c r="F12" s="28">
        <f t="shared" si="1"/>
        <v>0</v>
      </c>
      <c r="G12" s="77"/>
      <c r="H12" s="77"/>
      <c r="I12" s="78"/>
    </row>
    <row r="13" spans="1:10" x14ac:dyDescent="0.4">
      <c r="A13" s="5">
        <v>5</v>
      </c>
      <c r="B13" s="15"/>
      <c r="C13" s="6">
        <f t="shared" si="0"/>
        <v>0</v>
      </c>
      <c r="D13" s="12"/>
      <c r="E13" s="23">
        <f t="shared" si="2"/>
        <v>0</v>
      </c>
      <c r="F13" s="28">
        <f t="shared" si="1"/>
        <v>0</v>
      </c>
      <c r="G13" s="77"/>
      <c r="H13" s="77"/>
      <c r="I13" s="78"/>
    </row>
    <row r="14" spans="1:10" x14ac:dyDescent="0.4">
      <c r="A14" s="5">
        <v>6</v>
      </c>
      <c r="B14" s="15"/>
      <c r="C14" s="6">
        <f t="shared" si="0"/>
        <v>0</v>
      </c>
      <c r="D14" s="12"/>
      <c r="E14" s="23">
        <f t="shared" si="2"/>
        <v>0</v>
      </c>
      <c r="F14" s="28">
        <f t="shared" si="1"/>
        <v>0</v>
      </c>
      <c r="G14" s="77"/>
      <c r="H14" s="77"/>
      <c r="I14" s="78"/>
    </row>
    <row r="15" spans="1:10" x14ac:dyDescent="0.4">
      <c r="A15" s="5">
        <v>7</v>
      </c>
      <c r="B15" s="15"/>
      <c r="C15" s="6">
        <f>C14-D15</f>
        <v>0</v>
      </c>
      <c r="D15" s="12"/>
      <c r="E15" s="23">
        <f>B16-B15</f>
        <v>0</v>
      </c>
      <c r="F15" s="28">
        <f t="shared" si="1"/>
        <v>0</v>
      </c>
      <c r="G15" s="77"/>
      <c r="H15" s="77"/>
      <c r="I15" s="78"/>
    </row>
    <row r="16" spans="1:10" x14ac:dyDescent="0.4">
      <c r="A16" s="5">
        <v>8</v>
      </c>
      <c r="B16" s="15"/>
      <c r="C16" s="6">
        <f t="shared" ref="C16:C68" si="3">C15-D16</f>
        <v>0</v>
      </c>
      <c r="D16" s="12"/>
      <c r="E16" s="23">
        <f t="shared" si="2"/>
        <v>0</v>
      </c>
      <c r="F16" s="28">
        <f t="shared" si="1"/>
        <v>0</v>
      </c>
      <c r="G16" s="77"/>
      <c r="H16" s="77"/>
      <c r="I16" s="78"/>
    </row>
    <row r="17" spans="1:9" x14ac:dyDescent="0.4">
      <c r="A17" s="5">
        <v>9</v>
      </c>
      <c r="B17" s="15"/>
      <c r="C17" s="6">
        <f t="shared" si="3"/>
        <v>0</v>
      </c>
      <c r="D17" s="12"/>
      <c r="E17" s="23">
        <f t="shared" si="2"/>
        <v>0</v>
      </c>
      <c r="F17" s="28">
        <f t="shared" si="1"/>
        <v>0</v>
      </c>
      <c r="G17" s="77"/>
      <c r="H17" s="77"/>
      <c r="I17" s="78"/>
    </row>
    <row r="18" spans="1:9" x14ac:dyDescent="0.4">
      <c r="A18" s="5">
        <v>10</v>
      </c>
      <c r="B18" s="15"/>
      <c r="C18" s="6">
        <f t="shared" si="3"/>
        <v>0</v>
      </c>
      <c r="D18" s="12"/>
      <c r="E18" s="23">
        <f t="shared" si="2"/>
        <v>0</v>
      </c>
      <c r="F18" s="28">
        <f t="shared" si="1"/>
        <v>0</v>
      </c>
      <c r="G18" s="77"/>
      <c r="H18" s="77"/>
      <c r="I18" s="78"/>
    </row>
    <row r="19" spans="1:9" x14ac:dyDescent="0.4">
      <c r="A19" s="5">
        <v>11</v>
      </c>
      <c r="B19" s="15"/>
      <c r="C19" s="6">
        <f t="shared" si="3"/>
        <v>0</v>
      </c>
      <c r="D19" s="12"/>
      <c r="E19" s="23">
        <f t="shared" si="2"/>
        <v>0</v>
      </c>
      <c r="F19" s="28">
        <f t="shared" si="1"/>
        <v>0</v>
      </c>
      <c r="G19" s="77"/>
      <c r="H19" s="77"/>
      <c r="I19" s="78"/>
    </row>
    <row r="20" spans="1:9" x14ac:dyDescent="0.4">
      <c r="A20" s="5">
        <v>12</v>
      </c>
      <c r="B20" s="15"/>
      <c r="C20" s="6">
        <f>C19-D20</f>
        <v>0</v>
      </c>
      <c r="D20" s="12"/>
      <c r="E20" s="23">
        <f t="shared" si="2"/>
        <v>0</v>
      </c>
      <c r="F20" s="28">
        <f t="shared" si="1"/>
        <v>0</v>
      </c>
      <c r="G20" s="77"/>
      <c r="H20" s="77"/>
      <c r="I20" s="78"/>
    </row>
    <row r="21" spans="1:9" x14ac:dyDescent="0.4">
      <c r="A21" s="5">
        <v>13</v>
      </c>
      <c r="B21" s="15"/>
      <c r="C21" s="6">
        <f t="shared" si="3"/>
        <v>0</v>
      </c>
      <c r="D21" s="12"/>
      <c r="E21" s="23">
        <f t="shared" si="2"/>
        <v>0</v>
      </c>
      <c r="F21" s="28">
        <f t="shared" si="1"/>
        <v>0</v>
      </c>
      <c r="G21" s="77"/>
      <c r="H21" s="77"/>
      <c r="I21" s="78"/>
    </row>
    <row r="22" spans="1:9" x14ac:dyDescent="0.4">
      <c r="A22" s="5">
        <v>14</v>
      </c>
      <c r="B22" s="15"/>
      <c r="C22" s="6">
        <f t="shared" si="3"/>
        <v>0</v>
      </c>
      <c r="D22" s="12"/>
      <c r="E22" s="23">
        <f t="shared" si="2"/>
        <v>0</v>
      </c>
      <c r="F22" s="28">
        <f t="shared" si="1"/>
        <v>0</v>
      </c>
      <c r="G22" s="77"/>
      <c r="H22" s="77"/>
      <c r="I22" s="78"/>
    </row>
    <row r="23" spans="1:9" x14ac:dyDescent="0.4">
      <c r="A23" s="5">
        <v>15</v>
      </c>
      <c r="B23" s="15"/>
      <c r="C23" s="6">
        <f t="shared" si="3"/>
        <v>0</v>
      </c>
      <c r="D23" s="12"/>
      <c r="E23" s="23">
        <f t="shared" si="2"/>
        <v>0</v>
      </c>
      <c r="F23" s="28">
        <f t="shared" si="1"/>
        <v>0</v>
      </c>
      <c r="G23" s="77"/>
      <c r="H23" s="77"/>
      <c r="I23" s="78"/>
    </row>
    <row r="24" spans="1:9" x14ac:dyDescent="0.4">
      <c r="A24" s="5">
        <v>16</v>
      </c>
      <c r="B24" s="15"/>
      <c r="C24" s="6">
        <f t="shared" si="3"/>
        <v>0</v>
      </c>
      <c r="D24" s="12"/>
      <c r="E24" s="23">
        <f t="shared" si="2"/>
        <v>0</v>
      </c>
      <c r="F24" s="28">
        <f t="shared" si="1"/>
        <v>0</v>
      </c>
      <c r="G24" s="77"/>
      <c r="H24" s="77"/>
      <c r="I24" s="78"/>
    </row>
    <row r="25" spans="1:9" x14ac:dyDescent="0.4">
      <c r="A25" s="5">
        <v>17</v>
      </c>
      <c r="B25" s="15"/>
      <c r="C25" s="6">
        <f t="shared" si="3"/>
        <v>0</v>
      </c>
      <c r="D25" s="12"/>
      <c r="E25" s="23">
        <f t="shared" si="2"/>
        <v>0</v>
      </c>
      <c r="F25" s="28">
        <f t="shared" si="1"/>
        <v>0</v>
      </c>
      <c r="G25" s="77"/>
      <c r="H25" s="77"/>
      <c r="I25" s="78"/>
    </row>
    <row r="26" spans="1:9" x14ac:dyDescent="0.4">
      <c r="A26" s="5">
        <v>18</v>
      </c>
      <c r="B26" s="15"/>
      <c r="C26" s="6">
        <f t="shared" si="3"/>
        <v>0</v>
      </c>
      <c r="D26" s="12"/>
      <c r="E26" s="23">
        <f t="shared" si="2"/>
        <v>0</v>
      </c>
      <c r="F26" s="28">
        <f t="shared" si="1"/>
        <v>0</v>
      </c>
      <c r="G26" s="77"/>
      <c r="H26" s="77"/>
      <c r="I26" s="78"/>
    </row>
    <row r="27" spans="1:9" x14ac:dyDescent="0.4">
      <c r="A27" s="5">
        <v>19</v>
      </c>
      <c r="B27" s="15"/>
      <c r="C27" s="6">
        <f t="shared" si="3"/>
        <v>0</v>
      </c>
      <c r="D27" s="12"/>
      <c r="E27" s="23">
        <f t="shared" si="2"/>
        <v>0</v>
      </c>
      <c r="F27" s="28">
        <f t="shared" si="1"/>
        <v>0</v>
      </c>
      <c r="G27" s="77"/>
      <c r="H27" s="77"/>
      <c r="I27" s="78"/>
    </row>
    <row r="28" spans="1:9" x14ac:dyDescent="0.4">
      <c r="A28" s="5">
        <v>20</v>
      </c>
      <c r="B28" s="15"/>
      <c r="C28" s="6">
        <f t="shared" si="3"/>
        <v>0</v>
      </c>
      <c r="D28" s="12"/>
      <c r="E28" s="23">
        <f t="shared" si="2"/>
        <v>0</v>
      </c>
      <c r="F28" s="28">
        <f t="shared" si="1"/>
        <v>0</v>
      </c>
      <c r="G28" s="77"/>
      <c r="H28" s="77"/>
      <c r="I28" s="78"/>
    </row>
    <row r="29" spans="1:9" x14ac:dyDescent="0.4">
      <c r="A29" s="5">
        <v>21</v>
      </c>
      <c r="B29" s="15"/>
      <c r="C29" s="6">
        <f t="shared" si="3"/>
        <v>0</v>
      </c>
      <c r="D29" s="12"/>
      <c r="E29" s="23">
        <f t="shared" si="2"/>
        <v>0</v>
      </c>
      <c r="F29" s="28">
        <f t="shared" si="1"/>
        <v>0</v>
      </c>
      <c r="G29" s="77"/>
      <c r="H29" s="77"/>
      <c r="I29" s="78"/>
    </row>
    <row r="30" spans="1:9" x14ac:dyDescent="0.4">
      <c r="A30" s="5">
        <v>22</v>
      </c>
      <c r="B30" s="15"/>
      <c r="C30" s="6">
        <f t="shared" si="3"/>
        <v>0</v>
      </c>
      <c r="D30" s="12"/>
      <c r="E30" s="23">
        <f t="shared" si="2"/>
        <v>0</v>
      </c>
      <c r="F30" s="28">
        <f t="shared" si="1"/>
        <v>0</v>
      </c>
      <c r="G30" s="77"/>
      <c r="H30" s="77"/>
      <c r="I30" s="78"/>
    </row>
    <row r="31" spans="1:9" x14ac:dyDescent="0.4">
      <c r="A31" s="5">
        <v>23</v>
      </c>
      <c r="B31" s="15"/>
      <c r="C31" s="6">
        <f t="shared" si="3"/>
        <v>0</v>
      </c>
      <c r="D31" s="12"/>
      <c r="E31" s="23">
        <f t="shared" si="2"/>
        <v>0</v>
      </c>
      <c r="F31" s="28">
        <f t="shared" si="1"/>
        <v>0</v>
      </c>
      <c r="G31" s="77"/>
      <c r="H31" s="77"/>
      <c r="I31" s="78"/>
    </row>
    <row r="32" spans="1:9" x14ac:dyDescent="0.4">
      <c r="A32" s="5">
        <v>24</v>
      </c>
      <c r="B32" s="15"/>
      <c r="C32" s="6">
        <f t="shared" si="3"/>
        <v>0</v>
      </c>
      <c r="D32" s="12"/>
      <c r="E32" s="23">
        <f t="shared" si="2"/>
        <v>0</v>
      </c>
      <c r="F32" s="28">
        <f t="shared" si="1"/>
        <v>0</v>
      </c>
      <c r="G32" s="77"/>
      <c r="H32" s="77"/>
      <c r="I32" s="78"/>
    </row>
    <row r="33" spans="1:9" x14ac:dyDescent="0.4">
      <c r="A33" s="5">
        <v>25</v>
      </c>
      <c r="B33" s="15"/>
      <c r="C33" s="6">
        <f t="shared" si="3"/>
        <v>0</v>
      </c>
      <c r="D33" s="12"/>
      <c r="E33" s="23">
        <f t="shared" si="2"/>
        <v>0</v>
      </c>
      <c r="F33" s="28">
        <f t="shared" si="1"/>
        <v>0</v>
      </c>
      <c r="G33" s="77"/>
      <c r="H33" s="77"/>
      <c r="I33" s="78"/>
    </row>
    <row r="34" spans="1:9" x14ac:dyDescent="0.4">
      <c r="A34" s="5">
        <v>26</v>
      </c>
      <c r="B34" s="15"/>
      <c r="C34" s="6">
        <f t="shared" si="3"/>
        <v>0</v>
      </c>
      <c r="D34" s="12"/>
      <c r="E34" s="23">
        <f t="shared" si="2"/>
        <v>0</v>
      </c>
      <c r="F34" s="28">
        <f t="shared" si="1"/>
        <v>0</v>
      </c>
      <c r="G34" s="77"/>
      <c r="H34" s="77"/>
      <c r="I34" s="78"/>
    </row>
    <row r="35" spans="1:9" x14ac:dyDescent="0.4">
      <c r="A35" s="5">
        <v>27</v>
      </c>
      <c r="B35" s="15"/>
      <c r="C35" s="6">
        <f t="shared" si="3"/>
        <v>0</v>
      </c>
      <c r="D35" s="12"/>
      <c r="E35" s="23">
        <f t="shared" si="2"/>
        <v>0</v>
      </c>
      <c r="F35" s="28">
        <f t="shared" si="1"/>
        <v>0</v>
      </c>
      <c r="G35" s="77"/>
      <c r="H35" s="77"/>
      <c r="I35" s="78"/>
    </row>
    <row r="36" spans="1:9" x14ac:dyDescent="0.4">
      <c r="A36" s="5">
        <v>28</v>
      </c>
      <c r="B36" s="15"/>
      <c r="C36" s="6">
        <f t="shared" si="3"/>
        <v>0</v>
      </c>
      <c r="D36" s="12"/>
      <c r="E36" s="23">
        <f t="shared" si="2"/>
        <v>0</v>
      </c>
      <c r="F36" s="28">
        <f t="shared" si="1"/>
        <v>0</v>
      </c>
      <c r="G36" s="77"/>
      <c r="H36" s="77"/>
      <c r="I36" s="78"/>
    </row>
    <row r="37" spans="1:9" x14ac:dyDescent="0.4">
      <c r="A37" s="5">
        <v>29</v>
      </c>
      <c r="B37" s="15"/>
      <c r="C37" s="6">
        <f t="shared" si="3"/>
        <v>0</v>
      </c>
      <c r="D37" s="12"/>
      <c r="E37" s="23">
        <f t="shared" si="2"/>
        <v>0</v>
      </c>
      <c r="F37" s="28">
        <f t="shared" si="1"/>
        <v>0</v>
      </c>
      <c r="G37" s="77"/>
      <c r="H37" s="77"/>
      <c r="I37" s="78"/>
    </row>
    <row r="38" spans="1:9" x14ac:dyDescent="0.4">
      <c r="A38" s="5">
        <v>30</v>
      </c>
      <c r="B38" s="15"/>
      <c r="C38" s="6">
        <f t="shared" si="3"/>
        <v>0</v>
      </c>
      <c r="D38" s="12"/>
      <c r="E38" s="23">
        <f t="shared" si="2"/>
        <v>0</v>
      </c>
      <c r="F38" s="28">
        <f t="shared" si="1"/>
        <v>0</v>
      </c>
      <c r="G38" s="77"/>
      <c r="H38" s="77"/>
      <c r="I38" s="78"/>
    </row>
    <row r="39" spans="1:9" x14ac:dyDescent="0.4">
      <c r="A39" s="5">
        <v>31</v>
      </c>
      <c r="B39" s="15"/>
      <c r="C39" s="6">
        <f t="shared" si="3"/>
        <v>0</v>
      </c>
      <c r="D39" s="12"/>
      <c r="E39" s="23">
        <f t="shared" si="2"/>
        <v>0</v>
      </c>
      <c r="F39" s="28">
        <f t="shared" si="1"/>
        <v>0</v>
      </c>
      <c r="G39" s="77"/>
      <c r="H39" s="77"/>
      <c r="I39" s="78"/>
    </row>
    <row r="40" spans="1:9" x14ac:dyDescent="0.4">
      <c r="A40" s="5">
        <v>32</v>
      </c>
      <c r="B40" s="15"/>
      <c r="C40" s="6">
        <f t="shared" si="3"/>
        <v>0</v>
      </c>
      <c r="D40" s="12"/>
      <c r="E40" s="23">
        <f t="shared" si="2"/>
        <v>0</v>
      </c>
      <c r="F40" s="28">
        <f t="shared" si="1"/>
        <v>0</v>
      </c>
      <c r="G40" s="77"/>
      <c r="H40" s="77"/>
      <c r="I40" s="78"/>
    </row>
    <row r="41" spans="1:9" x14ac:dyDescent="0.4">
      <c r="A41" s="5">
        <v>33</v>
      </c>
      <c r="B41" s="15"/>
      <c r="C41" s="6">
        <f t="shared" si="3"/>
        <v>0</v>
      </c>
      <c r="D41" s="12"/>
      <c r="E41" s="23">
        <f t="shared" si="2"/>
        <v>0</v>
      </c>
      <c r="F41" s="28">
        <f t="shared" si="1"/>
        <v>0</v>
      </c>
      <c r="G41" s="77"/>
      <c r="H41" s="77"/>
      <c r="I41" s="78"/>
    </row>
    <row r="42" spans="1:9" x14ac:dyDescent="0.4">
      <c r="A42" s="5">
        <v>34</v>
      </c>
      <c r="B42" s="15"/>
      <c r="C42" s="6">
        <f t="shared" si="3"/>
        <v>0</v>
      </c>
      <c r="D42" s="12"/>
      <c r="E42" s="23">
        <f t="shared" si="2"/>
        <v>0</v>
      </c>
      <c r="F42" s="28">
        <f t="shared" si="1"/>
        <v>0</v>
      </c>
      <c r="G42" s="77"/>
      <c r="H42" s="77"/>
      <c r="I42" s="78"/>
    </row>
    <row r="43" spans="1:9" x14ac:dyDescent="0.4">
      <c r="A43" s="5">
        <v>35</v>
      </c>
      <c r="B43" s="15"/>
      <c r="C43" s="6">
        <f t="shared" si="3"/>
        <v>0</v>
      </c>
      <c r="D43" s="12"/>
      <c r="E43" s="23">
        <f t="shared" si="2"/>
        <v>0</v>
      </c>
      <c r="F43" s="28">
        <f t="shared" si="1"/>
        <v>0</v>
      </c>
      <c r="G43" s="77"/>
      <c r="H43" s="77"/>
      <c r="I43" s="78"/>
    </row>
    <row r="44" spans="1:9" x14ac:dyDescent="0.4">
      <c r="A44" s="5">
        <v>36</v>
      </c>
      <c r="B44" s="15"/>
      <c r="C44" s="6">
        <f t="shared" si="3"/>
        <v>0</v>
      </c>
      <c r="D44" s="12"/>
      <c r="E44" s="23">
        <f t="shared" si="2"/>
        <v>0</v>
      </c>
      <c r="F44" s="28">
        <f t="shared" si="1"/>
        <v>0</v>
      </c>
      <c r="G44" s="77"/>
      <c r="H44" s="77"/>
      <c r="I44" s="78"/>
    </row>
    <row r="45" spans="1:9" x14ac:dyDescent="0.4">
      <c r="A45" s="5">
        <v>37</v>
      </c>
      <c r="B45" s="15"/>
      <c r="C45" s="6">
        <f t="shared" si="3"/>
        <v>0</v>
      </c>
      <c r="D45" s="12"/>
      <c r="E45" s="23">
        <f t="shared" si="2"/>
        <v>0</v>
      </c>
      <c r="F45" s="28">
        <f t="shared" si="1"/>
        <v>0</v>
      </c>
      <c r="G45" s="77"/>
      <c r="H45" s="77"/>
      <c r="I45" s="78"/>
    </row>
    <row r="46" spans="1:9" x14ac:dyDescent="0.4">
      <c r="A46" s="5">
        <v>38</v>
      </c>
      <c r="B46" s="15"/>
      <c r="C46" s="6">
        <f t="shared" si="3"/>
        <v>0</v>
      </c>
      <c r="D46" s="12"/>
      <c r="E46" s="23">
        <f t="shared" si="2"/>
        <v>0</v>
      </c>
      <c r="F46" s="28">
        <f t="shared" si="1"/>
        <v>0</v>
      </c>
      <c r="G46" s="77"/>
      <c r="H46" s="77"/>
      <c r="I46" s="78"/>
    </row>
    <row r="47" spans="1:9" x14ac:dyDescent="0.4">
      <c r="A47" s="5">
        <v>39</v>
      </c>
      <c r="B47" s="15"/>
      <c r="C47" s="6">
        <f t="shared" si="3"/>
        <v>0</v>
      </c>
      <c r="D47" s="12"/>
      <c r="E47" s="23">
        <f t="shared" si="2"/>
        <v>0</v>
      </c>
      <c r="F47" s="28">
        <f t="shared" si="1"/>
        <v>0</v>
      </c>
      <c r="G47" s="77"/>
      <c r="H47" s="77"/>
      <c r="I47" s="78"/>
    </row>
    <row r="48" spans="1:9" x14ac:dyDescent="0.4">
      <c r="A48" s="5">
        <v>40</v>
      </c>
      <c r="B48" s="15"/>
      <c r="C48" s="6">
        <f t="shared" si="3"/>
        <v>0</v>
      </c>
      <c r="D48" s="12"/>
      <c r="E48" s="23">
        <f t="shared" si="2"/>
        <v>0</v>
      </c>
      <c r="F48" s="28">
        <f t="shared" si="1"/>
        <v>0</v>
      </c>
      <c r="G48" s="77"/>
      <c r="H48" s="77"/>
      <c r="I48" s="78"/>
    </row>
    <row r="49" spans="1:9" x14ac:dyDescent="0.4">
      <c r="A49" s="5">
        <v>41</v>
      </c>
      <c r="B49" s="15"/>
      <c r="C49" s="6">
        <f t="shared" si="3"/>
        <v>0</v>
      </c>
      <c r="D49" s="12"/>
      <c r="E49" s="23">
        <f t="shared" si="2"/>
        <v>0</v>
      </c>
      <c r="F49" s="28">
        <f t="shared" si="1"/>
        <v>0</v>
      </c>
      <c r="G49" s="77"/>
      <c r="H49" s="77"/>
      <c r="I49" s="78"/>
    </row>
    <row r="50" spans="1:9" x14ac:dyDescent="0.4">
      <c r="A50" s="5">
        <v>42</v>
      </c>
      <c r="B50" s="15"/>
      <c r="C50" s="6">
        <f t="shared" si="3"/>
        <v>0</v>
      </c>
      <c r="D50" s="12"/>
      <c r="E50" s="23">
        <f t="shared" si="2"/>
        <v>0</v>
      </c>
      <c r="F50" s="28">
        <f t="shared" si="1"/>
        <v>0</v>
      </c>
      <c r="G50" s="77"/>
      <c r="H50" s="77"/>
      <c r="I50" s="78"/>
    </row>
    <row r="51" spans="1:9" x14ac:dyDescent="0.4">
      <c r="A51" s="5">
        <v>43</v>
      </c>
      <c r="B51" s="15"/>
      <c r="C51" s="6">
        <f t="shared" si="3"/>
        <v>0</v>
      </c>
      <c r="D51" s="12"/>
      <c r="E51" s="23">
        <f t="shared" si="2"/>
        <v>0</v>
      </c>
      <c r="F51" s="28">
        <f t="shared" si="1"/>
        <v>0</v>
      </c>
      <c r="G51" s="77"/>
      <c r="H51" s="77"/>
      <c r="I51" s="78"/>
    </row>
    <row r="52" spans="1:9" x14ac:dyDescent="0.4">
      <c r="A52" s="5">
        <v>44</v>
      </c>
      <c r="B52" s="15"/>
      <c r="C52" s="6">
        <f t="shared" si="3"/>
        <v>0</v>
      </c>
      <c r="D52" s="12"/>
      <c r="E52" s="23">
        <f t="shared" si="2"/>
        <v>0</v>
      </c>
      <c r="F52" s="28">
        <f t="shared" si="1"/>
        <v>0</v>
      </c>
      <c r="G52" s="77"/>
      <c r="H52" s="77"/>
      <c r="I52" s="78"/>
    </row>
    <row r="53" spans="1:9" x14ac:dyDescent="0.4">
      <c r="A53" s="5">
        <v>45</v>
      </c>
      <c r="B53" s="15"/>
      <c r="C53" s="6">
        <f t="shared" si="3"/>
        <v>0</v>
      </c>
      <c r="D53" s="12"/>
      <c r="E53" s="23">
        <f t="shared" si="2"/>
        <v>0</v>
      </c>
      <c r="F53" s="28">
        <f t="shared" si="1"/>
        <v>0</v>
      </c>
      <c r="G53" s="77"/>
      <c r="H53" s="77"/>
      <c r="I53" s="78"/>
    </row>
    <row r="54" spans="1:9" x14ac:dyDescent="0.4">
      <c r="A54" s="5">
        <v>46</v>
      </c>
      <c r="B54" s="15"/>
      <c r="C54" s="6">
        <f t="shared" si="3"/>
        <v>0</v>
      </c>
      <c r="D54" s="12"/>
      <c r="E54" s="23">
        <f t="shared" si="2"/>
        <v>0</v>
      </c>
      <c r="F54" s="28">
        <f t="shared" si="1"/>
        <v>0</v>
      </c>
      <c r="G54" s="77"/>
      <c r="H54" s="77"/>
      <c r="I54" s="78"/>
    </row>
    <row r="55" spans="1:9" x14ac:dyDescent="0.4">
      <c r="A55" s="5">
        <v>47</v>
      </c>
      <c r="B55" s="15"/>
      <c r="C55" s="6">
        <f t="shared" si="3"/>
        <v>0</v>
      </c>
      <c r="D55" s="12"/>
      <c r="E55" s="23">
        <f t="shared" si="2"/>
        <v>0</v>
      </c>
      <c r="F55" s="28">
        <f t="shared" si="1"/>
        <v>0</v>
      </c>
      <c r="G55" s="77"/>
      <c r="H55" s="77"/>
      <c r="I55" s="78"/>
    </row>
    <row r="56" spans="1:9" x14ac:dyDescent="0.4">
      <c r="A56" s="5">
        <v>48</v>
      </c>
      <c r="B56" s="15"/>
      <c r="C56" s="6">
        <f t="shared" si="3"/>
        <v>0</v>
      </c>
      <c r="D56" s="12"/>
      <c r="E56" s="23">
        <f t="shared" si="2"/>
        <v>0</v>
      </c>
      <c r="F56" s="28">
        <f t="shared" si="1"/>
        <v>0</v>
      </c>
      <c r="G56" s="77"/>
      <c r="H56" s="77"/>
      <c r="I56" s="78"/>
    </row>
    <row r="57" spans="1:9" x14ac:dyDescent="0.4">
      <c r="A57" s="5">
        <v>49</v>
      </c>
      <c r="B57" s="15"/>
      <c r="C57" s="6">
        <f t="shared" si="3"/>
        <v>0</v>
      </c>
      <c r="D57" s="12"/>
      <c r="E57" s="23">
        <f t="shared" si="2"/>
        <v>0</v>
      </c>
      <c r="F57" s="28">
        <f t="shared" si="1"/>
        <v>0</v>
      </c>
      <c r="G57" s="77"/>
      <c r="H57" s="77"/>
      <c r="I57" s="78"/>
    </row>
    <row r="58" spans="1:9" x14ac:dyDescent="0.4">
      <c r="A58" s="5">
        <v>50</v>
      </c>
      <c r="B58" s="15"/>
      <c r="C58" s="6">
        <f t="shared" si="3"/>
        <v>0</v>
      </c>
      <c r="D58" s="12"/>
      <c r="E58" s="23">
        <f t="shared" si="2"/>
        <v>0</v>
      </c>
      <c r="F58" s="28">
        <f t="shared" si="1"/>
        <v>0</v>
      </c>
      <c r="G58" s="77"/>
      <c r="H58" s="77"/>
      <c r="I58" s="78"/>
    </row>
    <row r="59" spans="1:9" x14ac:dyDescent="0.4">
      <c r="A59" s="5">
        <v>51</v>
      </c>
      <c r="B59" s="15"/>
      <c r="C59" s="6">
        <f t="shared" si="3"/>
        <v>0</v>
      </c>
      <c r="D59" s="12"/>
      <c r="E59" s="23">
        <f t="shared" si="2"/>
        <v>0</v>
      </c>
      <c r="F59" s="28">
        <f t="shared" si="1"/>
        <v>0</v>
      </c>
      <c r="G59" s="77"/>
      <c r="H59" s="77"/>
      <c r="I59" s="78"/>
    </row>
    <row r="60" spans="1:9" x14ac:dyDescent="0.4">
      <c r="A60" s="5">
        <v>52</v>
      </c>
      <c r="B60" s="15"/>
      <c r="C60" s="6">
        <f t="shared" si="3"/>
        <v>0</v>
      </c>
      <c r="D60" s="12"/>
      <c r="E60" s="23">
        <f t="shared" si="2"/>
        <v>0</v>
      </c>
      <c r="F60" s="28">
        <f t="shared" si="1"/>
        <v>0</v>
      </c>
      <c r="G60" s="77"/>
      <c r="H60" s="77"/>
      <c r="I60" s="78"/>
    </row>
    <row r="61" spans="1:9" x14ac:dyDescent="0.4">
      <c r="A61" s="5">
        <v>53</v>
      </c>
      <c r="B61" s="15"/>
      <c r="C61" s="6">
        <f t="shared" si="3"/>
        <v>0</v>
      </c>
      <c r="D61" s="12"/>
      <c r="E61" s="23">
        <f t="shared" si="2"/>
        <v>0</v>
      </c>
      <c r="F61" s="28">
        <f t="shared" si="1"/>
        <v>0</v>
      </c>
      <c r="G61" s="77"/>
      <c r="H61" s="77"/>
      <c r="I61" s="78"/>
    </row>
    <row r="62" spans="1:9" x14ac:dyDescent="0.4">
      <c r="A62" s="5">
        <v>54</v>
      </c>
      <c r="B62" s="15"/>
      <c r="C62" s="6">
        <f t="shared" si="3"/>
        <v>0</v>
      </c>
      <c r="D62" s="12"/>
      <c r="E62" s="23">
        <f t="shared" si="2"/>
        <v>0</v>
      </c>
      <c r="F62" s="28">
        <f t="shared" si="1"/>
        <v>0</v>
      </c>
      <c r="G62" s="77"/>
      <c r="H62" s="77"/>
      <c r="I62" s="78"/>
    </row>
    <row r="63" spans="1:9" x14ac:dyDescent="0.4">
      <c r="A63" s="5">
        <v>55</v>
      </c>
      <c r="B63" s="15"/>
      <c r="C63" s="6">
        <f t="shared" si="3"/>
        <v>0</v>
      </c>
      <c r="D63" s="12"/>
      <c r="E63" s="23">
        <f t="shared" si="2"/>
        <v>0</v>
      </c>
      <c r="F63" s="28">
        <f t="shared" si="1"/>
        <v>0</v>
      </c>
      <c r="G63" s="77"/>
      <c r="H63" s="77"/>
      <c r="I63" s="78"/>
    </row>
    <row r="64" spans="1:9" x14ac:dyDescent="0.4">
      <c r="A64" s="5">
        <v>56</v>
      </c>
      <c r="B64" s="15"/>
      <c r="C64" s="6">
        <f t="shared" si="3"/>
        <v>0</v>
      </c>
      <c r="D64" s="12"/>
      <c r="E64" s="23">
        <f t="shared" si="2"/>
        <v>0</v>
      </c>
      <c r="F64" s="28">
        <f t="shared" si="1"/>
        <v>0</v>
      </c>
      <c r="G64" s="77"/>
      <c r="H64" s="77"/>
      <c r="I64" s="78"/>
    </row>
    <row r="65" spans="1:10" x14ac:dyDescent="0.4">
      <c r="A65" s="5">
        <v>57</v>
      </c>
      <c r="B65" s="15"/>
      <c r="C65" s="6">
        <f t="shared" si="3"/>
        <v>0</v>
      </c>
      <c r="D65" s="12"/>
      <c r="E65" s="23">
        <f t="shared" si="2"/>
        <v>0</v>
      </c>
      <c r="F65" s="28">
        <f t="shared" si="1"/>
        <v>0</v>
      </c>
      <c r="G65" s="77"/>
      <c r="H65" s="77"/>
      <c r="I65" s="78"/>
    </row>
    <row r="66" spans="1:10" x14ac:dyDescent="0.4">
      <c r="A66" s="5">
        <v>58</v>
      </c>
      <c r="B66" s="15"/>
      <c r="C66" s="6">
        <f t="shared" si="3"/>
        <v>0</v>
      </c>
      <c r="D66" s="12"/>
      <c r="E66" s="23">
        <f t="shared" si="2"/>
        <v>0</v>
      </c>
      <c r="F66" s="28">
        <f t="shared" si="1"/>
        <v>0</v>
      </c>
      <c r="G66" s="77"/>
      <c r="H66" s="77"/>
      <c r="I66" s="78"/>
    </row>
    <row r="67" spans="1:10" ht="16.5" thickBot="1" x14ac:dyDescent="0.45">
      <c r="A67" s="5">
        <v>59</v>
      </c>
      <c r="B67" s="54"/>
      <c r="C67" s="6">
        <f t="shared" si="3"/>
        <v>0</v>
      </c>
      <c r="D67" s="12"/>
      <c r="E67" s="23">
        <f>B68-B67</f>
        <v>0</v>
      </c>
      <c r="F67" s="28">
        <f t="shared" si="1"/>
        <v>0</v>
      </c>
      <c r="G67" s="77"/>
      <c r="H67" s="77"/>
      <c r="I67" s="78"/>
    </row>
    <row r="68" spans="1:10" ht="16.5" thickBot="1" x14ac:dyDescent="0.45">
      <c r="A68" s="52">
        <v>60</v>
      </c>
      <c r="B68" s="56"/>
      <c r="C68" s="53">
        <f t="shared" si="3"/>
        <v>0</v>
      </c>
      <c r="D68" s="12"/>
      <c r="E68" s="22">
        <f>B69-B68</f>
        <v>0</v>
      </c>
      <c r="F68" s="29">
        <f t="shared" si="1"/>
        <v>0</v>
      </c>
      <c r="G68" s="79" t="s">
        <v>16</v>
      </c>
      <c r="H68" s="79"/>
      <c r="I68" s="79"/>
      <c r="J68" s="4"/>
    </row>
    <row r="69" spans="1:10" ht="17.25" thickTop="1" thickBot="1" x14ac:dyDescent="0.45">
      <c r="A69" s="5"/>
      <c r="B69" s="55">
        <f>I5</f>
        <v>0</v>
      </c>
      <c r="C69" s="7">
        <f>C68-D69</f>
        <v>0</v>
      </c>
      <c r="D69" s="13"/>
      <c r="E69" s="24" t="s">
        <v>12</v>
      </c>
      <c r="F69" s="30">
        <f>SUM(F8:F68)</f>
        <v>0</v>
      </c>
      <c r="G69" s="80" t="s">
        <v>14</v>
      </c>
      <c r="H69" s="80"/>
      <c r="I69" s="81"/>
    </row>
    <row r="70" spans="1:10" ht="16.5" thickTop="1" x14ac:dyDescent="0.4">
      <c r="C70" s="25"/>
      <c r="D70" s="25"/>
    </row>
    <row r="71" spans="1:10" x14ac:dyDescent="0.4">
      <c r="C71" s="26"/>
      <c r="D71" s="26"/>
    </row>
    <row r="72" spans="1:10" x14ac:dyDescent="0.4">
      <c r="C72" s="16"/>
      <c r="D72" s="16"/>
    </row>
  </sheetData>
  <mergeCells count="65">
    <mergeCell ref="I3:J3"/>
    <mergeCell ref="G8:I8"/>
    <mergeCell ref="G9:I9"/>
    <mergeCell ref="G10:I10"/>
    <mergeCell ref="G11:I11"/>
    <mergeCell ref="G12:I12"/>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G27:I27"/>
    <mergeCell ref="G28:I28"/>
    <mergeCell ref="G29:I29"/>
    <mergeCell ref="G30:I30"/>
    <mergeCell ref="G31:I31"/>
    <mergeCell ref="G32:I32"/>
    <mergeCell ref="G33:I33"/>
    <mergeCell ref="G34:I34"/>
    <mergeCell ref="G35:I35"/>
    <mergeCell ref="G36:I36"/>
    <mergeCell ref="G37:I37"/>
    <mergeCell ref="G38:I38"/>
    <mergeCell ref="G39:I39"/>
    <mergeCell ref="G46:I46"/>
    <mergeCell ref="G47:I47"/>
    <mergeCell ref="G48:I48"/>
    <mergeCell ref="G49:I49"/>
    <mergeCell ref="G40:I40"/>
    <mergeCell ref="G41:I41"/>
    <mergeCell ref="G42:I42"/>
    <mergeCell ref="G43:I43"/>
    <mergeCell ref="G44:I44"/>
    <mergeCell ref="G68:I68"/>
    <mergeCell ref="G69:I69"/>
    <mergeCell ref="G60:I60"/>
    <mergeCell ref="G61:I61"/>
    <mergeCell ref="G62:I62"/>
    <mergeCell ref="G63:I63"/>
    <mergeCell ref="G64:I64"/>
    <mergeCell ref="A1:I1"/>
    <mergeCell ref="B3:E3"/>
    <mergeCell ref="G65:I65"/>
    <mergeCell ref="G66:I66"/>
    <mergeCell ref="G67:I67"/>
    <mergeCell ref="G55:I55"/>
    <mergeCell ref="G56:I56"/>
    <mergeCell ref="G57:I57"/>
    <mergeCell ref="G58:I58"/>
    <mergeCell ref="G59:I59"/>
    <mergeCell ref="G50:I50"/>
    <mergeCell ref="G51:I51"/>
    <mergeCell ref="G52:I52"/>
    <mergeCell ref="G53:I53"/>
    <mergeCell ref="G54:I54"/>
    <mergeCell ref="G45:I45"/>
  </mergeCells>
  <phoneticPr fontId="2"/>
  <conditionalFormatting sqref="B68">
    <cfRule type="cellIs" dxfId="1" priority="1" operator="greaterThan">
      <formula>$I$5</formula>
    </cfRule>
  </conditionalFormatting>
  <printOptions horizontalCentered="1" verticalCentered="1"/>
  <pageMargins left="0.39370078740157483" right="0.19685039370078741" top="0.15748031496062992" bottom="0" header="0.31496062992125984" footer="0.31496062992125984"/>
  <pageSetup paperSize="9"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7"/>
  <sheetViews>
    <sheetView tabSelected="1" view="pageBreakPreview" topLeftCell="A10" zoomScaleNormal="100" zoomScaleSheetLayoutView="100" workbookViewId="0">
      <selection activeCell="J21" sqref="J21"/>
    </sheetView>
  </sheetViews>
  <sheetFormatPr defaultRowHeight="15.75" x14ac:dyDescent="0.4"/>
  <cols>
    <col min="1" max="1" width="20.375" style="1" customWidth="1"/>
    <col min="2" max="2" width="3.125" style="1" customWidth="1"/>
    <col min="3" max="3" width="9" style="1"/>
    <col min="4" max="4" width="3.25" style="1" customWidth="1"/>
    <col min="5" max="5" width="9" style="1"/>
    <col min="6" max="6" width="4.25" style="1" customWidth="1"/>
    <col min="7" max="7" width="13.375" style="1" bestFit="1" customWidth="1"/>
    <col min="8" max="8" width="11.875" style="1" customWidth="1"/>
    <col min="9" max="16384" width="9" style="1"/>
  </cols>
  <sheetData>
    <row r="2" spans="1:8" x14ac:dyDescent="0.4">
      <c r="A2" s="1" t="s">
        <v>32</v>
      </c>
    </row>
    <row r="4" spans="1:8" x14ac:dyDescent="0.4">
      <c r="A4" s="40" t="s">
        <v>9</v>
      </c>
      <c r="B4" s="67" t="s">
        <v>26</v>
      </c>
      <c r="C4" s="67"/>
      <c r="D4" s="67"/>
      <c r="E4" s="67"/>
      <c r="F4" s="67"/>
      <c r="G4" s="67"/>
    </row>
    <row r="5" spans="1:8" x14ac:dyDescent="0.4">
      <c r="B5" s="39"/>
      <c r="C5" s="39"/>
      <c r="D5" s="39"/>
      <c r="E5" s="39"/>
      <c r="F5" s="39"/>
      <c r="G5" s="39"/>
    </row>
    <row r="6" spans="1:8" ht="16.5" thickBot="1" x14ac:dyDescent="0.45">
      <c r="E6" s="68" t="s">
        <v>29</v>
      </c>
      <c r="F6" s="68"/>
      <c r="G6" s="38">
        <v>2000000</v>
      </c>
    </row>
    <row r="7" spans="1:8" ht="16.5" thickBot="1" x14ac:dyDescent="0.45">
      <c r="A7" s="64" t="s">
        <v>22</v>
      </c>
      <c r="B7" s="65"/>
      <c r="C7" s="65"/>
      <c r="D7" s="65"/>
      <c r="E7" s="66"/>
      <c r="F7" s="58" t="s">
        <v>20</v>
      </c>
      <c r="G7" s="33">
        <f>MIN(G8,G6)</f>
        <v>786577</v>
      </c>
      <c r="H7" s="34" t="s">
        <v>24</v>
      </c>
    </row>
    <row r="8" spans="1:8" hidden="1" x14ac:dyDescent="0.4">
      <c r="A8" s="58"/>
      <c r="B8" s="58"/>
      <c r="C8" s="58"/>
      <c r="D8" s="58"/>
      <c r="E8" s="58"/>
      <c r="F8" s="58"/>
      <c r="G8" s="37">
        <f>G12+G15</f>
        <v>786577</v>
      </c>
    </row>
    <row r="9" spans="1:8" x14ac:dyDescent="0.4">
      <c r="A9" s="58"/>
      <c r="B9" s="58"/>
      <c r="C9" s="58"/>
      <c r="D9" s="58"/>
      <c r="E9" s="58"/>
      <c r="F9" s="58"/>
      <c r="G9" s="37"/>
    </row>
    <row r="10" spans="1:8" x14ac:dyDescent="0.4">
      <c r="A10" s="1" t="s">
        <v>23</v>
      </c>
    </row>
    <row r="11" spans="1:8" ht="16.5" thickBot="1" x14ac:dyDescent="0.45">
      <c r="A11" s="41" t="s">
        <v>33</v>
      </c>
      <c r="C11" s="43" t="s">
        <v>18</v>
      </c>
      <c r="D11" s="58"/>
      <c r="E11" s="43" t="s">
        <v>19</v>
      </c>
      <c r="G11" s="1" t="s">
        <v>34</v>
      </c>
    </row>
    <row r="12" spans="1:8" ht="16.5" thickBot="1" x14ac:dyDescent="0.45">
      <c r="A12" s="42">
        <v>10000000</v>
      </c>
      <c r="B12" s="58" t="s">
        <v>17</v>
      </c>
      <c r="C12" s="45">
        <v>5.0000000000000001E-3</v>
      </c>
      <c r="D12" s="58" t="s">
        <v>17</v>
      </c>
      <c r="E12" s="44">
        <v>5</v>
      </c>
      <c r="F12" s="58" t="s">
        <v>20</v>
      </c>
      <c r="G12" s="31">
        <f>A12*C12*E12</f>
        <v>250000</v>
      </c>
      <c r="H12" s="35" t="s">
        <v>25</v>
      </c>
    </row>
    <row r="13" spans="1:8" x14ac:dyDescent="0.4">
      <c r="H13" s="35"/>
    </row>
    <row r="14" spans="1:8" ht="16.5" thickBot="1" x14ac:dyDescent="0.45">
      <c r="A14" s="72" t="s">
        <v>28</v>
      </c>
      <c r="B14" s="73"/>
      <c r="C14" s="73"/>
      <c r="D14" s="73"/>
      <c r="E14" s="74"/>
      <c r="F14" s="46"/>
      <c r="G14" s="1" t="s">
        <v>27</v>
      </c>
      <c r="H14" s="35"/>
    </row>
    <row r="15" spans="1:8" ht="16.5" thickBot="1" x14ac:dyDescent="0.45">
      <c r="A15" s="69" t="s">
        <v>21</v>
      </c>
      <c r="B15" s="70"/>
      <c r="C15" s="70"/>
      <c r="D15" s="70"/>
      <c r="E15" s="71"/>
      <c r="F15" s="47" t="s">
        <v>20</v>
      </c>
      <c r="G15" s="32">
        <f>MIN(G16,G17)</f>
        <v>536577</v>
      </c>
      <c r="H15" s="35" t="s">
        <v>25</v>
      </c>
    </row>
    <row r="16" spans="1:8" x14ac:dyDescent="0.4">
      <c r="C16" s="61"/>
      <c r="D16" s="61"/>
      <c r="E16" s="61"/>
      <c r="F16" s="62" t="s">
        <v>30</v>
      </c>
      <c r="G16" s="63">
        <f>'【入力例】②協調融資計算（証書貸付）'!F69</f>
        <v>536577</v>
      </c>
    </row>
    <row r="17" spans="7:7" hidden="1" x14ac:dyDescent="0.4">
      <c r="G17" s="57">
        <f>G6-G12</f>
        <v>1750000</v>
      </c>
    </row>
  </sheetData>
  <mergeCells count="5">
    <mergeCell ref="B4:G4"/>
    <mergeCell ref="E6:F6"/>
    <mergeCell ref="A7:E7"/>
    <mergeCell ref="A14:E14"/>
    <mergeCell ref="A15:E15"/>
  </mergeCells>
  <phoneticPr fontId="2"/>
  <printOptions horizontalCentered="1"/>
  <pageMargins left="0.31496062992125984" right="0.31496062992125984"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view="pageBreakPreview" zoomScaleNormal="100" zoomScaleSheetLayoutView="100" workbookViewId="0">
      <selection activeCell="J15" sqref="J15"/>
    </sheetView>
  </sheetViews>
  <sheetFormatPr defaultRowHeight="15.75" x14ac:dyDescent="0.4"/>
  <cols>
    <col min="1" max="1" width="10.125" style="1" customWidth="1"/>
    <col min="2" max="2" width="10.25" style="2" customWidth="1"/>
    <col min="3" max="3" width="12.125" style="1" bestFit="1" customWidth="1"/>
    <col min="4" max="4" width="10.75" style="1" customWidth="1"/>
    <col min="5" max="5" width="9.25" style="1" bestFit="1" customWidth="1"/>
    <col min="6" max="6" width="10.25" style="1" bestFit="1" customWidth="1"/>
    <col min="7" max="7" width="17.125" style="1" customWidth="1"/>
    <col min="8" max="8" width="2.625" style="1" customWidth="1"/>
    <col min="9" max="9" width="16" style="1" customWidth="1"/>
    <col min="10" max="10" width="7.875" style="1" bestFit="1" customWidth="1"/>
    <col min="11" max="16384" width="9" style="1"/>
  </cols>
  <sheetData>
    <row r="1" spans="1:10" x14ac:dyDescent="0.4">
      <c r="A1" s="75" t="s">
        <v>15</v>
      </c>
      <c r="B1" s="75"/>
      <c r="C1" s="75"/>
      <c r="D1" s="75"/>
      <c r="E1" s="75"/>
      <c r="F1" s="75"/>
      <c r="G1" s="75"/>
      <c r="H1" s="75"/>
      <c r="I1" s="75"/>
    </row>
    <row r="2" spans="1:10" x14ac:dyDescent="0.4">
      <c r="A2" s="58"/>
      <c r="B2" s="58"/>
      <c r="C2" s="58"/>
      <c r="D2" s="58"/>
      <c r="E2" s="58"/>
      <c r="F2" s="58"/>
      <c r="G2" s="58"/>
      <c r="H2" s="58"/>
      <c r="I2" s="58"/>
    </row>
    <row r="3" spans="1:10" x14ac:dyDescent="0.4">
      <c r="A3" s="36" t="s">
        <v>9</v>
      </c>
      <c r="B3" s="76" t="str">
        <f>【入力例】①申請総額計算!B4</f>
        <v>●●　社</v>
      </c>
      <c r="C3" s="76"/>
      <c r="D3" s="76"/>
      <c r="E3" s="76"/>
      <c r="I3" s="75"/>
      <c r="J3" s="75"/>
    </row>
    <row r="4" spans="1:10" x14ac:dyDescent="0.4">
      <c r="C4" s="1" t="s">
        <v>4</v>
      </c>
      <c r="E4" s="1" t="s">
        <v>8</v>
      </c>
      <c r="F4" s="1" t="s">
        <v>5</v>
      </c>
      <c r="G4" s="1" t="s">
        <v>6</v>
      </c>
    </row>
    <row r="5" spans="1:10" x14ac:dyDescent="0.4">
      <c r="B5" s="3"/>
      <c r="C5" s="9">
        <v>10000000</v>
      </c>
      <c r="E5" s="8">
        <v>44661</v>
      </c>
      <c r="F5" s="10">
        <v>1.2999999999999999E-2</v>
      </c>
      <c r="G5" s="18">
        <v>44661</v>
      </c>
      <c r="H5" s="17" t="s">
        <v>11</v>
      </c>
      <c r="I5" s="18">
        <v>46486</v>
      </c>
    </row>
    <row r="7" spans="1:10" ht="16.5" thickBot="1" x14ac:dyDescent="0.45">
      <c r="A7" s="48" t="s">
        <v>3</v>
      </c>
      <c r="B7" s="49" t="s">
        <v>7</v>
      </c>
      <c r="C7" s="48" t="s">
        <v>0</v>
      </c>
      <c r="D7" s="50" t="s">
        <v>10</v>
      </c>
      <c r="E7" s="48" t="s">
        <v>1</v>
      </c>
      <c r="F7" s="43" t="s">
        <v>2</v>
      </c>
      <c r="G7" s="19"/>
      <c r="H7" s="59"/>
      <c r="I7" s="60"/>
    </row>
    <row r="8" spans="1:10" x14ac:dyDescent="0.4">
      <c r="A8" s="5"/>
      <c r="B8" s="14"/>
      <c r="C8" s="6">
        <f>C5</f>
        <v>10000000</v>
      </c>
      <c r="D8" s="12">
        <v>0</v>
      </c>
      <c r="E8" s="51">
        <f>B9-E5+1</f>
        <v>26</v>
      </c>
      <c r="F8" s="27">
        <f>INT(C8*$F$5*E8/365)</f>
        <v>9260</v>
      </c>
      <c r="G8" s="82" t="s">
        <v>13</v>
      </c>
      <c r="H8" s="82"/>
      <c r="I8" s="83"/>
    </row>
    <row r="9" spans="1:10" x14ac:dyDescent="0.4">
      <c r="A9" s="5">
        <v>1</v>
      </c>
      <c r="B9" s="15">
        <v>44686</v>
      </c>
      <c r="C9" s="6">
        <f t="shared" ref="C9:C14" si="0">C8-D9</f>
        <v>10000000</v>
      </c>
      <c r="D9" s="12">
        <v>0</v>
      </c>
      <c r="E9" s="22">
        <f>B10-B9</f>
        <v>31</v>
      </c>
      <c r="F9" s="28">
        <f t="shared" ref="F9:F68" si="1">INT(C9*$F$5*E9/365)</f>
        <v>11041</v>
      </c>
      <c r="G9" s="77"/>
      <c r="H9" s="77"/>
      <c r="I9" s="78"/>
      <c r="J9" s="4"/>
    </row>
    <row r="10" spans="1:10" x14ac:dyDescent="0.4">
      <c r="A10" s="5">
        <v>2</v>
      </c>
      <c r="B10" s="15">
        <v>44717</v>
      </c>
      <c r="C10" s="6">
        <f t="shared" si="0"/>
        <v>10000000</v>
      </c>
      <c r="D10" s="12">
        <v>0</v>
      </c>
      <c r="E10" s="23">
        <f>B11-B10</f>
        <v>30</v>
      </c>
      <c r="F10" s="28">
        <f t="shared" si="1"/>
        <v>10684</v>
      </c>
      <c r="G10" s="77"/>
      <c r="H10" s="77"/>
      <c r="I10" s="78"/>
      <c r="J10" s="4"/>
    </row>
    <row r="11" spans="1:10" x14ac:dyDescent="0.4">
      <c r="A11" s="5">
        <v>3</v>
      </c>
      <c r="B11" s="15">
        <v>44747</v>
      </c>
      <c r="C11" s="6">
        <f t="shared" si="0"/>
        <v>10000000</v>
      </c>
      <c r="D11" s="12">
        <v>0</v>
      </c>
      <c r="E11" s="23">
        <f t="shared" ref="E11:E66" si="2">B12-B11</f>
        <v>31</v>
      </c>
      <c r="F11" s="28">
        <f t="shared" si="1"/>
        <v>11041</v>
      </c>
      <c r="G11" s="77"/>
      <c r="H11" s="77"/>
      <c r="I11" s="78"/>
    </row>
    <row r="12" spans="1:10" x14ac:dyDescent="0.4">
      <c r="A12" s="5">
        <v>4</v>
      </c>
      <c r="B12" s="15">
        <v>44778</v>
      </c>
      <c r="C12" s="6">
        <f t="shared" si="0"/>
        <v>10000000</v>
      </c>
      <c r="D12" s="12">
        <v>0</v>
      </c>
      <c r="E12" s="23">
        <f t="shared" si="2"/>
        <v>31</v>
      </c>
      <c r="F12" s="28">
        <f t="shared" si="1"/>
        <v>11041</v>
      </c>
      <c r="G12" s="77"/>
      <c r="H12" s="77"/>
      <c r="I12" s="78"/>
    </row>
    <row r="13" spans="1:10" x14ac:dyDescent="0.4">
      <c r="A13" s="5">
        <v>5</v>
      </c>
      <c r="B13" s="15">
        <v>44809</v>
      </c>
      <c r="C13" s="6">
        <f t="shared" si="0"/>
        <v>10000000</v>
      </c>
      <c r="D13" s="12">
        <v>0</v>
      </c>
      <c r="E13" s="23">
        <f t="shared" si="2"/>
        <v>30</v>
      </c>
      <c r="F13" s="28">
        <f t="shared" si="1"/>
        <v>10684</v>
      </c>
      <c r="G13" s="77"/>
      <c r="H13" s="77"/>
      <c r="I13" s="78"/>
    </row>
    <row r="14" spans="1:10" x14ac:dyDescent="0.4">
      <c r="A14" s="5">
        <v>6</v>
      </c>
      <c r="B14" s="15">
        <v>44839</v>
      </c>
      <c r="C14" s="6">
        <f t="shared" si="0"/>
        <v>10000000</v>
      </c>
      <c r="D14" s="12">
        <v>0</v>
      </c>
      <c r="E14" s="23">
        <f t="shared" si="2"/>
        <v>31</v>
      </c>
      <c r="F14" s="28">
        <f t="shared" si="1"/>
        <v>11041</v>
      </c>
      <c r="G14" s="77"/>
      <c r="H14" s="77"/>
      <c r="I14" s="78"/>
    </row>
    <row r="15" spans="1:10" x14ac:dyDescent="0.4">
      <c r="A15" s="5">
        <v>7</v>
      </c>
      <c r="B15" s="15">
        <v>44870</v>
      </c>
      <c r="C15" s="6">
        <f>C14-D15</f>
        <v>10000000</v>
      </c>
      <c r="D15" s="12">
        <v>0</v>
      </c>
      <c r="E15" s="23">
        <f>B16-B15</f>
        <v>30</v>
      </c>
      <c r="F15" s="28">
        <f t="shared" si="1"/>
        <v>10684</v>
      </c>
      <c r="G15" s="77"/>
      <c r="H15" s="77"/>
      <c r="I15" s="78"/>
    </row>
    <row r="16" spans="1:10" x14ac:dyDescent="0.4">
      <c r="A16" s="5">
        <v>8</v>
      </c>
      <c r="B16" s="15">
        <v>44900</v>
      </c>
      <c r="C16" s="6">
        <f t="shared" ref="C16:C68" si="3">C15-D16</f>
        <v>10000000</v>
      </c>
      <c r="D16" s="12">
        <v>0</v>
      </c>
      <c r="E16" s="23">
        <f t="shared" si="2"/>
        <v>31</v>
      </c>
      <c r="F16" s="28">
        <f t="shared" si="1"/>
        <v>11041</v>
      </c>
      <c r="G16" s="77"/>
      <c r="H16" s="77"/>
      <c r="I16" s="78"/>
    </row>
    <row r="17" spans="1:9" x14ac:dyDescent="0.4">
      <c r="A17" s="5">
        <v>9</v>
      </c>
      <c r="B17" s="15">
        <v>44931</v>
      </c>
      <c r="C17" s="6">
        <f t="shared" si="3"/>
        <v>10000000</v>
      </c>
      <c r="D17" s="12">
        <v>0</v>
      </c>
      <c r="E17" s="23">
        <f t="shared" si="2"/>
        <v>31</v>
      </c>
      <c r="F17" s="28">
        <f t="shared" si="1"/>
        <v>11041</v>
      </c>
      <c r="G17" s="77"/>
      <c r="H17" s="77"/>
      <c r="I17" s="78"/>
    </row>
    <row r="18" spans="1:9" x14ac:dyDescent="0.4">
      <c r="A18" s="5">
        <v>10</v>
      </c>
      <c r="B18" s="15">
        <v>44962</v>
      </c>
      <c r="C18" s="6">
        <f t="shared" si="3"/>
        <v>10000000</v>
      </c>
      <c r="D18" s="12">
        <v>0</v>
      </c>
      <c r="E18" s="23">
        <f t="shared" si="2"/>
        <v>28</v>
      </c>
      <c r="F18" s="28">
        <f t="shared" si="1"/>
        <v>9972</v>
      </c>
      <c r="G18" s="77"/>
      <c r="H18" s="77"/>
      <c r="I18" s="78"/>
    </row>
    <row r="19" spans="1:9" x14ac:dyDescent="0.4">
      <c r="A19" s="5">
        <v>11</v>
      </c>
      <c r="B19" s="15">
        <v>44990</v>
      </c>
      <c r="C19" s="6">
        <f t="shared" si="3"/>
        <v>10000000</v>
      </c>
      <c r="D19" s="12">
        <v>0</v>
      </c>
      <c r="E19" s="23">
        <f t="shared" si="2"/>
        <v>31</v>
      </c>
      <c r="F19" s="28">
        <f t="shared" si="1"/>
        <v>11041</v>
      </c>
      <c r="G19" s="77"/>
      <c r="H19" s="77"/>
      <c r="I19" s="78"/>
    </row>
    <row r="20" spans="1:9" x14ac:dyDescent="0.4">
      <c r="A20" s="5">
        <v>12</v>
      </c>
      <c r="B20" s="15">
        <v>45021</v>
      </c>
      <c r="C20" s="6">
        <f>C19-D20</f>
        <v>10000000</v>
      </c>
      <c r="D20" s="12">
        <v>0</v>
      </c>
      <c r="E20" s="23">
        <f t="shared" si="2"/>
        <v>30</v>
      </c>
      <c r="F20" s="28">
        <f t="shared" si="1"/>
        <v>10684</v>
      </c>
      <c r="G20" s="77"/>
      <c r="H20" s="77"/>
      <c r="I20" s="78"/>
    </row>
    <row r="21" spans="1:9" x14ac:dyDescent="0.4">
      <c r="A21" s="5">
        <v>13</v>
      </c>
      <c r="B21" s="15">
        <v>45051</v>
      </c>
      <c r="C21" s="6">
        <f t="shared" si="3"/>
        <v>9907400</v>
      </c>
      <c r="D21" s="12">
        <v>92600</v>
      </c>
      <c r="E21" s="23">
        <f t="shared" si="2"/>
        <v>31</v>
      </c>
      <c r="F21" s="28">
        <f t="shared" si="1"/>
        <v>10938</v>
      </c>
      <c r="G21" s="77"/>
      <c r="H21" s="77"/>
      <c r="I21" s="78"/>
    </row>
    <row r="22" spans="1:9" x14ac:dyDescent="0.4">
      <c r="A22" s="5">
        <v>14</v>
      </c>
      <c r="B22" s="15">
        <v>45082</v>
      </c>
      <c r="C22" s="6">
        <f t="shared" si="3"/>
        <v>9814800</v>
      </c>
      <c r="D22" s="12">
        <v>92600</v>
      </c>
      <c r="E22" s="23">
        <f t="shared" si="2"/>
        <v>30</v>
      </c>
      <c r="F22" s="28">
        <f t="shared" si="1"/>
        <v>10487</v>
      </c>
      <c r="G22" s="77"/>
      <c r="H22" s="77"/>
      <c r="I22" s="78"/>
    </row>
    <row r="23" spans="1:9" x14ac:dyDescent="0.4">
      <c r="A23" s="5">
        <v>15</v>
      </c>
      <c r="B23" s="15">
        <v>45112</v>
      </c>
      <c r="C23" s="6">
        <f t="shared" si="3"/>
        <v>9722200</v>
      </c>
      <c r="D23" s="12">
        <v>92600</v>
      </c>
      <c r="E23" s="23">
        <f t="shared" si="2"/>
        <v>31</v>
      </c>
      <c r="F23" s="28">
        <f t="shared" si="1"/>
        <v>10734</v>
      </c>
      <c r="G23" s="77"/>
      <c r="H23" s="77"/>
      <c r="I23" s="78"/>
    </row>
    <row r="24" spans="1:9" x14ac:dyDescent="0.4">
      <c r="A24" s="5">
        <v>16</v>
      </c>
      <c r="B24" s="15">
        <v>45143</v>
      </c>
      <c r="C24" s="6">
        <f t="shared" si="3"/>
        <v>9629600</v>
      </c>
      <c r="D24" s="12">
        <v>92600</v>
      </c>
      <c r="E24" s="23">
        <f t="shared" si="2"/>
        <v>31</v>
      </c>
      <c r="F24" s="28">
        <f t="shared" si="1"/>
        <v>10632</v>
      </c>
      <c r="G24" s="77"/>
      <c r="H24" s="77"/>
      <c r="I24" s="78"/>
    </row>
    <row r="25" spans="1:9" x14ac:dyDescent="0.4">
      <c r="A25" s="5">
        <v>17</v>
      </c>
      <c r="B25" s="15">
        <v>45174</v>
      </c>
      <c r="C25" s="6">
        <f t="shared" si="3"/>
        <v>9537000</v>
      </c>
      <c r="D25" s="12">
        <v>92600</v>
      </c>
      <c r="E25" s="23">
        <f t="shared" si="2"/>
        <v>30</v>
      </c>
      <c r="F25" s="28">
        <f t="shared" si="1"/>
        <v>10190</v>
      </c>
      <c r="G25" s="77"/>
      <c r="H25" s="77"/>
      <c r="I25" s="78"/>
    </row>
    <row r="26" spans="1:9" x14ac:dyDescent="0.4">
      <c r="A26" s="5">
        <v>18</v>
      </c>
      <c r="B26" s="15">
        <v>45204</v>
      </c>
      <c r="C26" s="6">
        <f t="shared" si="3"/>
        <v>9444400</v>
      </c>
      <c r="D26" s="12">
        <v>92600</v>
      </c>
      <c r="E26" s="23">
        <f t="shared" si="2"/>
        <v>31</v>
      </c>
      <c r="F26" s="28">
        <f t="shared" si="1"/>
        <v>10427</v>
      </c>
      <c r="G26" s="77"/>
      <c r="H26" s="77"/>
      <c r="I26" s="78"/>
    </row>
    <row r="27" spans="1:9" x14ac:dyDescent="0.4">
      <c r="A27" s="5">
        <v>19</v>
      </c>
      <c r="B27" s="15">
        <v>45235</v>
      </c>
      <c r="C27" s="6">
        <f t="shared" si="3"/>
        <v>9351800</v>
      </c>
      <c r="D27" s="12">
        <v>92600</v>
      </c>
      <c r="E27" s="23">
        <f t="shared" si="2"/>
        <v>30</v>
      </c>
      <c r="F27" s="28">
        <f t="shared" si="1"/>
        <v>9992</v>
      </c>
      <c r="G27" s="77"/>
      <c r="H27" s="77"/>
      <c r="I27" s="78"/>
    </row>
    <row r="28" spans="1:9" x14ac:dyDescent="0.4">
      <c r="A28" s="5">
        <v>20</v>
      </c>
      <c r="B28" s="15">
        <v>45265</v>
      </c>
      <c r="C28" s="6">
        <f t="shared" si="3"/>
        <v>9259200</v>
      </c>
      <c r="D28" s="12">
        <v>92600</v>
      </c>
      <c r="E28" s="23">
        <f t="shared" si="2"/>
        <v>31</v>
      </c>
      <c r="F28" s="28">
        <f t="shared" si="1"/>
        <v>10223</v>
      </c>
      <c r="G28" s="77"/>
      <c r="H28" s="77"/>
      <c r="I28" s="78"/>
    </row>
    <row r="29" spans="1:9" x14ac:dyDescent="0.4">
      <c r="A29" s="5">
        <v>21</v>
      </c>
      <c r="B29" s="15">
        <v>45296</v>
      </c>
      <c r="C29" s="6">
        <f t="shared" si="3"/>
        <v>9166600</v>
      </c>
      <c r="D29" s="12">
        <v>92600</v>
      </c>
      <c r="E29" s="23">
        <f t="shared" si="2"/>
        <v>31</v>
      </c>
      <c r="F29" s="28">
        <f t="shared" si="1"/>
        <v>10120</v>
      </c>
      <c r="G29" s="77"/>
      <c r="H29" s="77"/>
      <c r="I29" s="78"/>
    </row>
    <row r="30" spans="1:9" x14ac:dyDescent="0.4">
      <c r="A30" s="5">
        <v>22</v>
      </c>
      <c r="B30" s="15">
        <v>45327</v>
      </c>
      <c r="C30" s="6">
        <f t="shared" si="3"/>
        <v>9074000</v>
      </c>
      <c r="D30" s="12">
        <v>92600</v>
      </c>
      <c r="E30" s="23">
        <f t="shared" si="2"/>
        <v>29</v>
      </c>
      <c r="F30" s="28">
        <f t="shared" si="1"/>
        <v>9372</v>
      </c>
      <c r="G30" s="77"/>
      <c r="H30" s="77"/>
      <c r="I30" s="78"/>
    </row>
    <row r="31" spans="1:9" x14ac:dyDescent="0.4">
      <c r="A31" s="5">
        <v>23</v>
      </c>
      <c r="B31" s="15">
        <v>45356</v>
      </c>
      <c r="C31" s="6">
        <f t="shared" si="3"/>
        <v>8981400</v>
      </c>
      <c r="D31" s="12">
        <v>92600</v>
      </c>
      <c r="E31" s="23">
        <f t="shared" si="2"/>
        <v>31</v>
      </c>
      <c r="F31" s="28">
        <f t="shared" si="1"/>
        <v>9916</v>
      </c>
      <c r="G31" s="77"/>
      <c r="H31" s="77"/>
      <c r="I31" s="78"/>
    </row>
    <row r="32" spans="1:9" x14ac:dyDescent="0.4">
      <c r="A32" s="5">
        <v>24</v>
      </c>
      <c r="B32" s="15">
        <v>45387</v>
      </c>
      <c r="C32" s="6">
        <f t="shared" si="3"/>
        <v>8888800</v>
      </c>
      <c r="D32" s="12">
        <v>92600</v>
      </c>
      <c r="E32" s="23">
        <f t="shared" si="2"/>
        <v>30</v>
      </c>
      <c r="F32" s="28">
        <f t="shared" si="1"/>
        <v>9497</v>
      </c>
      <c r="G32" s="77"/>
      <c r="H32" s="77"/>
      <c r="I32" s="78"/>
    </row>
    <row r="33" spans="1:9" x14ac:dyDescent="0.4">
      <c r="A33" s="5">
        <v>25</v>
      </c>
      <c r="B33" s="15">
        <v>45417</v>
      </c>
      <c r="C33" s="6">
        <f t="shared" si="3"/>
        <v>8796200</v>
      </c>
      <c r="D33" s="12">
        <v>92600</v>
      </c>
      <c r="E33" s="23">
        <f t="shared" si="2"/>
        <v>31</v>
      </c>
      <c r="F33" s="28">
        <f t="shared" si="1"/>
        <v>9711</v>
      </c>
      <c r="G33" s="77"/>
      <c r="H33" s="77"/>
      <c r="I33" s="78"/>
    </row>
    <row r="34" spans="1:9" x14ac:dyDescent="0.4">
      <c r="A34" s="5">
        <v>26</v>
      </c>
      <c r="B34" s="15">
        <v>45448</v>
      </c>
      <c r="C34" s="6">
        <f t="shared" si="3"/>
        <v>8703600</v>
      </c>
      <c r="D34" s="12">
        <v>92600</v>
      </c>
      <c r="E34" s="23">
        <f t="shared" si="2"/>
        <v>30</v>
      </c>
      <c r="F34" s="28">
        <f t="shared" si="1"/>
        <v>9299</v>
      </c>
      <c r="G34" s="77"/>
      <c r="H34" s="77"/>
      <c r="I34" s="78"/>
    </row>
    <row r="35" spans="1:9" x14ac:dyDescent="0.4">
      <c r="A35" s="5">
        <v>27</v>
      </c>
      <c r="B35" s="15">
        <v>45478</v>
      </c>
      <c r="C35" s="6">
        <f t="shared" si="3"/>
        <v>8611000</v>
      </c>
      <c r="D35" s="12">
        <v>92600</v>
      </c>
      <c r="E35" s="23">
        <f t="shared" si="2"/>
        <v>31</v>
      </c>
      <c r="F35" s="28">
        <f t="shared" si="1"/>
        <v>9507</v>
      </c>
      <c r="G35" s="77"/>
      <c r="H35" s="77"/>
      <c r="I35" s="78"/>
    </row>
    <row r="36" spans="1:9" x14ac:dyDescent="0.4">
      <c r="A36" s="5">
        <v>28</v>
      </c>
      <c r="B36" s="15">
        <v>45509</v>
      </c>
      <c r="C36" s="6">
        <f t="shared" si="3"/>
        <v>8518400</v>
      </c>
      <c r="D36" s="12">
        <v>92600</v>
      </c>
      <c r="E36" s="23">
        <f t="shared" si="2"/>
        <v>31</v>
      </c>
      <c r="F36" s="28">
        <f t="shared" si="1"/>
        <v>9405</v>
      </c>
      <c r="G36" s="77"/>
      <c r="H36" s="77"/>
      <c r="I36" s="78"/>
    </row>
    <row r="37" spans="1:9" x14ac:dyDescent="0.4">
      <c r="A37" s="5">
        <v>29</v>
      </c>
      <c r="B37" s="15">
        <v>45540</v>
      </c>
      <c r="C37" s="6">
        <f t="shared" si="3"/>
        <v>8425800</v>
      </c>
      <c r="D37" s="12">
        <v>92600</v>
      </c>
      <c r="E37" s="23">
        <f t="shared" si="2"/>
        <v>30</v>
      </c>
      <c r="F37" s="28">
        <f t="shared" si="1"/>
        <v>9002</v>
      </c>
      <c r="G37" s="77"/>
      <c r="H37" s="77"/>
      <c r="I37" s="78"/>
    </row>
    <row r="38" spans="1:9" x14ac:dyDescent="0.4">
      <c r="A38" s="5">
        <v>30</v>
      </c>
      <c r="B38" s="15">
        <v>45570</v>
      </c>
      <c r="C38" s="6">
        <f t="shared" si="3"/>
        <v>8333200</v>
      </c>
      <c r="D38" s="12">
        <v>92600</v>
      </c>
      <c r="E38" s="23">
        <f t="shared" si="2"/>
        <v>31</v>
      </c>
      <c r="F38" s="28">
        <f t="shared" si="1"/>
        <v>9200</v>
      </c>
      <c r="G38" s="77"/>
      <c r="H38" s="77"/>
      <c r="I38" s="78"/>
    </row>
    <row r="39" spans="1:9" x14ac:dyDescent="0.4">
      <c r="A39" s="5">
        <v>31</v>
      </c>
      <c r="B39" s="15">
        <v>45601</v>
      </c>
      <c r="C39" s="6">
        <f t="shared" si="3"/>
        <v>8240600</v>
      </c>
      <c r="D39" s="12">
        <v>92600</v>
      </c>
      <c r="E39" s="23">
        <f t="shared" si="2"/>
        <v>30</v>
      </c>
      <c r="F39" s="28">
        <f t="shared" si="1"/>
        <v>8805</v>
      </c>
      <c r="G39" s="77"/>
      <c r="H39" s="77"/>
      <c r="I39" s="78"/>
    </row>
    <row r="40" spans="1:9" x14ac:dyDescent="0.4">
      <c r="A40" s="5">
        <v>32</v>
      </c>
      <c r="B40" s="15">
        <v>45631</v>
      </c>
      <c r="C40" s="6">
        <f t="shared" si="3"/>
        <v>8148000</v>
      </c>
      <c r="D40" s="12">
        <v>92600</v>
      </c>
      <c r="E40" s="23">
        <f t="shared" si="2"/>
        <v>31</v>
      </c>
      <c r="F40" s="28">
        <f t="shared" si="1"/>
        <v>8996</v>
      </c>
      <c r="G40" s="77"/>
      <c r="H40" s="77"/>
      <c r="I40" s="78"/>
    </row>
    <row r="41" spans="1:9" x14ac:dyDescent="0.4">
      <c r="A41" s="5">
        <v>33</v>
      </c>
      <c r="B41" s="15">
        <v>45662</v>
      </c>
      <c r="C41" s="6">
        <f t="shared" si="3"/>
        <v>8055400</v>
      </c>
      <c r="D41" s="12">
        <v>92600</v>
      </c>
      <c r="E41" s="23">
        <f t="shared" si="2"/>
        <v>31</v>
      </c>
      <c r="F41" s="28">
        <f t="shared" si="1"/>
        <v>8894</v>
      </c>
      <c r="G41" s="77"/>
      <c r="H41" s="77"/>
      <c r="I41" s="78"/>
    </row>
    <row r="42" spans="1:9" x14ac:dyDescent="0.4">
      <c r="A42" s="5">
        <v>34</v>
      </c>
      <c r="B42" s="15">
        <v>45693</v>
      </c>
      <c r="C42" s="6">
        <f t="shared" si="3"/>
        <v>7962800</v>
      </c>
      <c r="D42" s="12">
        <v>92600</v>
      </c>
      <c r="E42" s="23">
        <f t="shared" si="2"/>
        <v>28</v>
      </c>
      <c r="F42" s="28">
        <f t="shared" si="1"/>
        <v>7940</v>
      </c>
      <c r="G42" s="77"/>
      <c r="H42" s="77"/>
      <c r="I42" s="78"/>
    </row>
    <row r="43" spans="1:9" x14ac:dyDescent="0.4">
      <c r="A43" s="5">
        <v>35</v>
      </c>
      <c r="B43" s="15">
        <v>45721</v>
      </c>
      <c r="C43" s="6">
        <f t="shared" si="3"/>
        <v>7870200</v>
      </c>
      <c r="D43" s="12">
        <v>92600</v>
      </c>
      <c r="E43" s="23">
        <f t="shared" si="2"/>
        <v>31</v>
      </c>
      <c r="F43" s="28">
        <f t="shared" si="1"/>
        <v>8689</v>
      </c>
      <c r="G43" s="77"/>
      <c r="H43" s="77"/>
      <c r="I43" s="78"/>
    </row>
    <row r="44" spans="1:9" x14ac:dyDescent="0.4">
      <c r="A44" s="5">
        <v>36</v>
      </c>
      <c r="B44" s="15">
        <v>45752</v>
      </c>
      <c r="C44" s="6">
        <f t="shared" si="3"/>
        <v>7777600</v>
      </c>
      <c r="D44" s="12">
        <v>92600</v>
      </c>
      <c r="E44" s="23">
        <f t="shared" si="2"/>
        <v>30</v>
      </c>
      <c r="F44" s="28">
        <f t="shared" si="1"/>
        <v>8310</v>
      </c>
      <c r="G44" s="77"/>
      <c r="H44" s="77"/>
      <c r="I44" s="78"/>
    </row>
    <row r="45" spans="1:9" x14ac:dyDescent="0.4">
      <c r="A45" s="5">
        <v>37</v>
      </c>
      <c r="B45" s="15">
        <v>45782</v>
      </c>
      <c r="C45" s="6">
        <f t="shared" si="3"/>
        <v>7685000</v>
      </c>
      <c r="D45" s="12">
        <v>92600</v>
      </c>
      <c r="E45" s="23">
        <f t="shared" si="2"/>
        <v>31</v>
      </c>
      <c r="F45" s="28">
        <f t="shared" si="1"/>
        <v>8485</v>
      </c>
      <c r="G45" s="77"/>
      <c r="H45" s="77"/>
      <c r="I45" s="78"/>
    </row>
    <row r="46" spans="1:9" x14ac:dyDescent="0.4">
      <c r="A46" s="5">
        <v>38</v>
      </c>
      <c r="B46" s="15">
        <v>45813</v>
      </c>
      <c r="C46" s="6">
        <f t="shared" si="3"/>
        <v>7592400</v>
      </c>
      <c r="D46" s="12">
        <v>92600</v>
      </c>
      <c r="E46" s="23">
        <f t="shared" si="2"/>
        <v>30</v>
      </c>
      <c r="F46" s="28">
        <f t="shared" si="1"/>
        <v>8112</v>
      </c>
      <c r="G46" s="77"/>
      <c r="H46" s="77"/>
      <c r="I46" s="78"/>
    </row>
    <row r="47" spans="1:9" x14ac:dyDescent="0.4">
      <c r="A47" s="5">
        <v>39</v>
      </c>
      <c r="B47" s="15">
        <v>45843</v>
      </c>
      <c r="C47" s="6">
        <f t="shared" si="3"/>
        <v>7499800</v>
      </c>
      <c r="D47" s="12">
        <v>92600</v>
      </c>
      <c r="E47" s="23">
        <f t="shared" si="2"/>
        <v>31</v>
      </c>
      <c r="F47" s="28">
        <f t="shared" si="1"/>
        <v>8280</v>
      </c>
      <c r="G47" s="77"/>
      <c r="H47" s="77"/>
      <c r="I47" s="78"/>
    </row>
    <row r="48" spans="1:9" x14ac:dyDescent="0.4">
      <c r="A48" s="5">
        <v>40</v>
      </c>
      <c r="B48" s="15">
        <v>45874</v>
      </c>
      <c r="C48" s="6">
        <f t="shared" si="3"/>
        <v>7407200</v>
      </c>
      <c r="D48" s="12">
        <v>92600</v>
      </c>
      <c r="E48" s="23">
        <f t="shared" si="2"/>
        <v>31</v>
      </c>
      <c r="F48" s="28">
        <f t="shared" si="1"/>
        <v>8178</v>
      </c>
      <c r="G48" s="77"/>
      <c r="H48" s="77"/>
      <c r="I48" s="78"/>
    </row>
    <row r="49" spans="1:9" x14ac:dyDescent="0.4">
      <c r="A49" s="5">
        <v>41</v>
      </c>
      <c r="B49" s="15">
        <v>45905</v>
      </c>
      <c r="C49" s="6">
        <f t="shared" si="3"/>
        <v>7314600</v>
      </c>
      <c r="D49" s="12">
        <v>92600</v>
      </c>
      <c r="E49" s="23">
        <f t="shared" si="2"/>
        <v>30</v>
      </c>
      <c r="F49" s="28">
        <f t="shared" si="1"/>
        <v>7815</v>
      </c>
      <c r="G49" s="77"/>
      <c r="H49" s="77"/>
      <c r="I49" s="78"/>
    </row>
    <row r="50" spans="1:9" x14ac:dyDescent="0.4">
      <c r="A50" s="5">
        <v>42</v>
      </c>
      <c r="B50" s="15">
        <v>45935</v>
      </c>
      <c r="C50" s="6">
        <f t="shared" si="3"/>
        <v>7222000</v>
      </c>
      <c r="D50" s="12">
        <v>92600</v>
      </c>
      <c r="E50" s="23">
        <f t="shared" si="2"/>
        <v>31</v>
      </c>
      <c r="F50" s="28">
        <f t="shared" si="1"/>
        <v>7973</v>
      </c>
      <c r="G50" s="77"/>
      <c r="H50" s="77"/>
      <c r="I50" s="78"/>
    </row>
    <row r="51" spans="1:9" x14ac:dyDescent="0.4">
      <c r="A51" s="5">
        <v>43</v>
      </c>
      <c r="B51" s="15">
        <v>45966</v>
      </c>
      <c r="C51" s="6">
        <f t="shared" si="3"/>
        <v>7129400</v>
      </c>
      <c r="D51" s="12">
        <v>92600</v>
      </c>
      <c r="E51" s="23">
        <f t="shared" si="2"/>
        <v>30</v>
      </c>
      <c r="F51" s="28">
        <f t="shared" si="1"/>
        <v>7617</v>
      </c>
      <c r="G51" s="77"/>
      <c r="H51" s="77"/>
      <c r="I51" s="78"/>
    </row>
    <row r="52" spans="1:9" x14ac:dyDescent="0.4">
      <c r="A52" s="5">
        <v>44</v>
      </c>
      <c r="B52" s="15">
        <v>45996</v>
      </c>
      <c r="C52" s="6">
        <f t="shared" si="3"/>
        <v>7036800</v>
      </c>
      <c r="D52" s="12">
        <v>92600</v>
      </c>
      <c r="E52" s="23">
        <f t="shared" si="2"/>
        <v>31</v>
      </c>
      <c r="F52" s="28">
        <f t="shared" si="1"/>
        <v>7769</v>
      </c>
      <c r="G52" s="77"/>
      <c r="H52" s="77"/>
      <c r="I52" s="78"/>
    </row>
    <row r="53" spans="1:9" x14ac:dyDescent="0.4">
      <c r="A53" s="5">
        <v>45</v>
      </c>
      <c r="B53" s="15">
        <v>46027</v>
      </c>
      <c r="C53" s="6">
        <f t="shared" si="3"/>
        <v>6944200</v>
      </c>
      <c r="D53" s="12">
        <v>92600</v>
      </c>
      <c r="E53" s="23">
        <f t="shared" si="2"/>
        <v>31</v>
      </c>
      <c r="F53" s="28">
        <f t="shared" si="1"/>
        <v>7667</v>
      </c>
      <c r="G53" s="77"/>
      <c r="H53" s="77"/>
      <c r="I53" s="78"/>
    </row>
    <row r="54" spans="1:9" x14ac:dyDescent="0.4">
      <c r="A54" s="5">
        <v>46</v>
      </c>
      <c r="B54" s="15">
        <v>46058</v>
      </c>
      <c r="C54" s="6">
        <f t="shared" si="3"/>
        <v>6851600</v>
      </c>
      <c r="D54" s="12">
        <v>92600</v>
      </c>
      <c r="E54" s="23">
        <f t="shared" si="2"/>
        <v>28</v>
      </c>
      <c r="F54" s="28">
        <f t="shared" si="1"/>
        <v>6832</v>
      </c>
      <c r="G54" s="77"/>
      <c r="H54" s="77"/>
      <c r="I54" s="78"/>
    </row>
    <row r="55" spans="1:9" x14ac:dyDescent="0.4">
      <c r="A55" s="5">
        <v>47</v>
      </c>
      <c r="B55" s="15">
        <v>46086</v>
      </c>
      <c r="C55" s="6">
        <f t="shared" si="3"/>
        <v>6759000</v>
      </c>
      <c r="D55" s="12">
        <v>92600</v>
      </c>
      <c r="E55" s="23">
        <f t="shared" si="2"/>
        <v>31</v>
      </c>
      <c r="F55" s="28">
        <f t="shared" si="1"/>
        <v>7462</v>
      </c>
      <c r="G55" s="77"/>
      <c r="H55" s="77"/>
      <c r="I55" s="78"/>
    </row>
    <row r="56" spans="1:9" x14ac:dyDescent="0.4">
      <c r="A56" s="5">
        <v>48</v>
      </c>
      <c r="B56" s="15">
        <v>46117</v>
      </c>
      <c r="C56" s="6">
        <f t="shared" si="3"/>
        <v>6666400</v>
      </c>
      <c r="D56" s="12">
        <v>92600</v>
      </c>
      <c r="E56" s="23">
        <f t="shared" si="2"/>
        <v>30</v>
      </c>
      <c r="F56" s="28">
        <f t="shared" si="1"/>
        <v>7123</v>
      </c>
      <c r="G56" s="77"/>
      <c r="H56" s="77"/>
      <c r="I56" s="78"/>
    </row>
    <row r="57" spans="1:9" x14ac:dyDescent="0.4">
      <c r="A57" s="5">
        <v>49</v>
      </c>
      <c r="B57" s="15">
        <v>46147</v>
      </c>
      <c r="C57" s="6">
        <f t="shared" si="3"/>
        <v>6573800</v>
      </c>
      <c r="D57" s="12">
        <v>92600</v>
      </c>
      <c r="E57" s="23">
        <f t="shared" si="2"/>
        <v>31</v>
      </c>
      <c r="F57" s="28">
        <f t="shared" si="1"/>
        <v>7258</v>
      </c>
      <c r="G57" s="77"/>
      <c r="H57" s="77"/>
      <c r="I57" s="78"/>
    </row>
    <row r="58" spans="1:9" x14ac:dyDescent="0.4">
      <c r="A58" s="5">
        <v>50</v>
      </c>
      <c r="B58" s="15">
        <v>46178</v>
      </c>
      <c r="C58" s="6">
        <f t="shared" si="3"/>
        <v>6481200</v>
      </c>
      <c r="D58" s="12">
        <v>92600</v>
      </c>
      <c r="E58" s="23">
        <f t="shared" si="2"/>
        <v>30</v>
      </c>
      <c r="F58" s="28">
        <f t="shared" si="1"/>
        <v>6925</v>
      </c>
      <c r="G58" s="77"/>
      <c r="H58" s="77"/>
      <c r="I58" s="78"/>
    </row>
    <row r="59" spans="1:9" x14ac:dyDescent="0.4">
      <c r="A59" s="5">
        <v>51</v>
      </c>
      <c r="B59" s="15">
        <v>46208</v>
      </c>
      <c r="C59" s="6">
        <f t="shared" si="3"/>
        <v>6388600</v>
      </c>
      <c r="D59" s="12">
        <v>92600</v>
      </c>
      <c r="E59" s="23">
        <f t="shared" si="2"/>
        <v>31</v>
      </c>
      <c r="F59" s="28">
        <f t="shared" si="1"/>
        <v>7053</v>
      </c>
      <c r="G59" s="77"/>
      <c r="H59" s="77"/>
      <c r="I59" s="78"/>
    </row>
    <row r="60" spans="1:9" x14ac:dyDescent="0.4">
      <c r="A60" s="5">
        <v>52</v>
      </c>
      <c r="B60" s="15">
        <v>46239</v>
      </c>
      <c r="C60" s="6">
        <f t="shared" si="3"/>
        <v>6296000</v>
      </c>
      <c r="D60" s="12">
        <v>92600</v>
      </c>
      <c r="E60" s="23">
        <f t="shared" si="2"/>
        <v>31</v>
      </c>
      <c r="F60" s="28">
        <f t="shared" si="1"/>
        <v>6951</v>
      </c>
      <c r="G60" s="77"/>
      <c r="H60" s="77"/>
      <c r="I60" s="78"/>
    </row>
    <row r="61" spans="1:9" x14ac:dyDescent="0.4">
      <c r="A61" s="5">
        <v>53</v>
      </c>
      <c r="B61" s="15">
        <v>46270</v>
      </c>
      <c r="C61" s="6">
        <f t="shared" si="3"/>
        <v>6203400</v>
      </c>
      <c r="D61" s="12">
        <v>92600</v>
      </c>
      <c r="E61" s="23">
        <f t="shared" si="2"/>
        <v>30</v>
      </c>
      <c r="F61" s="28">
        <f t="shared" si="1"/>
        <v>6628</v>
      </c>
      <c r="G61" s="77"/>
      <c r="H61" s="77"/>
      <c r="I61" s="78"/>
    </row>
    <row r="62" spans="1:9" x14ac:dyDescent="0.4">
      <c r="A62" s="5">
        <v>54</v>
      </c>
      <c r="B62" s="15">
        <v>46300</v>
      </c>
      <c r="C62" s="6">
        <f t="shared" si="3"/>
        <v>6110800</v>
      </c>
      <c r="D62" s="12">
        <v>92600</v>
      </c>
      <c r="E62" s="23">
        <f t="shared" si="2"/>
        <v>31</v>
      </c>
      <c r="F62" s="28">
        <f t="shared" si="1"/>
        <v>6746</v>
      </c>
      <c r="G62" s="77"/>
      <c r="H62" s="77"/>
      <c r="I62" s="78"/>
    </row>
    <row r="63" spans="1:9" x14ac:dyDescent="0.4">
      <c r="A63" s="5">
        <v>55</v>
      </c>
      <c r="B63" s="15">
        <v>46331</v>
      </c>
      <c r="C63" s="6">
        <f t="shared" si="3"/>
        <v>6018200</v>
      </c>
      <c r="D63" s="12">
        <v>92600</v>
      </c>
      <c r="E63" s="23">
        <f t="shared" si="2"/>
        <v>30</v>
      </c>
      <c r="F63" s="28">
        <f t="shared" si="1"/>
        <v>6430</v>
      </c>
      <c r="G63" s="77"/>
      <c r="H63" s="77"/>
      <c r="I63" s="78"/>
    </row>
    <row r="64" spans="1:9" x14ac:dyDescent="0.4">
      <c r="A64" s="5">
        <v>56</v>
      </c>
      <c r="B64" s="15">
        <v>46361</v>
      </c>
      <c r="C64" s="6">
        <f t="shared" si="3"/>
        <v>5925600</v>
      </c>
      <c r="D64" s="12">
        <v>92600</v>
      </c>
      <c r="E64" s="23">
        <f t="shared" si="2"/>
        <v>31</v>
      </c>
      <c r="F64" s="28">
        <f t="shared" si="1"/>
        <v>6542</v>
      </c>
      <c r="G64" s="77"/>
      <c r="H64" s="77"/>
      <c r="I64" s="78"/>
    </row>
    <row r="65" spans="1:10" x14ac:dyDescent="0.4">
      <c r="A65" s="5">
        <v>57</v>
      </c>
      <c r="B65" s="15">
        <v>46392</v>
      </c>
      <c r="C65" s="6">
        <f t="shared" si="3"/>
        <v>5833000</v>
      </c>
      <c r="D65" s="12">
        <v>92600</v>
      </c>
      <c r="E65" s="23">
        <f t="shared" si="2"/>
        <v>31</v>
      </c>
      <c r="F65" s="28">
        <f t="shared" si="1"/>
        <v>6440</v>
      </c>
      <c r="G65" s="77"/>
      <c r="H65" s="77"/>
      <c r="I65" s="78"/>
    </row>
    <row r="66" spans="1:10" x14ac:dyDescent="0.4">
      <c r="A66" s="5">
        <v>58</v>
      </c>
      <c r="B66" s="15">
        <v>46423</v>
      </c>
      <c r="C66" s="6">
        <f t="shared" si="3"/>
        <v>5740400</v>
      </c>
      <c r="D66" s="12">
        <v>92600</v>
      </c>
      <c r="E66" s="23">
        <f t="shared" si="2"/>
        <v>28</v>
      </c>
      <c r="F66" s="28">
        <f t="shared" si="1"/>
        <v>5724</v>
      </c>
      <c r="G66" s="77"/>
      <c r="H66" s="77"/>
      <c r="I66" s="78"/>
    </row>
    <row r="67" spans="1:10" ht="16.5" thickBot="1" x14ac:dyDescent="0.45">
      <c r="A67" s="5">
        <v>59</v>
      </c>
      <c r="B67" s="54">
        <v>46451</v>
      </c>
      <c r="C67" s="6">
        <f t="shared" si="3"/>
        <v>5647800</v>
      </c>
      <c r="D67" s="12">
        <v>92600</v>
      </c>
      <c r="E67" s="23">
        <f>B68-B67</f>
        <v>31</v>
      </c>
      <c r="F67" s="28">
        <f t="shared" si="1"/>
        <v>6235</v>
      </c>
      <c r="G67" s="77"/>
      <c r="H67" s="77"/>
      <c r="I67" s="78"/>
    </row>
    <row r="68" spans="1:10" ht="16.5" thickBot="1" x14ac:dyDescent="0.45">
      <c r="A68" s="52">
        <v>60</v>
      </c>
      <c r="B68" s="56">
        <v>46482</v>
      </c>
      <c r="C68" s="53">
        <f t="shared" si="3"/>
        <v>5555200</v>
      </c>
      <c r="D68" s="12">
        <v>92600</v>
      </c>
      <c r="E68" s="22">
        <f>B69-B68</f>
        <v>4</v>
      </c>
      <c r="F68" s="29">
        <f t="shared" si="1"/>
        <v>791</v>
      </c>
      <c r="G68" s="79" t="s">
        <v>16</v>
      </c>
      <c r="H68" s="79"/>
      <c r="I68" s="79"/>
      <c r="J68" s="4"/>
    </row>
    <row r="69" spans="1:10" ht="17.25" thickTop="1" thickBot="1" x14ac:dyDescent="0.45">
      <c r="A69" s="5"/>
      <c r="B69" s="55">
        <f>I5</f>
        <v>46486</v>
      </c>
      <c r="C69" s="7">
        <f>C68-D69</f>
        <v>5462600</v>
      </c>
      <c r="D69" s="13">
        <v>92600</v>
      </c>
      <c r="E69" s="24" t="s">
        <v>12</v>
      </c>
      <c r="F69" s="30">
        <f>SUM(F8:F68)</f>
        <v>536577</v>
      </c>
      <c r="G69" s="80" t="s">
        <v>14</v>
      </c>
      <c r="H69" s="80"/>
      <c r="I69" s="81"/>
    </row>
    <row r="70" spans="1:10" ht="16.5" thickTop="1" x14ac:dyDescent="0.4">
      <c r="C70" s="25"/>
      <c r="D70" s="25"/>
    </row>
    <row r="71" spans="1:10" x14ac:dyDescent="0.4">
      <c r="C71" s="26"/>
      <c r="D71" s="26"/>
    </row>
    <row r="72" spans="1:10" x14ac:dyDescent="0.4">
      <c r="C72" s="16"/>
      <c r="D72" s="16"/>
    </row>
  </sheetData>
  <mergeCells count="65">
    <mergeCell ref="G65:I65"/>
    <mergeCell ref="G66:I66"/>
    <mergeCell ref="G67:I67"/>
    <mergeCell ref="G68:I68"/>
    <mergeCell ref="G69:I69"/>
    <mergeCell ref="G64:I64"/>
    <mergeCell ref="G53:I53"/>
    <mergeCell ref="G54:I54"/>
    <mergeCell ref="G55:I55"/>
    <mergeCell ref="G56:I56"/>
    <mergeCell ref="G57:I57"/>
    <mergeCell ref="G58:I58"/>
    <mergeCell ref="G59:I59"/>
    <mergeCell ref="G60:I60"/>
    <mergeCell ref="G61:I61"/>
    <mergeCell ref="G62:I62"/>
    <mergeCell ref="G63:I63"/>
    <mergeCell ref="G52:I52"/>
    <mergeCell ref="G41:I41"/>
    <mergeCell ref="G42:I42"/>
    <mergeCell ref="G43:I43"/>
    <mergeCell ref="G44:I44"/>
    <mergeCell ref="G45:I45"/>
    <mergeCell ref="G46:I46"/>
    <mergeCell ref="G47:I47"/>
    <mergeCell ref="G48:I48"/>
    <mergeCell ref="G49:I49"/>
    <mergeCell ref="G50:I50"/>
    <mergeCell ref="G51:I51"/>
    <mergeCell ref="G40:I40"/>
    <mergeCell ref="G29:I29"/>
    <mergeCell ref="G30:I30"/>
    <mergeCell ref="G31:I31"/>
    <mergeCell ref="G32:I32"/>
    <mergeCell ref="G33:I33"/>
    <mergeCell ref="G34:I34"/>
    <mergeCell ref="G35:I35"/>
    <mergeCell ref="G36:I36"/>
    <mergeCell ref="G37:I37"/>
    <mergeCell ref="G38:I38"/>
    <mergeCell ref="G39:I39"/>
    <mergeCell ref="G28:I28"/>
    <mergeCell ref="G17:I17"/>
    <mergeCell ref="G18:I18"/>
    <mergeCell ref="G19:I19"/>
    <mergeCell ref="G20:I20"/>
    <mergeCell ref="G21:I21"/>
    <mergeCell ref="G22:I22"/>
    <mergeCell ref="G23:I23"/>
    <mergeCell ref="G24:I24"/>
    <mergeCell ref="G25:I25"/>
    <mergeCell ref="G26:I26"/>
    <mergeCell ref="G27:I27"/>
    <mergeCell ref="G16:I16"/>
    <mergeCell ref="A1:I1"/>
    <mergeCell ref="B3:E3"/>
    <mergeCell ref="I3:J3"/>
    <mergeCell ref="G8:I8"/>
    <mergeCell ref="G9:I9"/>
    <mergeCell ref="G10:I10"/>
    <mergeCell ref="G11:I11"/>
    <mergeCell ref="G12:I12"/>
    <mergeCell ref="G13:I13"/>
    <mergeCell ref="G14:I14"/>
    <mergeCell ref="G15:I15"/>
  </mergeCells>
  <phoneticPr fontId="2"/>
  <conditionalFormatting sqref="B68">
    <cfRule type="cellIs" dxfId="0" priority="1" operator="greaterThan">
      <formula>$I$5</formula>
    </cfRule>
  </conditionalFormatting>
  <printOptions horizontalCentered="1" verticalCentered="1"/>
  <pageMargins left="0.39370078740157483" right="0.19685039370078741" top="0.15748031496062992" bottom="0" header="0.31496062992125984" footer="0.31496062992125984"/>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【入力シート】①申請総額計算</vt:lpstr>
      <vt:lpstr>【入力シート】②協調融資計算（証書貸付） </vt:lpstr>
      <vt:lpstr>【入力例】①申請総額計算</vt:lpstr>
      <vt:lpstr>【入力例】②協調融資計算（証書貸付）</vt:lpstr>
      <vt:lpstr>【入力シート】①申請総額計算!Print_Area</vt:lpstr>
      <vt:lpstr>'【入力シート】②協調融資計算（証書貸付） '!Print_Area</vt:lpstr>
      <vt:lpstr>【入力例】①申請総額計算!Print_Area</vt:lpstr>
      <vt:lpstr>'【入力例】②協調融資計算（証書貸付）'!Print_Area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仙台市</cp:lastModifiedBy>
  <cp:lastPrinted>2022-03-11T04:27:08Z</cp:lastPrinted>
  <dcterms:created xsi:type="dcterms:W3CDTF">2020-11-13T08:30:14Z</dcterms:created>
  <dcterms:modified xsi:type="dcterms:W3CDTF">2025-03-13T06:59:03Z</dcterms:modified>
</cp:coreProperties>
</file>