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90" windowWidth="14220" windowHeight="9615" tabRatio="578"/>
  </bookViews>
  <sheets>
    <sheet name="様式-1-Ⅱ" sheetId="15" r:id="rId1"/>
    <sheet name="様式-Ⅱ　簡易な施工計画書" sheetId="19" r:id="rId2"/>
    <sheet name="様式-2-Ⅱ" sheetId="20" r:id="rId3"/>
    <sheet name="様式-3-Ⅱ" sheetId="21" r:id="rId4"/>
  </sheets>
  <definedNames>
    <definedName name="_xlnm._FilterDatabase" localSheetId="0" hidden="1">'様式-1-Ⅱ'!#REF!</definedName>
    <definedName name="_xlnm.Print_Area" localSheetId="0">'様式-1-Ⅱ'!$B$1:$O$45</definedName>
    <definedName name="_xlnm.Print_Area" localSheetId="2">'様式-2-Ⅱ'!$A$1:$N$37</definedName>
    <definedName name="_xlnm.Print_Area" localSheetId="3">'様式-3-Ⅱ'!$A$1:$P$91</definedName>
    <definedName name="_xlnm.Print_Area" localSheetId="1">'様式-Ⅱ　簡易な施工計画書'!$A$1:$J$22</definedName>
    <definedName name="_xlnm.Print_Titles" localSheetId="0">'様式-1-Ⅱ'!$1:$8</definedName>
    <definedName name="_xlnm.Print_Titles" localSheetId="1">'様式-Ⅱ　簡易な施工計画書'!$1:$7</definedName>
    <definedName name="会社名">'様式-Ⅱ　簡易な施工計画書'!$G$4</definedName>
  </definedNames>
  <calcPr calcId="145621"/>
</workbook>
</file>

<file path=xl/calcChain.xml><?xml version="1.0" encoding="utf-8"?>
<calcChain xmlns="http://schemas.openxmlformats.org/spreadsheetml/2006/main">
  <c r="J2" i="21" l="1"/>
  <c r="J2" i="20"/>
  <c r="J30" i="15" l="1"/>
  <c r="L30" i="15" s="1"/>
  <c r="M30" i="15" s="1"/>
  <c r="J27" i="15"/>
  <c r="L27" i="15" s="1"/>
  <c r="M27" i="15" s="1"/>
  <c r="J26" i="15"/>
  <c r="L26" i="15" s="1"/>
  <c r="M26" i="15" s="1"/>
  <c r="J25" i="15"/>
  <c r="F28" i="15"/>
  <c r="J22" i="15"/>
  <c r="J21" i="15"/>
  <c r="L21" i="15" s="1"/>
  <c r="J19" i="15"/>
  <c r="J17" i="15"/>
  <c r="F24" i="15" l="1"/>
  <c r="E32" i="15"/>
  <c r="L11" i="15"/>
  <c r="M11" i="15" s="1"/>
  <c r="F14" i="15"/>
  <c r="F16" i="15"/>
  <c r="F12" i="15"/>
  <c r="L13" i="15"/>
  <c r="M13" i="15" s="1"/>
  <c r="L15" i="15"/>
  <c r="M15" i="15" s="1"/>
  <c r="J29" i="15" l="1"/>
  <c r="G4" i="19" l="1"/>
  <c r="L17" i="15" l="1"/>
  <c r="M17" i="15" s="1"/>
  <c r="J18" i="15"/>
  <c r="L29" i="15" l="1"/>
  <c r="H2" i="19" l="1"/>
  <c r="O11" i="15"/>
  <c r="E37" i="15"/>
  <c r="L22" i="15"/>
  <c r="M22" i="15" s="1"/>
  <c r="F20" i="15"/>
  <c r="L19" i="15"/>
  <c r="L25" i="15"/>
  <c r="M25" i="15" s="1"/>
  <c r="O25" i="15" s="1"/>
  <c r="J23" i="15"/>
  <c r="L23" i="15" s="1"/>
  <c r="M23" i="15" s="1"/>
  <c r="D6" i="19"/>
  <c r="M21" i="15"/>
  <c r="L18" i="15"/>
  <c r="M19" i="15" l="1"/>
  <c r="M29" i="15"/>
  <c r="O29" i="15" s="1"/>
  <c r="O30" i="15"/>
  <c r="M18" i="15"/>
  <c r="O21" i="15"/>
  <c r="O17" i="15" l="1"/>
  <c r="O32" i="15" s="1"/>
  <c r="G36" i="15" l="1"/>
  <c r="L36" i="15" s="1"/>
</calcChain>
</file>

<file path=xl/sharedStrings.xml><?xml version="1.0" encoding="utf-8"?>
<sst xmlns="http://schemas.openxmlformats.org/spreadsheetml/2006/main" count="301" uniqueCount="259">
  <si>
    <t>整理番号</t>
    <rPh sb="0" eb="2">
      <t>セイリ</t>
    </rPh>
    <rPh sb="2" eb="4">
      <t>バンゴウ</t>
    </rPh>
    <phoneticPr fontId="2"/>
  </si>
  <si>
    <t>会社名</t>
    <rPh sb="0" eb="3">
      <t>カイシャメイ</t>
    </rPh>
    <phoneticPr fontId="2"/>
  </si>
  <si>
    <t>工事件名</t>
    <rPh sb="0" eb="2">
      <t>コウジ</t>
    </rPh>
    <rPh sb="2" eb="4">
      <t>ケンメイ</t>
    </rPh>
    <phoneticPr fontId="2"/>
  </si>
  <si>
    <t>１．評価項目</t>
    <rPh sb="2" eb="4">
      <t>ヒョウカ</t>
    </rPh>
    <rPh sb="4" eb="6">
      <t>コウモク</t>
    </rPh>
    <phoneticPr fontId="2"/>
  </si>
  <si>
    <t>評価視点</t>
    <rPh sb="0" eb="2">
      <t>ヒョウカ</t>
    </rPh>
    <rPh sb="2" eb="4">
      <t>シテン</t>
    </rPh>
    <phoneticPr fontId="2"/>
  </si>
  <si>
    <t>評価項目</t>
    <rPh sb="0" eb="2">
      <t>ヒョウカ</t>
    </rPh>
    <rPh sb="2" eb="4">
      <t>コウモク</t>
    </rPh>
    <phoneticPr fontId="2"/>
  </si>
  <si>
    <t>加算
点
配点</t>
    <rPh sb="0" eb="2">
      <t>カサン</t>
    </rPh>
    <rPh sb="3" eb="4">
      <t>テン</t>
    </rPh>
    <rPh sb="5" eb="6">
      <t>クバ</t>
    </rPh>
    <rPh sb="6" eb="7">
      <t>テン</t>
    </rPh>
    <phoneticPr fontId="2"/>
  </si>
  <si>
    <t>評点
配点</t>
    <rPh sb="0" eb="2">
      <t>ヒョウテン</t>
    </rPh>
    <rPh sb="3" eb="5">
      <t>ハイテン</t>
    </rPh>
    <phoneticPr fontId="2"/>
  </si>
  <si>
    <t>申告内容</t>
    <rPh sb="0" eb="2">
      <t>シンコク</t>
    </rPh>
    <rPh sb="2" eb="4">
      <t>ナイヨウ</t>
    </rPh>
    <phoneticPr fontId="2"/>
  </si>
  <si>
    <t>得
点</t>
    <rPh sb="0" eb="1">
      <t>エ</t>
    </rPh>
    <rPh sb="2" eb="3">
      <t>テン</t>
    </rPh>
    <phoneticPr fontId="2"/>
  </si>
  <si>
    <t>加
重
度</t>
    <rPh sb="0" eb="1">
      <t>カ</t>
    </rPh>
    <rPh sb="2" eb="3">
      <t>ジュウ</t>
    </rPh>
    <rPh sb="4" eb="5">
      <t>ド</t>
    </rPh>
    <phoneticPr fontId="2"/>
  </si>
  <si>
    <t>評
点</t>
    <rPh sb="0" eb="1">
      <t>ヒョウ</t>
    </rPh>
    <rPh sb="2" eb="3">
      <t>テン</t>
    </rPh>
    <phoneticPr fontId="2"/>
  </si>
  <si>
    <t>評価点</t>
    <rPh sb="0" eb="2">
      <t>ヒョウカ</t>
    </rPh>
    <rPh sb="2" eb="3">
      <t>テン</t>
    </rPh>
    <phoneticPr fontId="2"/>
  </si>
  <si>
    <t>評価点
計</t>
    <rPh sb="0" eb="2">
      <t>ヒョウカ</t>
    </rPh>
    <rPh sb="2" eb="3">
      <t>テン</t>
    </rPh>
    <rPh sb="4" eb="5">
      <t>ケイ</t>
    </rPh>
    <phoneticPr fontId="2"/>
  </si>
  <si>
    <t>（消費税抜き）</t>
    <rPh sb="1" eb="4">
      <t>ショウヒゼイ</t>
    </rPh>
    <rPh sb="4" eb="5">
      <t>ヌ</t>
    </rPh>
    <phoneticPr fontId="2"/>
  </si>
  <si>
    <t>３．評価値の計算</t>
    <rPh sb="2" eb="4">
      <t>ヒョウカ</t>
    </rPh>
    <rPh sb="4" eb="5">
      <t>チ</t>
    </rPh>
    <rPh sb="6" eb="8">
      <t>ケイサン</t>
    </rPh>
    <phoneticPr fontId="2"/>
  </si>
  <si>
    <t>評価値＝</t>
    <rPh sb="0" eb="2">
      <t>ヒョウカ</t>
    </rPh>
    <rPh sb="2" eb="3">
      <t>チ</t>
    </rPh>
    <phoneticPr fontId="2"/>
  </si>
  <si>
    <t>標準点＋加算点（①）</t>
    <rPh sb="0" eb="2">
      <t>ヒョウジュン</t>
    </rPh>
    <rPh sb="2" eb="3">
      <t>テン</t>
    </rPh>
    <rPh sb="4" eb="6">
      <t>カサン</t>
    </rPh>
    <rPh sb="6" eb="7">
      <t>テン</t>
    </rPh>
    <phoneticPr fontId="2"/>
  </si>
  <si>
    <t>４．留意事項</t>
    <rPh sb="2" eb="4">
      <t>リュウイ</t>
    </rPh>
    <rPh sb="4" eb="6">
      <t>ジコウ</t>
    </rPh>
    <phoneticPr fontId="2"/>
  </si>
  <si>
    <t>※1　はじめに，整理番号，会社名（商号）及び工事件名を記入して下さい。</t>
    <rPh sb="8" eb="10">
      <t>セイリ</t>
    </rPh>
    <rPh sb="10" eb="12">
      <t>バンゴウ</t>
    </rPh>
    <rPh sb="13" eb="16">
      <t>カイシャメイ</t>
    </rPh>
    <rPh sb="17" eb="19">
      <t>ショウゴウ</t>
    </rPh>
    <rPh sb="20" eb="21">
      <t>オヨ</t>
    </rPh>
    <rPh sb="22" eb="23">
      <t>コウ</t>
    </rPh>
    <rPh sb="23" eb="24">
      <t>コト</t>
    </rPh>
    <rPh sb="24" eb="26">
      <t>ケンメイ</t>
    </rPh>
    <rPh sb="27" eb="29">
      <t>キニュウ</t>
    </rPh>
    <rPh sb="31" eb="32">
      <t>クダ</t>
    </rPh>
    <phoneticPr fontId="2"/>
  </si>
  <si>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2"/>
  </si>
  <si>
    <t>※3　記入等にあたっては，入札公告の「総合評価に関する説明書」をお読み下さい。</t>
    <rPh sb="3" eb="5">
      <t>キニュウ</t>
    </rPh>
    <rPh sb="5" eb="6">
      <t>トウ</t>
    </rPh>
    <rPh sb="13" eb="15">
      <t>ニュウサツ</t>
    </rPh>
    <rPh sb="15" eb="17">
      <t>コウコク</t>
    </rPh>
    <rPh sb="19" eb="21">
      <t>ソウゴウ</t>
    </rPh>
    <rPh sb="21" eb="23">
      <t>ヒョウカ</t>
    </rPh>
    <rPh sb="24" eb="25">
      <t>カン</t>
    </rPh>
    <rPh sb="27" eb="30">
      <t>セツメイショ</t>
    </rPh>
    <rPh sb="33" eb="34">
      <t>ヨ</t>
    </rPh>
    <rPh sb="35" eb="36">
      <t>クダ</t>
    </rPh>
    <phoneticPr fontId="2"/>
  </si>
  <si>
    <t>※4　本様式は，仙台市電子入札システムによる総合評価一般競争入札に適用します。</t>
    <rPh sb="3" eb="4">
      <t>ホン</t>
    </rPh>
    <rPh sb="4" eb="6">
      <t>ヨウシキ</t>
    </rPh>
    <rPh sb="8" eb="11">
      <t>センダイシ</t>
    </rPh>
    <rPh sb="11" eb="13">
      <t>デンシ</t>
    </rPh>
    <rPh sb="13" eb="15">
      <t>ニュウサツ</t>
    </rPh>
    <rPh sb="22" eb="24">
      <t>ソウゴウ</t>
    </rPh>
    <rPh sb="24" eb="26">
      <t>ヒョウカ</t>
    </rPh>
    <rPh sb="26" eb="28">
      <t>イッパン</t>
    </rPh>
    <rPh sb="28" eb="30">
      <t>キョウソウ</t>
    </rPh>
    <rPh sb="30" eb="32">
      <t>ニュウサツ</t>
    </rPh>
    <rPh sb="33" eb="35">
      <t>テキヨウ</t>
    </rPh>
    <phoneticPr fontId="2"/>
  </si>
  <si>
    <t>加算点　①</t>
    <rPh sb="0" eb="2">
      <t>カサン</t>
    </rPh>
    <rPh sb="2" eb="3">
      <t>テン</t>
    </rPh>
    <phoneticPr fontId="2"/>
  </si>
  <si>
    <t>２．入札価格</t>
    <rPh sb="2" eb="4">
      <t>ニュウサツ</t>
    </rPh>
    <rPh sb="4" eb="6">
      <t>カカク</t>
    </rPh>
    <phoneticPr fontId="2"/>
  </si>
  <si>
    <t>実績の有無</t>
    <rPh sb="0" eb="2">
      <t>ジッセキ</t>
    </rPh>
    <rPh sb="3" eb="5">
      <t>ウム</t>
    </rPh>
    <phoneticPr fontId="2"/>
  </si>
  <si>
    <t>同種工事のCORINS登録</t>
    <rPh sb="0" eb="2">
      <t>ドウシュ</t>
    </rPh>
    <rPh sb="2" eb="3">
      <t>コウ</t>
    </rPh>
    <rPh sb="3" eb="4">
      <t>ジ</t>
    </rPh>
    <phoneticPr fontId="2"/>
  </si>
  <si>
    <t>　※共同企業体の場合の出資比率（％）→</t>
    <rPh sb="8" eb="10">
      <t>バアイ</t>
    </rPh>
    <phoneticPr fontId="2"/>
  </si>
  <si>
    <t>認証取得の有無</t>
    <rPh sb="0" eb="2">
      <t>ニンショウ</t>
    </rPh>
    <rPh sb="2" eb="4">
      <t>シュトク</t>
    </rPh>
    <rPh sb="5" eb="7">
      <t>ウム</t>
    </rPh>
    <phoneticPr fontId="2"/>
  </si>
  <si>
    <t>登録証の有効期限</t>
    <rPh sb="0" eb="2">
      <t>トウロク</t>
    </rPh>
    <rPh sb="2" eb="3">
      <t>ショウ</t>
    </rPh>
    <rPh sb="4" eb="6">
      <t>ユウコウ</t>
    </rPh>
    <rPh sb="6" eb="8">
      <t>キゲン</t>
    </rPh>
    <phoneticPr fontId="2"/>
  </si>
  <si>
    <t>法定雇用率の適用の有無</t>
    <rPh sb="0" eb="2">
      <t>ホウテイ</t>
    </rPh>
    <rPh sb="2" eb="4">
      <t>コヨウ</t>
    </rPh>
    <rPh sb="4" eb="5">
      <t>リツ</t>
    </rPh>
    <rPh sb="6" eb="8">
      <t>テキヨウ</t>
    </rPh>
    <rPh sb="9" eb="11">
      <t>ウム</t>
    </rPh>
    <phoneticPr fontId="2"/>
  </si>
  <si>
    <t>←▼から選択</t>
    <rPh sb="4" eb="6">
      <t>センタク</t>
    </rPh>
    <phoneticPr fontId="2"/>
  </si>
  <si>
    <t>雇用している障害者の人数</t>
    <rPh sb="0" eb="2">
      <t>コヨウ</t>
    </rPh>
    <rPh sb="6" eb="9">
      <t>ショウガイシャ</t>
    </rPh>
    <rPh sb="10" eb="11">
      <t>ニン</t>
    </rPh>
    <rPh sb="11" eb="12">
      <t>スウ</t>
    </rPh>
    <phoneticPr fontId="2"/>
  </si>
  <si>
    <t>人</t>
    <rPh sb="0" eb="1">
      <t>ニン</t>
    </rPh>
    <phoneticPr fontId="2"/>
  </si>
  <si>
    <t>注1</t>
    <rPh sb="0" eb="1">
      <t>チュウ</t>
    </rPh>
    <phoneticPr fontId="2"/>
  </si>
  <si>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2"/>
  </si>
  <si>
    <t>注2</t>
    <rPh sb="0" eb="1">
      <t>チュウ</t>
    </rPh>
    <phoneticPr fontId="2"/>
  </si>
  <si>
    <t>注3</t>
    <rPh sb="0" eb="1">
      <t>チュウ</t>
    </rPh>
    <phoneticPr fontId="2"/>
  </si>
  <si>
    <t>氏　　　 名</t>
    <rPh sb="0" eb="1">
      <t>シ</t>
    </rPh>
    <rPh sb="5" eb="6">
      <t>メイ</t>
    </rPh>
    <phoneticPr fontId="2"/>
  </si>
  <si>
    <t>従事時の保有資格</t>
    <rPh sb="0" eb="2">
      <t>ジュウジ</t>
    </rPh>
    <rPh sb="2" eb="3">
      <t>ジ</t>
    </rPh>
    <rPh sb="4" eb="6">
      <t>ホユウ</t>
    </rPh>
    <rPh sb="6" eb="8">
      <t>シカク</t>
    </rPh>
    <phoneticPr fontId="2"/>
  </si>
  <si>
    <t>資格名称</t>
    <rPh sb="0" eb="2">
      <t>シカク</t>
    </rPh>
    <rPh sb="2" eb="4">
      <t>メイショウ</t>
    </rPh>
    <phoneticPr fontId="2"/>
  </si>
  <si>
    <t>生年月日</t>
    <rPh sb="0" eb="2">
      <t>セイネン</t>
    </rPh>
    <rPh sb="2" eb="4">
      <t>ガッピ</t>
    </rPh>
    <phoneticPr fontId="2"/>
  </si>
  <si>
    <t>工事実績情報（CORINS）の登録がある場合は，発注機関及び工事名称のみ記入</t>
    <rPh sb="0" eb="2">
      <t>コウジ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2"/>
  </si>
  <si>
    <t>配置の有無</t>
    <rPh sb="0" eb="2">
      <t>ハイチ</t>
    </rPh>
    <rPh sb="3" eb="5">
      <t>ウム</t>
    </rPh>
    <phoneticPr fontId="2"/>
  </si>
  <si>
    <t>企業の評価
（簡易な施工計画）</t>
    <rPh sb="0" eb="2">
      <t>キギョウ</t>
    </rPh>
    <rPh sb="3" eb="5">
      <t>ヒョウカ</t>
    </rPh>
    <rPh sb="7" eb="9">
      <t>カンイ</t>
    </rPh>
    <rPh sb="10" eb="12">
      <t>セコウ</t>
    </rPh>
    <rPh sb="12" eb="14">
      <t>ケイカク</t>
    </rPh>
    <phoneticPr fontId="2"/>
  </si>
  <si>
    <t>施工上特に配慮が必要とされる条件や課題に関する技術的所見</t>
    <rPh sb="0" eb="2">
      <t>セコウ</t>
    </rPh>
    <rPh sb="2" eb="3">
      <t>ジョウ</t>
    </rPh>
    <rPh sb="3" eb="4">
      <t>トク</t>
    </rPh>
    <rPh sb="5" eb="7">
      <t>ハイリョ</t>
    </rPh>
    <rPh sb="8" eb="10">
      <t>ヒツヨウ</t>
    </rPh>
    <rPh sb="14" eb="16">
      <t>ジョウケン</t>
    </rPh>
    <rPh sb="17" eb="19">
      <t>カダイ</t>
    </rPh>
    <rPh sb="20" eb="21">
      <t>カン</t>
    </rPh>
    <rPh sb="23" eb="25">
      <t>ギジュツ</t>
    </rPh>
    <rPh sb="25" eb="26">
      <t>テキ</t>
    </rPh>
    <rPh sb="26" eb="28">
      <t>ショケン</t>
    </rPh>
    <phoneticPr fontId="2"/>
  </si>
  <si>
    <t>※審査後，仙台市が評価点を入力します。</t>
    <rPh sb="1" eb="3">
      <t>シンサ</t>
    </rPh>
    <rPh sb="3" eb="4">
      <t>ゴ</t>
    </rPh>
    <rPh sb="5" eb="8">
      <t>センダイシ</t>
    </rPh>
    <rPh sb="9" eb="11">
      <t>ヒョウカ</t>
    </rPh>
    <rPh sb="11" eb="12">
      <t>テン</t>
    </rPh>
    <rPh sb="13" eb="15">
      <t>ニュウリョク</t>
    </rPh>
    <phoneticPr fontId="2"/>
  </si>
  <si>
    <t>②</t>
    <phoneticPr fontId="2"/>
  </si>
  <si>
    <t>↓※審査後，仙台市が入力</t>
    <phoneticPr fontId="2"/>
  </si>
  <si>
    <t>＝</t>
    <phoneticPr fontId="2"/>
  </si>
  <si>
    <t>※5　本様式は，仙台市電子入札システムの「入札書」を提出する際に他の提出文書と一緒に送信してください。</t>
    <phoneticPr fontId="2"/>
  </si>
  <si>
    <t>　　　 詳しくは操作マニュアル及び仙台市電子入札ポータルサイトをご覧下さい。</t>
    <phoneticPr fontId="2"/>
  </si>
  <si>
    <t>様式-Ⅱ</t>
    <phoneticPr fontId="2"/>
  </si>
  <si>
    <t>細目①</t>
    <rPh sb="0" eb="2">
      <t>サイモク</t>
    </rPh>
    <phoneticPr fontId="2"/>
  </si>
  <si>
    <t>具　　体　　的　　な　　所　　見</t>
    <rPh sb="12" eb="13">
      <t>ショ</t>
    </rPh>
    <rPh sb="15" eb="16">
      <t>ケン</t>
    </rPh>
    <phoneticPr fontId="2"/>
  </si>
  <si>
    <t>細目①について</t>
    <rPh sb="0" eb="2">
      <t>サイモク</t>
    </rPh>
    <phoneticPr fontId="2"/>
  </si>
  <si>
    <t>備
考</t>
    <rPh sb="0" eb="1">
      <t>ソナエ</t>
    </rPh>
    <rPh sb="2" eb="3">
      <t>コウ</t>
    </rPh>
    <phoneticPr fontId="2"/>
  </si>
  <si>
    <t>・所見は文章を記載するものとし，使用する文字の大きさは10ポイント以上で，印刷したときに欄内に収まることとする。
・所見は配置予定技術者本人が作成すること。
・提出は本様式のみとし，図表等は添付しないこと。</t>
    <rPh sb="1" eb="3">
      <t>ショケン</t>
    </rPh>
    <rPh sb="7" eb="9">
      <t>キサイ</t>
    </rPh>
    <rPh sb="16" eb="18">
      <t>シヨウ</t>
    </rPh>
    <rPh sb="37" eb="39">
      <t>インサツ</t>
    </rPh>
    <rPh sb="44" eb="45">
      <t>ラン</t>
    </rPh>
    <rPh sb="45" eb="46">
      <t>ナイ</t>
    </rPh>
    <rPh sb="47" eb="48">
      <t>オサ</t>
    </rPh>
    <rPh sb="58" eb="60">
      <t>ショケン</t>
    </rPh>
    <rPh sb="80" eb="82">
      <t>テイシュツ</t>
    </rPh>
    <rPh sb="83" eb="84">
      <t>ホン</t>
    </rPh>
    <rPh sb="84" eb="86">
      <t>ヨウシキ</t>
    </rPh>
    <rPh sb="91" eb="93">
      <t>ズヒョウ</t>
    </rPh>
    <rPh sb="93" eb="94">
      <t>トウ</t>
    </rPh>
    <rPh sb="95" eb="97">
      <t>テンプ</t>
    </rPh>
    <phoneticPr fontId="2"/>
  </si>
  <si>
    <t>■施工上特に配慮が必要とされる条件や課題－簡易な施工計画のテーマ</t>
  </si>
  <si>
    <t>細目②</t>
    <rPh sb="0" eb="2">
      <t>サイモク</t>
    </rPh>
    <phoneticPr fontId="2"/>
  </si>
  <si>
    <t>細目②について</t>
    <rPh sb="0" eb="2">
      <t>サイモク</t>
    </rPh>
    <phoneticPr fontId="2"/>
  </si>
  <si>
    <t>細目③</t>
    <rPh sb="0" eb="2">
      <t>サイモク</t>
    </rPh>
    <phoneticPr fontId="2"/>
  </si>
  <si>
    <t>細目③について</t>
    <rPh sb="0" eb="2">
      <t>サイモク</t>
    </rPh>
    <phoneticPr fontId="2"/>
  </si>
  <si>
    <t>企業の施工能力</t>
    <rPh sb="0" eb="2">
      <t>キギョウ</t>
    </rPh>
    <rPh sb="3" eb="5">
      <t>セコウ</t>
    </rPh>
    <rPh sb="5" eb="7">
      <t>ノウリョク</t>
    </rPh>
    <phoneticPr fontId="2"/>
  </si>
  <si>
    <t>ウ　品質管理システムの認証取得状況</t>
    <rPh sb="2" eb="4">
      <t>ヒンシツ</t>
    </rPh>
    <rPh sb="4" eb="6">
      <t>カンリ</t>
    </rPh>
    <rPh sb="11" eb="13">
      <t>ニンショウ</t>
    </rPh>
    <rPh sb="15" eb="17">
      <t>ジョウキョウ</t>
    </rPh>
    <phoneticPr fontId="2"/>
  </si>
  <si>
    <t>その他</t>
    <rPh sb="2" eb="3">
      <t>タ</t>
    </rPh>
    <phoneticPr fontId="2"/>
  </si>
  <si>
    <t>100点＋</t>
    <phoneticPr fontId="2"/>
  </si>
  <si>
    <t>企業の地域貢献</t>
    <phoneticPr fontId="2"/>
  </si>
  <si>
    <t xml:space="preserve">配置予定
技術者の能力
</t>
    <rPh sb="9" eb="11">
      <t>ノウリョク</t>
    </rPh>
    <phoneticPr fontId="2"/>
  </si>
  <si>
    <t>（１）</t>
    <phoneticPr fontId="2"/>
  </si>
  <si>
    <t>（２）</t>
  </si>
  <si>
    <t>（２）</t>
    <phoneticPr fontId="2"/>
  </si>
  <si>
    <t>÷10,000,000</t>
    <phoneticPr fontId="2"/>
  </si>
  <si>
    <t>※評価値は，入札価格を一千万で除したもので計算し，小数点以下第6位を切り捨てとします。</t>
    <rPh sb="1" eb="3">
      <t>ヒョウカ</t>
    </rPh>
    <rPh sb="3" eb="4">
      <t>チ</t>
    </rPh>
    <rPh sb="6" eb="8">
      <t>ニュウサツ</t>
    </rPh>
    <rPh sb="8" eb="10">
      <t>カカク</t>
    </rPh>
    <rPh sb="11" eb="14">
      <t>イッセンマン</t>
    </rPh>
    <rPh sb="15" eb="16">
      <t>ジョ</t>
    </rPh>
    <rPh sb="21" eb="23">
      <t>ケイサン</t>
    </rPh>
    <rPh sb="25" eb="28">
      <t>ショウスウテン</t>
    </rPh>
    <rPh sb="28" eb="30">
      <t>イカ</t>
    </rPh>
    <rPh sb="30" eb="31">
      <t>ダイ</t>
    </rPh>
    <rPh sb="32" eb="33">
      <t>イ</t>
    </rPh>
    <rPh sb="34" eb="35">
      <t>キ</t>
    </rPh>
    <rPh sb="36" eb="37">
      <t>ス</t>
    </rPh>
    <phoneticPr fontId="2"/>
  </si>
  <si>
    <t>↓※審査後，仙台市が入力</t>
    <phoneticPr fontId="2"/>
  </si>
  <si>
    <t>入札価格（②） ÷ 10,000,000</t>
    <rPh sb="0" eb="2">
      <t>ニュウサツ</t>
    </rPh>
    <rPh sb="2" eb="4">
      <t>カカク</t>
    </rPh>
    <phoneticPr fontId="2"/>
  </si>
  <si>
    <t>企業及び配置予定技術者の施工実績等の状況</t>
    <rPh sb="0" eb="2">
      <t>キギョウ</t>
    </rPh>
    <rPh sb="2" eb="3">
      <t>オヨ</t>
    </rPh>
    <rPh sb="4" eb="6">
      <t>ハイチ</t>
    </rPh>
    <rPh sb="6" eb="8">
      <t>ヨテイ</t>
    </rPh>
    <rPh sb="8" eb="10">
      <t>ギジュツ</t>
    </rPh>
    <rPh sb="10" eb="11">
      <t>シャ</t>
    </rPh>
    <rPh sb="12" eb="14">
      <t>セコウ</t>
    </rPh>
    <rPh sb="14" eb="16">
      <t>ジッセキ</t>
    </rPh>
    <rPh sb="16" eb="17">
      <t>トウ</t>
    </rPh>
    <rPh sb="18" eb="20">
      <t>ジョウキョウ</t>
    </rPh>
    <phoneticPr fontId="2"/>
  </si>
  <si>
    <t>（有無を選択）</t>
    <rPh sb="1" eb="3">
      <t>ウム</t>
    </rPh>
    <rPh sb="4" eb="6">
      <t>センタク</t>
    </rPh>
    <phoneticPr fontId="2"/>
  </si>
  <si>
    <t>（区分を選択）</t>
    <rPh sb="1" eb="3">
      <t>クブン</t>
    </rPh>
    <rPh sb="4" eb="6">
      <t>センタク</t>
    </rPh>
    <phoneticPr fontId="2"/>
  </si>
  <si>
    <t>実績あり</t>
    <rPh sb="0" eb="2">
      <t>ジッセキ</t>
    </rPh>
    <phoneticPr fontId="2"/>
  </si>
  <si>
    <t>実績なし</t>
    <rPh sb="0" eb="2">
      <t>ジッセキ</t>
    </rPh>
    <phoneticPr fontId="2"/>
  </si>
  <si>
    <t>建設業許可番号
　　＋CORINS登録番号</t>
    <rPh sb="0" eb="3">
      <t>ケンセツギョウ</t>
    </rPh>
    <rPh sb="3" eb="5">
      <t>キョカ</t>
    </rPh>
    <rPh sb="5" eb="7">
      <t>バンゴウ</t>
    </rPh>
    <rPh sb="17" eb="19">
      <t>トウロク</t>
    </rPh>
    <rPh sb="19" eb="21">
      <t>バンゴウ</t>
    </rPh>
    <phoneticPr fontId="2"/>
  </si>
  <si>
    <t>＋</t>
    <phoneticPr fontId="2"/>
  </si>
  <si>
    <t>単体</t>
    <rPh sb="0" eb="2">
      <t>タンタイ</t>
    </rPh>
    <phoneticPr fontId="2"/>
  </si>
  <si>
    <t>共同企業体</t>
    <rPh sb="0" eb="2">
      <t>キョウドウ</t>
    </rPh>
    <rPh sb="2" eb="4">
      <t>キギョウ</t>
    </rPh>
    <rPh sb="4" eb="5">
      <t>タイ</t>
    </rPh>
    <phoneticPr fontId="2"/>
  </si>
  <si>
    <t>発　注　機　関</t>
    <phoneticPr fontId="2"/>
  </si>
  <si>
    <t>認証取得あり</t>
    <rPh sb="0" eb="2">
      <t>ニンショウ</t>
    </rPh>
    <rPh sb="2" eb="4">
      <t>シュトク</t>
    </rPh>
    <phoneticPr fontId="2"/>
  </si>
  <si>
    <t>認証取得なし</t>
    <rPh sb="0" eb="2">
      <t>ニンショウ</t>
    </rPh>
    <rPh sb="2" eb="4">
      <t>シュトク</t>
    </rPh>
    <phoneticPr fontId="2"/>
  </si>
  <si>
    <t>監理技術者</t>
    <rPh sb="0" eb="2">
      <t>カンリ</t>
    </rPh>
    <rPh sb="2" eb="5">
      <t>ギジュツシャ</t>
    </rPh>
    <phoneticPr fontId="2"/>
  </si>
  <si>
    <t>主任技術者</t>
    <rPh sb="0" eb="2">
      <t>シュニン</t>
    </rPh>
    <rPh sb="2" eb="5">
      <t>ギジュツシャ</t>
    </rPh>
    <phoneticPr fontId="2"/>
  </si>
  <si>
    <t>～</t>
    <phoneticPr fontId="2"/>
  </si>
  <si>
    <t>（いずれか選択）</t>
  </si>
  <si>
    <t>（１）</t>
    <phoneticPr fontId="2"/>
  </si>
  <si>
    <t>同種工事の施工実績の有無</t>
    <rPh sb="0" eb="2">
      <t>ドウシュ</t>
    </rPh>
    <rPh sb="2" eb="4">
      <t>コウジ</t>
    </rPh>
    <rPh sb="5" eb="7">
      <t>セコウ</t>
    </rPh>
    <rPh sb="7" eb="8">
      <t>ジツ</t>
    </rPh>
    <rPh sb="8" eb="9">
      <t>ツムギ</t>
    </rPh>
    <rPh sb="10" eb="12">
      <t>ウム</t>
    </rPh>
    <phoneticPr fontId="2"/>
  </si>
  <si>
    <t>＋</t>
    <phoneticPr fontId="2"/>
  </si>
  <si>
    <t>工　　事　　名</t>
    <phoneticPr fontId="2"/>
  </si>
  <si>
    <t>契　約　金　額
（最終契約金額（税込））</t>
    <phoneticPr fontId="2"/>
  </si>
  <si>
    <t>工　事　場　所</t>
    <rPh sb="0" eb="1">
      <t>コウ</t>
    </rPh>
    <rPh sb="2" eb="3">
      <t>ジ</t>
    </rPh>
    <rPh sb="4" eb="5">
      <t>バ</t>
    </rPh>
    <rPh sb="6" eb="7">
      <t>ショ</t>
    </rPh>
    <phoneticPr fontId="2"/>
  </si>
  <si>
    <t>工　事　概　要　</t>
    <phoneticPr fontId="2"/>
  </si>
  <si>
    <t>契　約　工　期</t>
    <rPh sb="0" eb="1">
      <t>ケイ</t>
    </rPh>
    <rPh sb="2" eb="3">
      <t>ヤク</t>
    </rPh>
    <rPh sb="4" eb="5">
      <t>コウ</t>
    </rPh>
    <rPh sb="6" eb="7">
      <t>キ</t>
    </rPh>
    <phoneticPr fontId="2"/>
  </si>
  <si>
    <t>従事が必要な期間</t>
    <rPh sb="0" eb="2">
      <t>ジュウジ</t>
    </rPh>
    <rPh sb="3" eb="5">
      <t>ヒツヨウ</t>
    </rPh>
    <rPh sb="6" eb="8">
      <t>キカン</t>
    </rPh>
    <phoneticPr fontId="2"/>
  </si>
  <si>
    <t>従　事　期　間</t>
    <rPh sb="0" eb="1">
      <t>ジュウ</t>
    </rPh>
    <rPh sb="2" eb="3">
      <t>ジ</t>
    </rPh>
    <rPh sb="4" eb="5">
      <t>キ</t>
    </rPh>
    <rPh sb="6" eb="7">
      <t>アイダ</t>
    </rPh>
    <phoneticPr fontId="2"/>
  </si>
  <si>
    <t>（２）</t>
    <phoneticPr fontId="2"/>
  </si>
  <si>
    <t>（役割を選択）</t>
    <phoneticPr fontId="2"/>
  </si>
  <si>
    <t>（有無を選択）</t>
    <phoneticPr fontId="2"/>
  </si>
  <si>
    <t>取得単位の区分</t>
    <rPh sb="0" eb="2">
      <t>シュトク</t>
    </rPh>
    <rPh sb="2" eb="4">
      <t>タンイ</t>
    </rPh>
    <rPh sb="5" eb="7">
      <t>クブン</t>
    </rPh>
    <phoneticPr fontId="2"/>
  </si>
  <si>
    <t>（証明団体名を選択）</t>
    <rPh sb="1" eb="3">
      <t>ショウメイ</t>
    </rPh>
    <rPh sb="3" eb="5">
      <t>ダンタイ</t>
    </rPh>
    <rPh sb="5" eb="6">
      <t>メイ</t>
    </rPh>
    <rPh sb="7" eb="9">
      <t>センタク</t>
    </rPh>
    <phoneticPr fontId="2"/>
  </si>
  <si>
    <t>（該当事項を選択）</t>
    <rPh sb="1" eb="3">
      <t>ガイトウ</t>
    </rPh>
    <rPh sb="3" eb="5">
      <t>ジコウ</t>
    </rPh>
    <rPh sb="6" eb="8">
      <t>センタク</t>
    </rPh>
    <phoneticPr fontId="2"/>
  </si>
  <si>
    <t>技術者の氏名</t>
    <rPh sb="0" eb="3">
      <t>ギジュツシャ</t>
    </rPh>
    <rPh sb="4" eb="6">
      <t>シメイ</t>
    </rPh>
    <phoneticPr fontId="2"/>
  </si>
  <si>
    <t>企業の地域貢献等の状況</t>
    <rPh sb="0" eb="2">
      <t>キギョウ</t>
    </rPh>
    <rPh sb="3" eb="5">
      <t>チイキ</t>
    </rPh>
    <rPh sb="5" eb="7">
      <t>コウケン</t>
    </rPh>
    <rPh sb="7" eb="8">
      <t>トウ</t>
    </rPh>
    <rPh sb="9" eb="11">
      <t>ジョウキョウ</t>
    </rPh>
    <phoneticPr fontId="2"/>
  </si>
  <si>
    <t>（年度を選択）</t>
    <rPh sb="1" eb="3">
      <t>ネンド</t>
    </rPh>
    <rPh sb="4" eb="6">
      <t>センタク</t>
    </rPh>
    <phoneticPr fontId="2"/>
  </si>
  <si>
    <t>活動年度</t>
    <rPh sb="0" eb="2">
      <t>カツドウ</t>
    </rPh>
    <rPh sb="2" eb="4">
      <t>ネンド</t>
    </rPh>
    <phoneticPr fontId="2"/>
  </si>
  <si>
    <t>活動内容</t>
    <rPh sb="0" eb="2">
      <t>カツドウ</t>
    </rPh>
    <rPh sb="2" eb="4">
      <t>ナイヨウ</t>
    </rPh>
    <phoneticPr fontId="2"/>
  </si>
  <si>
    <t>対象となる協定</t>
    <rPh sb="0" eb="2">
      <t>タイショウ</t>
    </rPh>
    <rPh sb="5" eb="7">
      <t>キョウテイ</t>
    </rPh>
    <phoneticPr fontId="2"/>
  </si>
  <si>
    <t>（協定を選択）</t>
    <rPh sb="1" eb="3">
      <t>キョウテイ</t>
    </rPh>
    <rPh sb="4" eb="6">
      <t>センタク</t>
    </rPh>
    <phoneticPr fontId="2"/>
  </si>
  <si>
    <t>雇用の状況</t>
    <rPh sb="0" eb="2">
      <t>コヨウ</t>
    </rPh>
    <rPh sb="3" eb="5">
      <t>ジョウキョウ</t>
    </rPh>
    <phoneticPr fontId="2"/>
  </si>
  <si>
    <t>(区分を選択）</t>
    <rPh sb="1" eb="3">
      <t>クブン</t>
    </rPh>
    <rPh sb="4" eb="6">
      <t>センタク</t>
    </rPh>
    <phoneticPr fontId="2"/>
  </si>
  <si>
    <t>障害者雇用状況報告書における障害者実雇用率(％)　</t>
    <rPh sb="0" eb="3">
      <t>ショウガイシャ</t>
    </rPh>
    <rPh sb="3" eb="5">
      <t>コヨウ</t>
    </rPh>
    <rPh sb="5" eb="7">
      <t>ジョウキョウ</t>
    </rPh>
    <rPh sb="7" eb="10">
      <t>ホウコクショ</t>
    </rPh>
    <rPh sb="17" eb="18">
      <t>ジツ</t>
    </rPh>
    <phoneticPr fontId="2"/>
  </si>
  <si>
    <t>環境マネジメントシステムの名称</t>
    <rPh sb="13" eb="15">
      <t>メイショウ</t>
    </rPh>
    <phoneticPr fontId="2"/>
  </si>
  <si>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2"/>
  </si>
  <si>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2"/>
  </si>
  <si>
    <t>法定雇用率未満</t>
    <rPh sb="0" eb="2">
      <t>ホウテイ</t>
    </rPh>
    <rPh sb="2" eb="4">
      <t>コヨウ</t>
    </rPh>
    <rPh sb="4" eb="5">
      <t>リツ</t>
    </rPh>
    <rPh sb="5" eb="7">
      <t>ミマン</t>
    </rPh>
    <phoneticPr fontId="2"/>
  </si>
  <si>
    <t>なし</t>
    <phoneticPr fontId="2"/>
  </si>
  <si>
    <t>証明団体名</t>
    <phoneticPr fontId="2"/>
  </si>
  <si>
    <t>簡 易 な 施 工 計 画 書</t>
    <rPh sb="0" eb="1">
      <t>カン</t>
    </rPh>
    <rPh sb="2" eb="3">
      <t>ヤス</t>
    </rPh>
    <rPh sb="6" eb="7">
      <t>シ</t>
    </rPh>
    <rPh sb="8" eb="9">
      <t>コウ</t>
    </rPh>
    <rPh sb="10" eb="11">
      <t>ケイ</t>
    </rPh>
    <rPh sb="12" eb="13">
      <t>ガ</t>
    </rPh>
    <rPh sb="14" eb="15">
      <t>ショ</t>
    </rPh>
    <phoneticPr fontId="2"/>
  </si>
  <si>
    <t>なし</t>
    <phoneticPr fontId="2"/>
  </si>
  <si>
    <t>指名停止又は文書指導あり</t>
    <rPh sb="4" eb="5">
      <t>マタ</t>
    </rPh>
    <rPh sb="6" eb="8">
      <t>ブンショ</t>
    </rPh>
    <rPh sb="8" eb="10">
      <t>シドウ</t>
    </rPh>
    <phoneticPr fontId="2"/>
  </si>
  <si>
    <t>指名停止又は文書指導複数回あり</t>
    <rPh sb="0" eb="2">
      <t>シメイ</t>
    </rPh>
    <rPh sb="2" eb="4">
      <t>テイシ</t>
    </rPh>
    <rPh sb="4" eb="5">
      <t>マタ</t>
    </rPh>
    <rPh sb="6" eb="8">
      <t>ブンショ</t>
    </rPh>
    <rPh sb="8" eb="10">
      <t>シドウ</t>
    </rPh>
    <rPh sb="10" eb="13">
      <t>フクスウカイ</t>
    </rPh>
    <phoneticPr fontId="2"/>
  </si>
  <si>
    <t>加入あり</t>
    <rPh sb="0" eb="2">
      <t>カニュウ</t>
    </rPh>
    <phoneticPr fontId="2"/>
  </si>
  <si>
    <t>加入なし</t>
    <rPh sb="0" eb="2">
      <t>カニュウ</t>
    </rPh>
    <phoneticPr fontId="2"/>
  </si>
  <si>
    <t>推奨単位以上の取得単位あり</t>
    <phoneticPr fontId="2"/>
  </si>
  <si>
    <t>推奨単位の1/2以上の取得単位あり</t>
    <phoneticPr fontId="2"/>
  </si>
  <si>
    <t>推奨単位の1/2未満の取得単位あり</t>
    <rPh sb="0" eb="2">
      <t>スイショウ</t>
    </rPh>
    <rPh sb="2" eb="4">
      <t>タンイ</t>
    </rPh>
    <rPh sb="8" eb="10">
      <t>ミマン</t>
    </rPh>
    <rPh sb="11" eb="13">
      <t>シュトク</t>
    </rPh>
    <rPh sb="13" eb="15">
      <t>タンイ</t>
    </rPh>
    <phoneticPr fontId="2"/>
  </si>
  <si>
    <t>なし</t>
    <phoneticPr fontId="2"/>
  </si>
  <si>
    <t>（公社）日本技術士会</t>
    <phoneticPr fontId="2"/>
  </si>
  <si>
    <t>（一社）全国土木施工管理技士会連合会</t>
    <phoneticPr fontId="2"/>
  </si>
  <si>
    <t>（公社）農業農村工学会 技術者継続教育機構</t>
    <rPh sb="1" eb="3">
      <t>コウシャ</t>
    </rPh>
    <rPh sb="4" eb="6">
      <t>ノウギョウ</t>
    </rPh>
    <rPh sb="6" eb="8">
      <t>ノウソン</t>
    </rPh>
    <rPh sb="8" eb="9">
      <t>コウ</t>
    </rPh>
    <rPh sb="9" eb="11">
      <t>ガッカイ</t>
    </rPh>
    <rPh sb="12" eb="15">
      <t>ギジュツシャ</t>
    </rPh>
    <rPh sb="15" eb="17">
      <t>ケイゾク</t>
    </rPh>
    <rPh sb="17" eb="19">
      <t>キョウイク</t>
    </rPh>
    <rPh sb="19" eb="21">
      <t>キコウ</t>
    </rPh>
    <phoneticPr fontId="2"/>
  </si>
  <si>
    <t>（公社）日本建築士会連合会</t>
    <phoneticPr fontId="2"/>
  </si>
  <si>
    <t>（公社）空気調和・衛生工学会</t>
    <phoneticPr fontId="2"/>
  </si>
  <si>
    <t>（一社）建築設備技術者協会</t>
    <phoneticPr fontId="2"/>
  </si>
  <si>
    <t>配置あり（年齢）</t>
    <rPh sb="0" eb="2">
      <t>ハイチ</t>
    </rPh>
    <rPh sb="5" eb="7">
      <t>ネンレイ</t>
    </rPh>
    <phoneticPr fontId="2"/>
  </si>
  <si>
    <t>配置あり（性別）</t>
    <rPh sb="0" eb="2">
      <t>ハイチ</t>
    </rPh>
    <rPh sb="5" eb="7">
      <t>セイベツ</t>
    </rPh>
    <phoneticPr fontId="2"/>
  </si>
  <si>
    <t>複数締結実績ありかつ活動実績あり</t>
    <rPh sb="0" eb="2">
      <t>フクスウ</t>
    </rPh>
    <rPh sb="2" eb="4">
      <t>テイケツ</t>
    </rPh>
    <rPh sb="4" eb="6">
      <t>ジッセキ</t>
    </rPh>
    <rPh sb="10" eb="12">
      <t>カツドウ</t>
    </rPh>
    <rPh sb="12" eb="14">
      <t>ジッセキ</t>
    </rPh>
    <phoneticPr fontId="2"/>
  </si>
  <si>
    <t>複数締結実績あり</t>
    <rPh sb="0" eb="2">
      <t>フクスウ</t>
    </rPh>
    <rPh sb="2" eb="4">
      <t>テイケツ</t>
    </rPh>
    <rPh sb="4" eb="6">
      <t>ジッセキ</t>
    </rPh>
    <phoneticPr fontId="2"/>
  </si>
  <si>
    <t>締結実績ありかつ活動実績あり</t>
    <phoneticPr fontId="2"/>
  </si>
  <si>
    <t>締結実績あり</t>
    <phoneticPr fontId="2"/>
  </si>
  <si>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2"/>
  </si>
  <si>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2"/>
  </si>
  <si>
    <t>工事実績情報（CORINS）の登録がある場合は，発注機関及び工事名称のみ記入</t>
    <phoneticPr fontId="2"/>
  </si>
  <si>
    <t>同種工事の施工実績の有無　</t>
    <phoneticPr fontId="2"/>
  </si>
  <si>
    <t>同種工事のCORINS登録</t>
    <phoneticPr fontId="2"/>
  </si>
  <si>
    <t>発　注　機　関</t>
    <phoneticPr fontId="2"/>
  </si>
  <si>
    <t>工  　 事　   名</t>
    <phoneticPr fontId="2"/>
  </si>
  <si>
    <t>契　約　金　額
（最終契約金額（税込））</t>
    <phoneticPr fontId="2"/>
  </si>
  <si>
    <t>工　事　場　所</t>
    <phoneticPr fontId="2"/>
  </si>
  <si>
    <t>工　事　概　要</t>
    <phoneticPr fontId="2"/>
  </si>
  <si>
    <t>契  約  工  期</t>
    <phoneticPr fontId="2"/>
  </si>
  <si>
    <t>受　注　形　態</t>
    <phoneticPr fontId="2"/>
  </si>
  <si>
    <t>　配置予定技術者（監理技術者）の氏名
　　及び当該工事に従事する役割</t>
    <rPh sb="1" eb="3">
      <t>ハイチ</t>
    </rPh>
    <rPh sb="3" eb="5">
      <t>ヨテイ</t>
    </rPh>
    <rPh sb="5" eb="7">
      <t>ギジュツ</t>
    </rPh>
    <rPh sb="7" eb="8">
      <t>シャ</t>
    </rPh>
    <rPh sb="9" eb="11">
      <t>カンリ</t>
    </rPh>
    <rPh sb="11" eb="14">
      <t>ギジュツシャ</t>
    </rPh>
    <rPh sb="16" eb="18">
      <t>シメイ</t>
    </rPh>
    <phoneticPr fontId="2"/>
  </si>
  <si>
    <t>　現場代理人（専任指導者）の氏名
　　及び当該工事に従事する役割</t>
    <phoneticPr fontId="2"/>
  </si>
  <si>
    <t>（役割を選択）</t>
    <phoneticPr fontId="2"/>
  </si>
  <si>
    <t>専任指導者制度の適用の有無</t>
    <phoneticPr fontId="2"/>
  </si>
  <si>
    <t>あり</t>
    <phoneticPr fontId="2"/>
  </si>
  <si>
    <t>法定雇用率以上</t>
    <phoneticPr fontId="2"/>
  </si>
  <si>
    <t>義務外雇用あり</t>
    <phoneticPr fontId="2"/>
  </si>
  <si>
    <t>雇用なし</t>
    <phoneticPr fontId="2"/>
  </si>
  <si>
    <t>適用（義務）あり</t>
    <phoneticPr fontId="2"/>
  </si>
  <si>
    <t>なし</t>
    <phoneticPr fontId="2"/>
  </si>
  <si>
    <t>認証取得あり</t>
    <phoneticPr fontId="2"/>
  </si>
  <si>
    <t>認証取得なし</t>
    <phoneticPr fontId="2"/>
  </si>
  <si>
    <t>ＩＳＯ１４００１</t>
    <phoneticPr fontId="2"/>
  </si>
  <si>
    <t>（１）の工事における役割</t>
    <rPh sb="4" eb="6">
      <t>コウジ</t>
    </rPh>
    <rPh sb="10" eb="12">
      <t>ヤクワリ</t>
    </rPh>
    <phoneticPr fontId="2"/>
  </si>
  <si>
    <r>
      <t xml:space="preserve">イ　不誠実な行為又は労働災害等
</t>
    </r>
    <r>
      <rPr>
        <sz val="8"/>
        <rFont val="ＭＳ Ｐ明朝"/>
        <family val="1"/>
        <charset val="128"/>
      </rPr>
      <t>　（入札形態がJVの場合，全構成員の実績）</t>
    </r>
    <phoneticPr fontId="2"/>
  </si>
  <si>
    <r>
      <t xml:space="preserve">ウ　品質管理システムの認証取得状況
</t>
    </r>
    <r>
      <rPr>
        <sz val="8"/>
        <rFont val="ＭＳ Ｐ明朝"/>
        <family val="1"/>
        <charset val="128"/>
      </rPr>
      <t>　（入札形態がJVの場合，代表者の実績）</t>
    </r>
    <phoneticPr fontId="2"/>
  </si>
  <si>
    <t>評価値申告書【簡易型Ⅱ型】</t>
    <rPh sb="0" eb="2">
      <t>ヒョウカ</t>
    </rPh>
    <rPh sb="2" eb="3">
      <t>チ</t>
    </rPh>
    <rPh sb="3" eb="6">
      <t>シンコクショ</t>
    </rPh>
    <rPh sb="7" eb="10">
      <t>カンイガタ</t>
    </rPh>
    <rPh sb="11" eb="12">
      <t>ガタ</t>
    </rPh>
    <phoneticPr fontId="2"/>
  </si>
  <si>
    <t>…該当するものを「リスト（▼表示されます）」より選択して下さい。</t>
    <rPh sb="1" eb="3">
      <t>ガイトウ</t>
    </rPh>
    <rPh sb="14" eb="16">
      <t>ヒョウジ</t>
    </rPh>
    <rPh sb="24" eb="26">
      <t>センタク</t>
    </rPh>
    <rPh sb="28" eb="29">
      <t>クダ</t>
    </rPh>
    <phoneticPr fontId="2"/>
  </si>
  <si>
    <t>当該工事の工種に適用のない評価項目(欄)については，記入しないで下さい。</t>
    <rPh sb="0" eb="2">
      <t>トウガイ</t>
    </rPh>
    <rPh sb="2" eb="3">
      <t>コウ</t>
    </rPh>
    <rPh sb="3" eb="4">
      <t>ジ</t>
    </rPh>
    <rPh sb="5" eb="7">
      <t>コウシュ</t>
    </rPh>
    <rPh sb="8" eb="10">
      <t>テキヨウ</t>
    </rPh>
    <rPh sb="13" eb="15">
      <t>ヒョウカ</t>
    </rPh>
    <rPh sb="15" eb="17">
      <t>コウモク</t>
    </rPh>
    <rPh sb="18" eb="19">
      <t>ラン</t>
    </rPh>
    <rPh sb="26" eb="28">
      <t>キニュウ</t>
    </rPh>
    <rPh sb="32" eb="33">
      <t>クダ</t>
    </rPh>
    <phoneticPr fontId="2"/>
  </si>
  <si>
    <t>様式-1-Ⅱ</t>
    <rPh sb="0" eb="2">
      <t>ヨウシキ</t>
    </rPh>
    <phoneticPr fontId="2"/>
  </si>
  <si>
    <t>様式-2-Ⅱ</t>
    <phoneticPr fontId="2"/>
  </si>
  <si>
    <t>様式-3-Ⅱ</t>
    <rPh sb="0" eb="2">
      <t>ヨウシキ</t>
    </rPh>
    <phoneticPr fontId="2"/>
  </si>
  <si>
    <t>「施工課題」</t>
  </si>
  <si>
    <t>（１）</t>
  </si>
  <si>
    <t>（３）</t>
  </si>
  <si>
    <t>190510359</t>
    <phoneticPr fontId="2"/>
  </si>
  <si>
    <t>中央第４号幹線工事１</t>
    <rPh sb="0" eb="2">
      <t>チュウオウ</t>
    </rPh>
    <rPh sb="2" eb="3">
      <t>ダイ</t>
    </rPh>
    <rPh sb="4" eb="5">
      <t>ゴウ</t>
    </rPh>
    <rPh sb="5" eb="7">
      <t>カンセン</t>
    </rPh>
    <rPh sb="7" eb="9">
      <t>コウジ</t>
    </rPh>
    <phoneticPr fontId="2"/>
  </si>
  <si>
    <t>セグメント内径1,000mm以上かつ施工延長が1,400m以上の密閉型シールド工法による土木工事</t>
    <rPh sb="5" eb="7">
      <t>ナイケイ</t>
    </rPh>
    <rPh sb="14" eb="16">
      <t>イジョウ</t>
    </rPh>
    <rPh sb="18" eb="20">
      <t>セコウ</t>
    </rPh>
    <rPh sb="20" eb="22">
      <t>エンチョウ</t>
    </rPh>
    <rPh sb="32" eb="35">
      <t>ミッペイガタ</t>
    </rPh>
    <rPh sb="39" eb="41">
      <t>コウホウ</t>
    </rPh>
    <rPh sb="44" eb="46">
      <t>ドボク</t>
    </rPh>
    <rPh sb="46" eb="48">
      <t>コウジ</t>
    </rPh>
    <phoneticPr fontId="2"/>
  </si>
  <si>
    <t>セグメント内径1,000mm以上かつ施工延長が1,000m以上1,400m未満の密閉型シールド工法による土木工事</t>
    <rPh sb="5" eb="7">
      <t>ナイケイ</t>
    </rPh>
    <rPh sb="14" eb="16">
      <t>イジョウ</t>
    </rPh>
    <rPh sb="18" eb="20">
      <t>セコウ</t>
    </rPh>
    <rPh sb="20" eb="22">
      <t>エンチョウ</t>
    </rPh>
    <rPh sb="29" eb="31">
      <t>イジョウ</t>
    </rPh>
    <rPh sb="37" eb="39">
      <t>ミマン</t>
    </rPh>
    <rPh sb="40" eb="43">
      <t>ミッペイガタ</t>
    </rPh>
    <rPh sb="47" eb="49">
      <t>コウホウ</t>
    </rPh>
    <rPh sb="52" eb="54">
      <t>ドボク</t>
    </rPh>
    <rPh sb="54" eb="56">
      <t>コウジ</t>
    </rPh>
    <phoneticPr fontId="2"/>
  </si>
  <si>
    <t>セグメント内径1,000mm以上かつ施工延長が750m以上1,000m未満の密閉型シールド工法による土木工事</t>
    <rPh sb="5" eb="7">
      <t>ナイケイ</t>
    </rPh>
    <rPh sb="14" eb="16">
      <t>イジョウ</t>
    </rPh>
    <rPh sb="18" eb="20">
      <t>セコウ</t>
    </rPh>
    <rPh sb="20" eb="22">
      <t>エンチョウ</t>
    </rPh>
    <rPh sb="27" eb="29">
      <t>イジョウ</t>
    </rPh>
    <rPh sb="35" eb="37">
      <t>ミマン</t>
    </rPh>
    <rPh sb="38" eb="41">
      <t>ミッペイガタ</t>
    </rPh>
    <rPh sb="45" eb="47">
      <t>コウホウ</t>
    </rPh>
    <rPh sb="50" eb="52">
      <t>ドボク</t>
    </rPh>
    <rPh sb="52" eb="54">
      <t>コウジ</t>
    </rPh>
    <phoneticPr fontId="2"/>
  </si>
  <si>
    <t>セグメント内径1,000mm以上かつ施工延長が750m未満の密閉型シールド工法による土木工事</t>
    <rPh sb="5" eb="7">
      <t>ナイケイ</t>
    </rPh>
    <rPh sb="14" eb="16">
      <t>イジョウ</t>
    </rPh>
    <rPh sb="18" eb="20">
      <t>セコウ</t>
    </rPh>
    <rPh sb="20" eb="22">
      <t>エンチョウ</t>
    </rPh>
    <rPh sb="27" eb="29">
      <t>ミマン</t>
    </rPh>
    <rPh sb="30" eb="33">
      <t>ミッペイガタ</t>
    </rPh>
    <rPh sb="37" eb="39">
      <t>コウホウ</t>
    </rPh>
    <rPh sb="42" eb="44">
      <t>ドボク</t>
    </rPh>
    <rPh sb="44" eb="46">
      <t>コウジ</t>
    </rPh>
    <phoneticPr fontId="2"/>
  </si>
  <si>
    <t>　</t>
    <phoneticPr fontId="2"/>
  </si>
  <si>
    <t>イ　過去3ヶ月における不誠実な行為又は労働災害等</t>
    <rPh sb="2" eb="4">
      <t>カコ</t>
    </rPh>
    <rPh sb="6" eb="7">
      <t>ツキ</t>
    </rPh>
    <rPh sb="11" eb="14">
      <t>フセイジツ</t>
    </rPh>
    <rPh sb="15" eb="17">
      <t>コウイ</t>
    </rPh>
    <rPh sb="17" eb="18">
      <t>マタ</t>
    </rPh>
    <rPh sb="19" eb="21">
      <t>ロウドウ</t>
    </rPh>
    <rPh sb="21" eb="23">
      <t>サイガイ</t>
    </rPh>
    <rPh sb="23" eb="24">
      <t>トウ</t>
    </rPh>
    <phoneticPr fontId="2"/>
  </si>
  <si>
    <t>ア　過去10ヶ年度及び現年度における同種工事の施工実績</t>
    <rPh sb="7" eb="8">
      <t>ネン</t>
    </rPh>
    <rPh sb="8" eb="9">
      <t>ド</t>
    </rPh>
    <rPh sb="9" eb="10">
      <t>オヨ</t>
    </rPh>
    <rPh sb="11" eb="12">
      <t>ゲン</t>
    </rPh>
    <rPh sb="12" eb="14">
      <t>ネンド</t>
    </rPh>
    <rPh sb="23" eb="25">
      <t>セコウ</t>
    </rPh>
    <rPh sb="25" eb="27">
      <t>ジッセキ</t>
    </rPh>
    <phoneticPr fontId="2"/>
  </si>
  <si>
    <t>なし</t>
    <phoneticPr fontId="2"/>
  </si>
  <si>
    <t>指名停止あり</t>
    <rPh sb="0" eb="2">
      <t>シメイ</t>
    </rPh>
    <rPh sb="2" eb="4">
      <t>テイシ</t>
    </rPh>
    <phoneticPr fontId="2"/>
  </si>
  <si>
    <t>文書指導あり</t>
    <rPh sb="0" eb="2">
      <t>ブンショ</t>
    </rPh>
    <rPh sb="2" eb="4">
      <t>シドウ</t>
    </rPh>
    <phoneticPr fontId="2"/>
  </si>
  <si>
    <t>複数履歴あり</t>
    <rPh sb="0" eb="2">
      <t>フクスウ</t>
    </rPh>
    <rPh sb="2" eb="4">
      <t>リレキ</t>
    </rPh>
    <phoneticPr fontId="2"/>
  </si>
  <si>
    <t>推奨単位以上の取得単位あり</t>
    <rPh sb="0" eb="2">
      <t>スイショウ</t>
    </rPh>
    <rPh sb="2" eb="4">
      <t>タンイ</t>
    </rPh>
    <rPh sb="4" eb="6">
      <t>イジョウ</t>
    </rPh>
    <rPh sb="7" eb="9">
      <t>シュトク</t>
    </rPh>
    <rPh sb="9" eb="11">
      <t>タンイ</t>
    </rPh>
    <phoneticPr fontId="2"/>
  </si>
  <si>
    <t>推奨単位の1/2以上の取得単位あり</t>
    <rPh sb="0" eb="2">
      <t>スイショウ</t>
    </rPh>
    <rPh sb="2" eb="4">
      <t>タンイ</t>
    </rPh>
    <rPh sb="8" eb="10">
      <t>イジョウ</t>
    </rPh>
    <rPh sb="11" eb="13">
      <t>シュトク</t>
    </rPh>
    <rPh sb="13" eb="15">
      <t>タンイ</t>
    </rPh>
    <phoneticPr fontId="2"/>
  </si>
  <si>
    <t>推奨単位の1/2未満の取得単位あり</t>
    <phoneticPr fontId="2"/>
  </si>
  <si>
    <t>取得単位なし</t>
    <phoneticPr fontId="2"/>
  </si>
  <si>
    <t>配置あり</t>
    <rPh sb="0" eb="2">
      <t>ハイチ</t>
    </rPh>
    <phoneticPr fontId="2"/>
  </si>
  <si>
    <t>なし</t>
    <phoneticPr fontId="2"/>
  </si>
  <si>
    <t>①②③のうち2項目の締結実績あり</t>
    <rPh sb="7" eb="9">
      <t>コウモク</t>
    </rPh>
    <rPh sb="10" eb="12">
      <t>テイケツ</t>
    </rPh>
    <rPh sb="12" eb="14">
      <t>ジッセキ</t>
    </rPh>
    <phoneticPr fontId="2"/>
  </si>
  <si>
    <t>①②③のうち1項目の締結実績あり</t>
    <rPh sb="7" eb="9">
      <t>コウモク</t>
    </rPh>
    <rPh sb="10" eb="12">
      <t>テイケツ</t>
    </rPh>
    <rPh sb="12" eb="14">
      <t>ジッセキ</t>
    </rPh>
    <phoneticPr fontId="2"/>
  </si>
  <si>
    <t>締結実績なし</t>
  </si>
  <si>
    <t>締結実績なし</t>
    <rPh sb="0" eb="2">
      <t>テイケツ</t>
    </rPh>
    <rPh sb="2" eb="4">
      <t>ジッセキ</t>
    </rPh>
    <phoneticPr fontId="2"/>
  </si>
  <si>
    <t>①②③全ての締結実績あり</t>
    <rPh sb="3" eb="4">
      <t>スベ</t>
    </rPh>
    <rPh sb="6" eb="8">
      <t>テイケツ</t>
    </rPh>
    <rPh sb="8" eb="10">
      <t>ジッセキ</t>
    </rPh>
    <phoneticPr fontId="2"/>
  </si>
  <si>
    <t>活動実績あり</t>
    <rPh sb="0" eb="2">
      <t>カツドウ</t>
    </rPh>
    <rPh sb="2" eb="4">
      <t>ジッセキ</t>
    </rPh>
    <phoneticPr fontId="2"/>
  </si>
  <si>
    <t>法定雇用率以上</t>
    <rPh sb="0" eb="2">
      <t>ホウテイ</t>
    </rPh>
    <rPh sb="2" eb="4">
      <t>コヨウ</t>
    </rPh>
    <rPh sb="4" eb="5">
      <t>リツ</t>
    </rPh>
    <rPh sb="5" eb="7">
      <t>イジョウ</t>
    </rPh>
    <phoneticPr fontId="2"/>
  </si>
  <si>
    <t>義務外雇用あり</t>
    <phoneticPr fontId="2"/>
  </si>
  <si>
    <t>法定雇用率未満</t>
    <phoneticPr fontId="2"/>
  </si>
  <si>
    <t>雇用なし</t>
    <phoneticPr fontId="2"/>
  </si>
  <si>
    <t>認証取得等あり</t>
    <rPh sb="0" eb="2">
      <t>ニンショウ</t>
    </rPh>
    <rPh sb="2" eb="4">
      <t>シュトク</t>
    </rPh>
    <rPh sb="4" eb="5">
      <t>トウ</t>
    </rPh>
    <phoneticPr fontId="2"/>
  </si>
  <si>
    <r>
      <t xml:space="preserve">オ　継続教育（CPD）の取組み状況
</t>
    </r>
    <r>
      <rPr>
        <sz val="8"/>
        <rFont val="ＭＳ Ｐゴシック"/>
        <family val="3"/>
        <charset val="128"/>
      </rPr>
      <t>　</t>
    </r>
    <r>
      <rPr>
        <sz val="8"/>
        <rFont val="ＭＳ Ｐ明朝"/>
        <family val="1"/>
        <charset val="128"/>
      </rPr>
      <t>（入札形態がJVの場合，代表者の実績）</t>
    </r>
    <phoneticPr fontId="2"/>
  </si>
  <si>
    <r>
      <t xml:space="preserve">カ　若手又は女性技術者の配置状況
</t>
    </r>
    <r>
      <rPr>
        <sz val="9"/>
        <rFont val="ＭＳ Ｐ明朝"/>
        <family val="1"/>
        <charset val="128"/>
      </rPr>
      <t>　</t>
    </r>
    <r>
      <rPr>
        <sz val="8"/>
        <rFont val="ＭＳ Ｐ明朝"/>
        <family val="1"/>
        <charset val="128"/>
      </rPr>
      <t>（入札形態がJVの場合，代表者の実績）</t>
    </r>
    <rPh sb="2" eb="4">
      <t>ワカテ</t>
    </rPh>
    <rPh sb="4" eb="5">
      <t>マタ</t>
    </rPh>
    <rPh sb="6" eb="8">
      <t>ジョセイ</t>
    </rPh>
    <rPh sb="8" eb="11">
      <t>ギジュツシャ</t>
    </rPh>
    <rPh sb="12" eb="14">
      <t>ハイチ</t>
    </rPh>
    <rPh sb="14" eb="16">
      <t>ジョウキョウ</t>
    </rPh>
    <phoneticPr fontId="2"/>
  </si>
  <si>
    <t>(1)</t>
    <phoneticPr fontId="2"/>
  </si>
  <si>
    <t>協定締結の有無</t>
    <phoneticPr fontId="2"/>
  </si>
  <si>
    <t>※ありの場合，所属する団体と協定名称を記載のこと。</t>
    <phoneticPr fontId="2"/>
  </si>
  <si>
    <t>①②③全ての締結実績あり</t>
    <rPh sb="6" eb="8">
      <t>テイケツ</t>
    </rPh>
    <phoneticPr fontId="2"/>
  </si>
  <si>
    <t>協定団体名称①</t>
    <rPh sb="0" eb="1">
      <t>キョウ</t>
    </rPh>
    <rPh sb="1" eb="2">
      <t>テイ</t>
    </rPh>
    <rPh sb="2" eb="4">
      <t>ダンタイ</t>
    </rPh>
    <rPh sb="4" eb="5">
      <t>メイ</t>
    </rPh>
    <rPh sb="5" eb="6">
      <t>ショウ</t>
    </rPh>
    <phoneticPr fontId="2"/>
  </si>
  <si>
    <t>①②③のうち２項目の締結実績あり</t>
  </si>
  <si>
    <t>締結協定名称①</t>
    <rPh sb="0" eb="2">
      <t>テイケツ</t>
    </rPh>
    <rPh sb="2" eb="3">
      <t>キョウ</t>
    </rPh>
    <rPh sb="3" eb="4">
      <t>テイ</t>
    </rPh>
    <rPh sb="4" eb="6">
      <t>メイショウ</t>
    </rPh>
    <phoneticPr fontId="2"/>
  </si>
  <si>
    <t>①②③のうち１項目の締結実績あり</t>
  </si>
  <si>
    <t>協定団体名称②</t>
    <rPh sb="0" eb="1">
      <t>キョウ</t>
    </rPh>
    <rPh sb="1" eb="2">
      <t>テイ</t>
    </rPh>
    <rPh sb="2" eb="4">
      <t>ダンタイ</t>
    </rPh>
    <rPh sb="4" eb="5">
      <t>メイ</t>
    </rPh>
    <rPh sb="5" eb="6">
      <t>ショウ</t>
    </rPh>
    <phoneticPr fontId="2"/>
  </si>
  <si>
    <t>締結協定名称②</t>
    <rPh sb="0" eb="2">
      <t>テイケツ</t>
    </rPh>
    <rPh sb="2" eb="3">
      <t>キョウ</t>
    </rPh>
    <rPh sb="3" eb="4">
      <t>テイ</t>
    </rPh>
    <rPh sb="4" eb="6">
      <t>メイショウ</t>
    </rPh>
    <phoneticPr fontId="2"/>
  </si>
  <si>
    <t>災害時における応急措置の協力に関する協定</t>
  </si>
  <si>
    <t>協定団体名称③</t>
    <rPh sb="0" eb="1">
      <t>キョウ</t>
    </rPh>
    <rPh sb="1" eb="2">
      <t>テイ</t>
    </rPh>
    <rPh sb="2" eb="4">
      <t>ダンタイ</t>
    </rPh>
    <rPh sb="4" eb="5">
      <t>メイ</t>
    </rPh>
    <rPh sb="5" eb="6">
      <t>ショウ</t>
    </rPh>
    <phoneticPr fontId="2"/>
  </si>
  <si>
    <t>締結協定名称③</t>
    <rPh sb="0" eb="2">
      <t>テイケツ</t>
    </rPh>
    <rPh sb="2" eb="3">
      <t>キョウ</t>
    </rPh>
    <rPh sb="3" eb="4">
      <t>テイ</t>
    </rPh>
    <rPh sb="4" eb="6">
      <t>メイショウ</t>
    </rPh>
    <phoneticPr fontId="2"/>
  </si>
  <si>
    <t>活動実績の有無</t>
    <rPh sb="0" eb="2">
      <t>カツドウ</t>
    </rPh>
    <rPh sb="2" eb="4">
      <t>ジッセキ</t>
    </rPh>
    <rPh sb="5" eb="7">
      <t>ウム</t>
    </rPh>
    <phoneticPr fontId="2"/>
  </si>
  <si>
    <t>活動実績なし</t>
    <rPh sb="0" eb="2">
      <t>カツドウ</t>
    </rPh>
    <rPh sb="2" eb="4">
      <t>ジッセキ</t>
    </rPh>
    <phoneticPr fontId="2"/>
  </si>
  <si>
    <t>地震災害時における避難所等の応急危険度判定に関する協定
　　</t>
    <phoneticPr fontId="2"/>
  </si>
  <si>
    <t>災害時における車両等の移動に関する協定
　　</t>
    <phoneticPr fontId="2"/>
  </si>
  <si>
    <t>(2)</t>
    <phoneticPr fontId="2"/>
  </si>
  <si>
    <t xml:space="preserve">大雪時における道路の除雪・排雪作業等に関する協定
</t>
    <phoneticPr fontId="2"/>
  </si>
  <si>
    <t>（協定を選択）</t>
    <phoneticPr fontId="2"/>
  </si>
  <si>
    <r>
      <rPr>
        <sz val="9"/>
        <rFont val="ＭＳ Ｐゴシック"/>
        <family val="3"/>
        <charset val="128"/>
      </rPr>
      <t>キ　防災に関する応援協定等の締結実績及び協定に基づく活動実績</t>
    </r>
    <r>
      <rPr>
        <sz val="10"/>
        <rFont val="ＭＳ Ｐゴシック"/>
        <family val="3"/>
        <charset val="128"/>
      </rPr>
      <t xml:space="preserve">
</t>
    </r>
    <r>
      <rPr>
        <sz val="9"/>
        <rFont val="ＭＳ Ｐ明朝"/>
        <family val="1"/>
        <charset val="128"/>
      </rPr>
      <t xml:space="preserve"> </t>
    </r>
    <r>
      <rPr>
        <sz val="8"/>
        <rFont val="ＭＳ Ｐ明朝"/>
        <family val="1"/>
        <charset val="128"/>
      </rPr>
      <t xml:space="preserve"> （入札形態がJVの場合，いずれかの企業の実績）</t>
    </r>
    <rPh sb="2" eb="4">
      <t>ボウサイ</t>
    </rPh>
    <rPh sb="5" eb="6">
      <t>カン</t>
    </rPh>
    <rPh sb="8" eb="10">
      <t>オウエン</t>
    </rPh>
    <rPh sb="10" eb="13">
      <t>キョウテイトウ</t>
    </rPh>
    <rPh sb="14" eb="16">
      <t>テイケツ</t>
    </rPh>
    <rPh sb="16" eb="18">
      <t>ジッセキ</t>
    </rPh>
    <rPh sb="18" eb="19">
      <t>オヨ</t>
    </rPh>
    <rPh sb="20" eb="22">
      <t>キョウテイ</t>
    </rPh>
    <rPh sb="23" eb="24">
      <t>モト</t>
    </rPh>
    <rPh sb="26" eb="28">
      <t>カツドウ</t>
    </rPh>
    <rPh sb="28" eb="30">
      <t>ジッセキ</t>
    </rPh>
    <phoneticPr fontId="2"/>
  </si>
  <si>
    <r>
      <t xml:space="preserve">ク　障害者の雇用促進状況
</t>
    </r>
    <r>
      <rPr>
        <sz val="9"/>
        <rFont val="ＭＳ Ｐ明朝"/>
        <family val="1"/>
        <charset val="128"/>
      </rPr>
      <t>　</t>
    </r>
    <r>
      <rPr>
        <sz val="8"/>
        <rFont val="ＭＳ Ｐ明朝"/>
        <family val="1"/>
        <charset val="128"/>
      </rPr>
      <t>（入札形態がJVの場合，代表者の実績）</t>
    </r>
    <rPh sb="2" eb="5">
      <t>ショウガイシャ</t>
    </rPh>
    <rPh sb="6" eb="8">
      <t>コヨウ</t>
    </rPh>
    <rPh sb="8" eb="10">
      <t>ソクシン</t>
    </rPh>
    <rPh sb="10" eb="12">
      <t>ジョウキョウ</t>
    </rPh>
    <phoneticPr fontId="2"/>
  </si>
  <si>
    <t>「周辺環境」</t>
  </si>
  <si>
    <t>　本工事は、合流式下水道に接続されている青葉区川内地区の分流汚水をΦ1200㎜ミニシールド工によって分流式下水道に接続替えを行うとともに、雨天時には合流式下水道からの分水を行い、公共用水域への汚濁負荷を軽減させることを目的としている。
　このミニシールド工は、評定河原公園野球場に築造する発進基地から地下鉄南北線五橋駅の西側まで掘進し、長距離施工かつ曲線があることから、掘進時の精度管理が重要である。
　また、本工事現場の周辺環境は、住宅をはじめ商業施設や文教施設が多く、高度な土地利用が図られた地区であるとともに、歩行者・自転車・車両などの交通量が多く、工事が周辺環境に与える影響が懸念される。ついては、次の細目について技術的所見を求める。</t>
    <phoneticPr fontId="2"/>
  </si>
  <si>
    <t>「安全管理」</t>
  </si>
  <si>
    <t xml:space="preserve">　ミニシールド工の施工区間は、延長が約1.6kmと長距離かつ最小曲線半径R=20mの曲線があることから、掘進時の施工管理を確実に行う必要がある。一次覆工の基準高（垂直方向）及び中心線の偏位（水平方向）の規格値をそれぞれ±100㎜及び±200㎜とするが、この規格値の何％で施工するか。その体制・手順等について簡潔に記載すること。
</t>
    <rPh sb="7" eb="8">
      <t>コウ</t>
    </rPh>
    <rPh sb="9" eb="11">
      <t>セコウ</t>
    </rPh>
    <rPh sb="11" eb="13">
      <t>クカン</t>
    </rPh>
    <rPh sb="15" eb="17">
      <t>エンチョウ</t>
    </rPh>
    <rPh sb="18" eb="19">
      <t>ヤク</t>
    </rPh>
    <rPh sb="25" eb="28">
      <t>チョウキョリ</t>
    </rPh>
    <rPh sb="30" eb="32">
      <t>サイショウ</t>
    </rPh>
    <rPh sb="32" eb="34">
      <t>キョクセン</t>
    </rPh>
    <rPh sb="34" eb="36">
      <t>ハンケイ</t>
    </rPh>
    <rPh sb="42" eb="44">
      <t>キョクセン</t>
    </rPh>
    <rPh sb="52" eb="54">
      <t>クッシン</t>
    </rPh>
    <rPh sb="54" eb="55">
      <t>ジ</t>
    </rPh>
    <rPh sb="56" eb="58">
      <t>セコウ</t>
    </rPh>
    <rPh sb="58" eb="60">
      <t>カンリ</t>
    </rPh>
    <rPh sb="61" eb="63">
      <t>カクジツ</t>
    </rPh>
    <rPh sb="64" eb="65">
      <t>オコナ</t>
    </rPh>
    <rPh sb="66" eb="68">
      <t>ヒツヨウ</t>
    </rPh>
    <rPh sb="114" eb="115">
      <t>オヨ</t>
    </rPh>
    <phoneticPr fontId="2"/>
  </si>
  <si>
    <t>　本工事は交通量の多い市街地での施工となり、施工に使用する運搬車両や重機の安全管理が特に求められる。よって、ミニシールド施工時のダンプトラックによる発生土運搬は長期に亘ることから、ダンプトラック運行上の安全管理に関する体制・手順等について簡潔に記載すること。</t>
    <rPh sb="1" eb="2">
      <t>ホン</t>
    </rPh>
    <rPh sb="2" eb="4">
      <t>コウジ</t>
    </rPh>
    <rPh sb="5" eb="7">
      <t>コウツウ</t>
    </rPh>
    <rPh sb="7" eb="8">
      <t>リョウ</t>
    </rPh>
    <rPh sb="9" eb="10">
      <t>オオ</t>
    </rPh>
    <rPh sb="11" eb="14">
      <t>シガイチ</t>
    </rPh>
    <rPh sb="16" eb="18">
      <t>セコウ</t>
    </rPh>
    <rPh sb="22" eb="24">
      <t>セコウ</t>
    </rPh>
    <rPh sb="25" eb="27">
      <t>シヨウ</t>
    </rPh>
    <rPh sb="29" eb="31">
      <t>ウンパン</t>
    </rPh>
    <rPh sb="31" eb="33">
      <t>シャリョウ</t>
    </rPh>
    <rPh sb="34" eb="36">
      <t>ジュウキ</t>
    </rPh>
    <rPh sb="37" eb="39">
      <t>アンゼン</t>
    </rPh>
    <rPh sb="39" eb="41">
      <t>カンリ</t>
    </rPh>
    <rPh sb="42" eb="43">
      <t>トク</t>
    </rPh>
    <rPh sb="44" eb="45">
      <t>モト</t>
    </rPh>
    <rPh sb="60" eb="62">
      <t>セコウ</t>
    </rPh>
    <rPh sb="62" eb="63">
      <t>ジ</t>
    </rPh>
    <rPh sb="74" eb="76">
      <t>ハッセイ</t>
    </rPh>
    <rPh sb="76" eb="77">
      <t>ツチ</t>
    </rPh>
    <rPh sb="77" eb="79">
      <t>ウンパン</t>
    </rPh>
    <rPh sb="80" eb="82">
      <t>チョウキ</t>
    </rPh>
    <rPh sb="83" eb="84">
      <t>ワタ</t>
    </rPh>
    <rPh sb="97" eb="99">
      <t>ウンコウ</t>
    </rPh>
    <rPh sb="99" eb="100">
      <t>ジョウ</t>
    </rPh>
    <rPh sb="101" eb="103">
      <t>アンゼン</t>
    </rPh>
    <rPh sb="103" eb="105">
      <t>カンリ</t>
    </rPh>
    <rPh sb="106" eb="107">
      <t>カン</t>
    </rPh>
    <rPh sb="109" eb="111">
      <t>タイセイ</t>
    </rPh>
    <rPh sb="112" eb="114">
      <t>テジュン</t>
    </rPh>
    <rPh sb="114" eb="115">
      <t>トウ</t>
    </rPh>
    <rPh sb="119" eb="121">
      <t>カンケツ</t>
    </rPh>
    <rPh sb="122" eb="124">
      <t>キサイ</t>
    </rPh>
    <phoneticPr fontId="2"/>
  </si>
  <si>
    <t>　本工事で築造する中間立坑及び到達立坑は現道上での施工となり、住宅の近傍で深く掘削する必要がある。よって、作業や重機による騒音や振動の影響を最小限に抑えるための体制・手順等について簡潔に記載すること。</t>
    <rPh sb="1" eb="4">
      <t>ホンコウジ</t>
    </rPh>
    <rPh sb="5" eb="7">
      <t>チクゾウ</t>
    </rPh>
    <rPh sb="9" eb="11">
      <t>チュウカン</t>
    </rPh>
    <rPh sb="11" eb="13">
      <t>タテコウ</t>
    </rPh>
    <rPh sb="13" eb="14">
      <t>オヨ</t>
    </rPh>
    <rPh sb="15" eb="17">
      <t>トウタツ</t>
    </rPh>
    <rPh sb="17" eb="19">
      <t>タテコウ</t>
    </rPh>
    <rPh sb="20" eb="22">
      <t>ゲンドウ</t>
    </rPh>
    <rPh sb="22" eb="23">
      <t>ジョウ</t>
    </rPh>
    <rPh sb="25" eb="27">
      <t>セコウ</t>
    </rPh>
    <rPh sb="31" eb="33">
      <t>ジュウタク</t>
    </rPh>
    <rPh sb="34" eb="36">
      <t>キンボウ</t>
    </rPh>
    <rPh sb="37" eb="38">
      <t>フカ</t>
    </rPh>
    <rPh sb="39" eb="41">
      <t>クッサク</t>
    </rPh>
    <rPh sb="43" eb="45">
      <t>ヒツヨウ</t>
    </rPh>
    <rPh sb="53" eb="55">
      <t>サギョウ</t>
    </rPh>
    <rPh sb="56" eb="58">
      <t>ジュウキ</t>
    </rPh>
    <rPh sb="61" eb="63">
      <t>ソウオン</t>
    </rPh>
    <rPh sb="64" eb="66">
      <t>シンドウ</t>
    </rPh>
    <rPh sb="67" eb="69">
      <t>エイキョウ</t>
    </rPh>
    <rPh sb="70" eb="73">
      <t>サイショウゲン</t>
    </rPh>
    <rPh sb="74" eb="75">
      <t>オサ</t>
    </rPh>
    <rPh sb="80" eb="82">
      <t>タイセイ</t>
    </rPh>
    <rPh sb="83" eb="86">
      <t>テジュンナド</t>
    </rPh>
    <rPh sb="90" eb="92">
      <t>カンケツ</t>
    </rPh>
    <rPh sb="93" eb="95">
      <t>キサイ</t>
    </rPh>
    <phoneticPr fontId="2"/>
  </si>
  <si>
    <r>
      <t xml:space="preserve">ケ　環境管理システムの認証取得の状況
</t>
    </r>
    <r>
      <rPr>
        <sz val="9"/>
        <rFont val="ＭＳ Ｐ明朝"/>
        <family val="1"/>
        <charset val="128"/>
      </rPr>
      <t>　</t>
    </r>
    <r>
      <rPr>
        <sz val="8"/>
        <rFont val="ＭＳ Ｐ明朝"/>
        <family val="1"/>
        <charset val="128"/>
      </rPr>
      <t>（入札形態がJVの場合，代表者の実績）</t>
    </r>
    <rPh sb="2" eb="4">
      <t>カンキョウ</t>
    </rPh>
    <rPh sb="4" eb="6">
      <t>カンリ</t>
    </rPh>
    <rPh sb="13" eb="15">
      <t>シュトク</t>
    </rPh>
    <rPh sb="16" eb="18">
      <t>ジョウキョウ</t>
    </rPh>
    <phoneticPr fontId="2"/>
  </si>
  <si>
    <t>（名称を選択）</t>
    <rPh sb="1" eb="3">
      <t>メイショウ</t>
    </rPh>
    <phoneticPr fontId="2"/>
  </si>
  <si>
    <t>平成29年度</t>
    <rPh sb="0" eb="2">
      <t>ヘイセイ</t>
    </rPh>
    <rPh sb="4" eb="6">
      <t>ネンド</t>
    </rPh>
    <phoneticPr fontId="2"/>
  </si>
  <si>
    <t>平成30年度</t>
    <rPh sb="0" eb="2">
      <t>ヘイセイ</t>
    </rPh>
    <rPh sb="4" eb="6">
      <t>ネンド</t>
    </rPh>
    <phoneticPr fontId="2"/>
  </si>
  <si>
    <t>令和元年度</t>
    <rPh sb="0" eb="2">
      <t>レイワ</t>
    </rPh>
    <rPh sb="2" eb="4">
      <t>ガンネン</t>
    </rPh>
    <rPh sb="4" eb="5">
      <t>ド</t>
    </rPh>
    <phoneticPr fontId="2"/>
  </si>
  <si>
    <t>（いずれか選択）</t>
    <phoneticPr fontId="2"/>
  </si>
  <si>
    <t>（有無を選択）</t>
    <phoneticPr fontId="2"/>
  </si>
  <si>
    <t>エ　過去10ヶ年度及び現年度における同種工事の施工実績</t>
    <rPh sb="7" eb="8">
      <t>ネン</t>
    </rPh>
    <rPh sb="8" eb="9">
      <t>ド</t>
    </rPh>
    <rPh sb="9" eb="10">
      <t>オヨ</t>
    </rPh>
    <rPh sb="11" eb="12">
      <t>ゲン</t>
    </rPh>
    <rPh sb="12" eb="14">
      <t>ネンド</t>
    </rPh>
    <rPh sb="23" eb="25">
      <t>セコウ</t>
    </rPh>
    <rPh sb="25" eb="27">
      <t>ジッセキ</t>
    </rPh>
    <phoneticPr fontId="2"/>
  </si>
  <si>
    <t>オ　継続教育（CPD）の取組状況</t>
    <rPh sb="2" eb="4">
      <t>ケイゾク</t>
    </rPh>
    <rPh sb="4" eb="6">
      <t>キョウイク</t>
    </rPh>
    <rPh sb="12" eb="14">
      <t>トリクミ</t>
    </rPh>
    <rPh sb="14" eb="16">
      <t>ジョウキョウ</t>
    </rPh>
    <phoneticPr fontId="2"/>
  </si>
  <si>
    <t>カ　若手又は女性技術者の配置状況</t>
    <rPh sb="2" eb="4">
      <t>ワカテ</t>
    </rPh>
    <rPh sb="4" eb="5">
      <t>マタ</t>
    </rPh>
    <rPh sb="6" eb="8">
      <t>ジョセイ</t>
    </rPh>
    <rPh sb="8" eb="11">
      <t>ギジュツシャ</t>
    </rPh>
    <rPh sb="12" eb="14">
      <t>ハイチ</t>
    </rPh>
    <rPh sb="14" eb="16">
      <t>ジョウキョウ</t>
    </rPh>
    <phoneticPr fontId="2"/>
  </si>
  <si>
    <t>キ　防災に関する応援協定等の締結実績及び協定に基づく活動実績</t>
    <rPh sb="2" eb="4">
      <t>ボウサイ</t>
    </rPh>
    <rPh sb="5" eb="6">
      <t>カン</t>
    </rPh>
    <rPh sb="8" eb="10">
      <t>オウエン</t>
    </rPh>
    <rPh sb="10" eb="11">
      <t>キョウ</t>
    </rPh>
    <rPh sb="11" eb="12">
      <t>テイ</t>
    </rPh>
    <rPh sb="12" eb="13">
      <t>トウ</t>
    </rPh>
    <rPh sb="14" eb="16">
      <t>テイケツ</t>
    </rPh>
    <rPh sb="16" eb="18">
      <t>ジッセキ</t>
    </rPh>
    <rPh sb="18" eb="19">
      <t>オヨ</t>
    </rPh>
    <rPh sb="20" eb="22">
      <t>キョウテイ</t>
    </rPh>
    <rPh sb="23" eb="24">
      <t>モト</t>
    </rPh>
    <rPh sb="26" eb="28">
      <t>カツドウ</t>
    </rPh>
    <rPh sb="28" eb="30">
      <t>ジッセキ</t>
    </rPh>
    <phoneticPr fontId="2"/>
  </si>
  <si>
    <t>ク　障害者の雇用促進状況</t>
    <rPh sb="2" eb="5">
      <t>ショウガイシャ</t>
    </rPh>
    <rPh sb="6" eb="8">
      <t>コヨウ</t>
    </rPh>
    <rPh sb="8" eb="10">
      <t>ソクシン</t>
    </rPh>
    <rPh sb="10" eb="12">
      <t>ジョウキョウ</t>
    </rPh>
    <phoneticPr fontId="2"/>
  </si>
  <si>
    <t>ケ　環境管理システムの認証取得の状況</t>
    <rPh sb="2" eb="4">
      <t>カンキョウ</t>
    </rPh>
    <rPh sb="4" eb="6">
      <t>カンリ</t>
    </rPh>
    <rPh sb="11" eb="13">
      <t>ニンショウ</t>
    </rPh>
    <rPh sb="13" eb="15">
      <t>シュトク</t>
    </rPh>
    <rPh sb="16" eb="18">
      <t>ジョウキョウ</t>
    </rPh>
    <phoneticPr fontId="2"/>
  </si>
  <si>
    <r>
      <t>　</t>
    </r>
    <r>
      <rPr>
        <sz val="9"/>
        <rFont val="ＭＳ Ｐ明朝"/>
        <family val="1"/>
        <charset val="128"/>
      </rPr>
      <t>（入札形態がJVの場合、代表者の実績）</t>
    </r>
    <r>
      <rPr>
        <sz val="9"/>
        <rFont val="ＭＳ Ｐゴシック"/>
        <family val="3"/>
        <charset val="128"/>
      </rPr>
      <t xml:space="preserve">
　ア　同種工事の施工実績</t>
    </r>
    <phoneticPr fontId="2"/>
  </si>
  <si>
    <r>
      <t xml:space="preserve">　（入札形態がJVの場合、代表者の実績）
</t>
    </r>
    <r>
      <rPr>
        <sz val="9"/>
        <rFont val="ＭＳ Ｐゴシック"/>
        <family val="3"/>
        <charset val="128"/>
      </rPr>
      <t>エ　同種工事の施工実績</t>
    </r>
    <phoneticPr fontId="2"/>
  </si>
  <si>
    <t>配置予定技術者の能力</t>
    <rPh sb="0" eb="2">
      <t>ハイチ</t>
    </rPh>
    <rPh sb="2" eb="4">
      <t>ヨテイ</t>
    </rPh>
    <rPh sb="4" eb="7">
      <t>ギジュツシャ</t>
    </rPh>
    <rPh sb="8" eb="10">
      <t>ノウリョク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</si>
</sst>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 &quot;¥&quot;* #,##0_ ;_ &quot;¥&quot;* \-#,##0_ ;_ &quot;¥&quot;* &quot;-&quot;_ ;_ @_ "/>
    <numFmt numFmtId="176" formatCode="0.00_ "/>
    <numFmt numFmtId="177" formatCode="0.000_ "/>
    <numFmt numFmtId="178" formatCode="0.00000_);[Red]\(0.00000\)"/>
    <numFmt numFmtId="179" formatCode="#,##0_ "/>
    <numFmt numFmtId="180" formatCode="yyyy/m/d;@"/>
    <numFmt numFmtId="181" formatCode="[$-411]ge\.m\.d;@"/>
    <numFmt numFmtId="182" formatCode="&quot;¥&quot;#,##0_);[Red]\(&quot;¥&quot;#,##0\)"/>
    <numFmt numFmtId="183" formatCode="yyyy\(ge\)/m/d"/>
  </numFmts>
  <fonts count="17" x14ac:knownFonts="1">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b/>
      <sz val="10"/>
      <name val="ＭＳ Ｐゴシック"/>
      <family val="3"/>
      <charset val="128"/>
    </font>
    <font>
      <sz val="10"/>
      <color indexed="8"/>
      <name val="ＭＳ Ｐゴシック"/>
      <family val="3"/>
      <charset val="128"/>
    </font>
    <font>
      <sz val="8"/>
      <name val="ＭＳ Ｐゴシック"/>
      <family val="3"/>
      <charset val="128"/>
    </font>
    <font>
      <sz val="9"/>
      <name val="ＭＳ Ｐゴシック"/>
      <family val="3"/>
      <charset val="128"/>
    </font>
    <font>
      <sz val="11"/>
      <name val="ＭＳ Ｐゴシック"/>
      <family val="3"/>
      <charset val="128"/>
    </font>
    <font>
      <sz val="9"/>
      <name val="ＭＳ ゴシック"/>
      <family val="3"/>
      <charset val="128"/>
    </font>
    <font>
      <sz val="9.5"/>
      <name val="ＭＳ Ｐゴシック"/>
      <family val="3"/>
      <charset val="128"/>
    </font>
    <font>
      <sz val="9"/>
      <color indexed="12"/>
      <name val="ＭＳ Ｐゴシック"/>
      <family val="3"/>
      <charset val="128"/>
    </font>
    <font>
      <b/>
      <sz val="9"/>
      <name val="ＭＳ Ｐゴシック"/>
      <family val="3"/>
      <charset val="128"/>
    </font>
    <font>
      <b/>
      <sz val="16"/>
      <name val="ＭＳ Ｐゴシック"/>
      <family val="3"/>
      <charset val="128"/>
    </font>
    <font>
      <sz val="9"/>
      <name val="ＭＳ Ｐ明朝"/>
      <family val="1"/>
      <charset val="128"/>
    </font>
    <font>
      <sz val="8"/>
      <name val="ＭＳ Ｐ明朝"/>
      <family val="1"/>
      <charset val="128"/>
    </font>
    <font>
      <sz val="10"/>
      <name val="ＭＳ Ｐゴシック"/>
      <family val="3"/>
      <charset val="128"/>
      <scheme val="minor"/>
    </font>
  </fonts>
  <fills count="13">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42"/>
        <bgColor indexed="64"/>
      </patternFill>
    </fill>
    <fill>
      <patternFill patternType="solid">
        <fgColor rgb="FFCCFFFF"/>
        <bgColor rgb="FF000000"/>
      </patternFill>
    </fill>
    <fill>
      <patternFill patternType="solid">
        <fgColor rgb="FFFFFF00"/>
        <bgColor rgb="FF000000"/>
      </patternFill>
    </fill>
    <fill>
      <patternFill patternType="solid">
        <fgColor rgb="FFC0C0C0"/>
        <bgColor indexed="64"/>
      </patternFill>
    </fill>
    <fill>
      <patternFill patternType="solid">
        <fgColor rgb="FFFFFFFF"/>
        <bgColor rgb="FF000000"/>
      </patternFill>
    </fill>
    <fill>
      <patternFill patternType="solid">
        <fgColor theme="1" tint="0.14996795556505021"/>
        <bgColor indexed="64"/>
      </patternFill>
    </fill>
    <fill>
      <patternFill patternType="solid">
        <fgColor rgb="FFFFFF00"/>
        <bgColor indexed="64"/>
      </patternFill>
    </fill>
  </fills>
  <borders count="57">
    <border>
      <left/>
      <right/>
      <top/>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rgb="FFD9D9D9"/>
      </left>
      <right style="thin">
        <color rgb="FFD9D9D9"/>
      </right>
      <top style="thin">
        <color rgb="FFD9D9D9"/>
      </top>
      <bottom style="thin">
        <color rgb="FFD9D9D9"/>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bottom style="dotted">
        <color indexed="64"/>
      </bottom>
      <diagonal/>
    </border>
    <border>
      <left/>
      <right style="medium">
        <color indexed="64"/>
      </right>
      <top style="dotted">
        <color indexed="64"/>
      </top>
      <bottom/>
      <diagonal/>
    </border>
  </borders>
  <cellStyleXfs count="11">
    <xf numFmtId="0" fontId="0"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1" fillId="0" borderId="0">
      <alignment vertical="center"/>
    </xf>
    <xf numFmtId="0" fontId="8" fillId="0" borderId="0"/>
    <xf numFmtId="0" fontId="8" fillId="0" borderId="0"/>
    <xf numFmtId="0" fontId="8" fillId="0" borderId="0"/>
  </cellStyleXfs>
  <cellXfs count="563">
    <xf numFmtId="0" fontId="0" fillId="0" borderId="0" xfId="0">
      <alignment vertical="center"/>
    </xf>
    <xf numFmtId="0" fontId="1" fillId="0" borderId="0" xfId="2" applyFont="1" applyProtection="1"/>
    <xf numFmtId="0" fontId="1" fillId="0" borderId="0" xfId="2" applyFont="1" applyFill="1" applyBorder="1" applyAlignment="1" applyProtection="1">
      <alignment horizontal="center" vertical="center"/>
    </xf>
    <xf numFmtId="0" fontId="1" fillId="0" borderId="0" xfId="2" applyFont="1" applyFill="1" applyBorder="1" applyAlignment="1" applyProtection="1">
      <alignment horizontal="right" vertical="center"/>
    </xf>
    <xf numFmtId="0" fontId="1" fillId="0" borderId="0" xfId="2" applyFont="1" applyFill="1" applyBorder="1" applyAlignment="1" applyProtection="1">
      <alignment vertical="top"/>
    </xf>
    <xf numFmtId="0" fontId="6" fillId="0" borderId="0" xfId="2" applyFont="1" applyFill="1" applyBorder="1" applyAlignment="1" applyProtection="1">
      <alignment horizontal="right"/>
    </xf>
    <xf numFmtId="0" fontId="6" fillId="2" borderId="9" xfId="2" applyFont="1" applyFill="1" applyBorder="1" applyProtection="1"/>
    <xf numFmtId="0" fontId="6" fillId="0" borderId="0" xfId="2" applyFont="1" applyProtection="1"/>
    <xf numFmtId="0" fontId="6" fillId="0" borderId="0" xfId="2" applyFont="1" applyAlignment="1" applyProtection="1">
      <alignment horizontal="center" vertical="center"/>
    </xf>
    <xf numFmtId="0" fontId="6" fillId="0" borderId="9" xfId="2" applyFont="1" applyBorder="1" applyProtection="1"/>
    <xf numFmtId="0" fontId="6" fillId="0" borderId="0" xfId="2" applyFont="1" applyAlignment="1" applyProtection="1">
      <alignment horizontal="right"/>
    </xf>
    <xf numFmtId="0" fontId="1" fillId="0" borderId="0" xfId="1" applyFont="1" applyBorder="1" applyProtection="1"/>
    <xf numFmtId="0" fontId="1" fillId="0" borderId="0" xfId="1" applyFont="1" applyProtection="1"/>
    <xf numFmtId="0" fontId="1" fillId="0" borderId="0" xfId="1" applyFont="1" applyBorder="1" applyAlignment="1" applyProtection="1">
      <alignment horizontal="center" vertical="center"/>
    </xf>
    <xf numFmtId="0" fontId="4" fillId="0" borderId="0" xfId="1" applyFont="1" applyBorder="1" applyAlignment="1" applyProtection="1">
      <alignment horizontal="center" vertical="center"/>
    </xf>
    <xf numFmtId="0" fontId="1" fillId="0" borderId="24" xfId="8" applyFont="1" applyFill="1" applyBorder="1" applyAlignment="1" applyProtection="1">
      <alignment horizontal="center" vertical="center"/>
    </xf>
    <xf numFmtId="0" fontId="1" fillId="0" borderId="0" xfId="5" applyFont="1" applyFill="1" applyBorder="1" applyProtection="1"/>
    <xf numFmtId="0" fontId="1" fillId="0" borderId="0" xfId="5" applyFont="1" applyFill="1" applyBorder="1" applyAlignment="1" applyProtection="1">
      <alignment vertical="center"/>
    </xf>
    <xf numFmtId="0" fontId="1" fillId="0" borderId="0" xfId="5" applyFont="1" applyFill="1" applyBorder="1" applyAlignment="1" applyProtection="1"/>
    <xf numFmtId="0" fontId="1" fillId="0" borderId="12" xfId="5" applyFont="1" applyFill="1" applyBorder="1" applyProtection="1"/>
    <xf numFmtId="0" fontId="1" fillId="0" borderId="0" xfId="5" applyFont="1" applyFill="1" applyBorder="1" applyAlignment="1" applyProtection="1">
      <alignment horizontal="center" vertical="center"/>
    </xf>
    <xf numFmtId="0" fontId="1" fillId="7" borderId="11" xfId="5" applyFont="1" applyFill="1" applyBorder="1" applyAlignment="1" applyProtection="1"/>
    <xf numFmtId="0" fontId="1" fillId="7" borderId="19" xfId="5" applyFont="1" applyFill="1" applyBorder="1" applyProtection="1"/>
    <xf numFmtId="0" fontId="1" fillId="7" borderId="19" xfId="5" applyFont="1" applyFill="1" applyBorder="1" applyAlignment="1" applyProtection="1">
      <alignment horizontal="center" vertical="center"/>
    </xf>
    <xf numFmtId="0" fontId="1" fillId="7" borderId="20" xfId="5" applyFont="1" applyFill="1" applyBorder="1" applyProtection="1"/>
    <xf numFmtId="0" fontId="1" fillId="7" borderId="17" xfId="5" applyFont="1" applyFill="1" applyBorder="1" applyAlignment="1" applyProtection="1">
      <alignment horizontal="left" vertical="top" wrapText="1" indent="1"/>
    </xf>
    <xf numFmtId="0" fontId="1" fillId="7" borderId="6" xfId="5" applyFont="1" applyFill="1" applyBorder="1" applyAlignment="1" applyProtection="1">
      <alignment horizontal="left" vertical="top" wrapText="1" indent="1"/>
    </xf>
    <xf numFmtId="0" fontId="1" fillId="7" borderId="23" xfId="5" applyFont="1" applyFill="1" applyBorder="1" applyAlignment="1" applyProtection="1">
      <alignment vertical="center" textRotation="255"/>
    </xf>
    <xf numFmtId="0" fontId="1" fillId="7" borderId="10" xfId="5" applyFont="1" applyFill="1" applyBorder="1" applyAlignment="1" applyProtection="1">
      <alignment horizontal="center" vertical="center" wrapText="1"/>
    </xf>
    <xf numFmtId="49" fontId="0" fillId="0" borderId="0" xfId="2" applyNumberFormat="1" applyFont="1" applyFill="1" applyBorder="1" applyAlignment="1" applyProtection="1">
      <alignment vertical="center"/>
    </xf>
    <xf numFmtId="49" fontId="0" fillId="0" borderId="35" xfId="2" applyNumberFormat="1" applyFont="1" applyFill="1" applyBorder="1" applyAlignment="1" applyProtection="1">
      <alignment vertical="center"/>
    </xf>
    <xf numFmtId="0" fontId="8" fillId="0" borderId="0" xfId="8" applyFont="1" applyFill="1" applyBorder="1" applyAlignment="1" applyProtection="1">
      <alignment vertical="center"/>
    </xf>
    <xf numFmtId="0" fontId="8" fillId="0" borderId="12" xfId="8" applyFont="1" applyFill="1" applyBorder="1" applyAlignment="1" applyProtection="1">
      <alignment vertical="center"/>
    </xf>
    <xf numFmtId="0" fontId="7" fillId="6" borderId="1" xfId="8" applyFont="1" applyFill="1" applyBorder="1" applyAlignment="1" applyProtection="1">
      <alignment horizontal="center" vertical="center"/>
    </xf>
    <xf numFmtId="0" fontId="7" fillId="0" borderId="0" xfId="8" applyFont="1" applyFill="1" applyBorder="1" applyAlignment="1" applyProtection="1">
      <alignment horizontal="center" vertical="center"/>
    </xf>
    <xf numFmtId="0" fontId="7" fillId="6" borderId="1" xfId="8" applyNumberFormat="1" applyFont="1" applyFill="1" applyBorder="1" applyAlignment="1" applyProtection="1">
      <alignment horizontal="center" vertical="center"/>
    </xf>
    <xf numFmtId="0" fontId="7" fillId="6" borderId="20" xfId="8" applyFont="1" applyFill="1" applyBorder="1" applyAlignment="1" applyProtection="1">
      <alignment horizontal="center" vertical="center"/>
    </xf>
    <xf numFmtId="0" fontId="7" fillId="6" borderId="1" xfId="9" applyFont="1" applyFill="1" applyBorder="1" applyAlignment="1" applyProtection="1">
      <alignment horizontal="center" vertical="center"/>
    </xf>
    <xf numFmtId="0" fontId="7" fillId="0" borderId="24" xfId="8" applyFont="1" applyFill="1" applyBorder="1" applyAlignment="1" applyProtection="1">
      <alignment horizontal="center" vertical="center"/>
    </xf>
    <xf numFmtId="0" fontId="1" fillId="0" borderId="0" xfId="2" applyFont="1" applyFill="1" applyBorder="1" applyProtection="1"/>
    <xf numFmtId="0" fontId="1" fillId="0" borderId="0" xfId="2" applyFont="1" applyFill="1" applyBorder="1" applyAlignment="1" applyProtection="1">
      <alignment horizontal="right"/>
    </xf>
    <xf numFmtId="0" fontId="1" fillId="0" borderId="0" xfId="2" applyFont="1" applyFill="1" applyBorder="1" applyAlignment="1" applyProtection="1">
      <alignment wrapText="1"/>
    </xf>
    <xf numFmtId="49" fontId="8" fillId="0" borderId="0" xfId="2" applyNumberFormat="1" applyFont="1" applyFill="1" applyBorder="1" applyAlignment="1" applyProtection="1">
      <alignment horizontal="center" vertical="center"/>
    </xf>
    <xf numFmtId="0" fontId="1" fillId="0" borderId="0" xfId="4" applyFont="1" applyFill="1" applyBorder="1" applyProtection="1"/>
    <xf numFmtId="0" fontId="1" fillId="0" borderId="0" xfId="0" applyFont="1" applyFill="1" applyBorder="1" applyProtection="1">
      <alignment vertical="center"/>
    </xf>
    <xf numFmtId="0" fontId="1" fillId="10" borderId="0" xfId="0" applyFont="1" applyFill="1" applyBorder="1" applyAlignment="1" applyProtection="1">
      <alignment horizontal="left" vertical="center" wrapText="1"/>
    </xf>
    <xf numFmtId="0" fontId="6" fillId="0" borderId="0" xfId="2" applyFont="1" applyFill="1" applyBorder="1" applyProtection="1"/>
    <xf numFmtId="0" fontId="6" fillId="0" borderId="0" xfId="2" applyFont="1" applyFill="1" applyBorder="1" applyAlignment="1" applyProtection="1">
      <alignment wrapText="1"/>
    </xf>
    <xf numFmtId="0" fontId="6" fillId="0" borderId="0" xfId="2" applyFont="1" applyFill="1" applyBorder="1" applyAlignment="1" applyProtection="1">
      <alignment horizontal="center" vertical="center"/>
    </xf>
    <xf numFmtId="0" fontId="6" fillId="0" borderId="9" xfId="2" applyFont="1" applyFill="1" applyBorder="1" applyProtection="1"/>
    <xf numFmtId="176" fontId="1" fillId="0" borderId="0" xfId="0" applyNumberFormat="1" applyFont="1" applyFill="1" applyBorder="1" applyProtection="1">
      <alignment vertical="center"/>
    </xf>
    <xf numFmtId="0" fontId="10" fillId="10" borderId="0" xfId="2" applyFont="1" applyFill="1" applyBorder="1" applyAlignment="1" applyProtection="1">
      <alignment horizontal="left" vertical="center" wrapText="1"/>
    </xf>
    <xf numFmtId="0" fontId="10" fillId="10" borderId="34" xfId="2" applyFont="1" applyFill="1" applyBorder="1" applyAlignment="1" applyProtection="1">
      <alignment horizontal="left" vertical="center" wrapText="1"/>
    </xf>
    <xf numFmtId="0" fontId="1" fillId="0" borderId="0" xfId="2" applyFont="1" applyFill="1" applyBorder="1" applyAlignment="1" applyProtection="1">
      <alignment horizontal="left" vertical="center" wrapText="1" shrinkToFit="1"/>
    </xf>
    <xf numFmtId="0" fontId="6" fillId="8" borderId="28" xfId="2" applyFont="1" applyFill="1" applyBorder="1" applyProtection="1"/>
    <xf numFmtId="0" fontId="7" fillId="0" borderId="2" xfId="2" applyFont="1" applyFill="1" applyBorder="1" applyAlignment="1" applyProtection="1">
      <alignment horizontal="center" vertical="center"/>
    </xf>
    <xf numFmtId="49" fontId="7" fillId="0" borderId="18" xfId="2" applyNumberFormat="1" applyFont="1" applyFill="1" applyBorder="1" applyAlignment="1" applyProtection="1">
      <alignment vertical="center"/>
    </xf>
    <xf numFmtId="49" fontId="7" fillId="0" borderId="19" xfId="2" applyNumberFormat="1" applyFont="1" applyFill="1" applyBorder="1" applyAlignment="1" applyProtection="1">
      <alignment vertical="center"/>
    </xf>
    <xf numFmtId="49" fontId="7" fillId="0" borderId="20" xfId="2" applyNumberFormat="1" applyFont="1" applyFill="1" applyBorder="1" applyAlignment="1" applyProtection="1">
      <alignment vertical="center"/>
    </xf>
    <xf numFmtId="0" fontId="7" fillId="0" borderId="8" xfId="2" applyFont="1" applyFill="1" applyBorder="1" applyAlignment="1" applyProtection="1">
      <alignment horizontal="center" vertical="center"/>
    </xf>
    <xf numFmtId="9" fontId="7" fillId="0" borderId="40" xfId="2" applyNumberFormat="1" applyFont="1" applyFill="1" applyBorder="1" applyAlignment="1" applyProtection="1">
      <alignment horizontal="center" vertical="center"/>
      <protection locked="0"/>
    </xf>
    <xf numFmtId="0" fontId="7" fillId="0" borderId="16" xfId="4" applyFont="1" applyFill="1" applyBorder="1" applyAlignment="1" applyProtection="1">
      <alignment horizontal="center" vertical="center"/>
    </xf>
    <xf numFmtId="0" fontId="7" fillId="0" borderId="13" xfId="4" applyFont="1" applyFill="1" applyBorder="1" applyAlignment="1" applyProtection="1">
      <alignment vertical="center"/>
    </xf>
    <xf numFmtId="0" fontId="7" fillId="10" borderId="15" xfId="4" applyFont="1" applyFill="1" applyBorder="1" applyAlignment="1" applyProtection="1">
      <alignment horizontal="center" vertical="center" shrinkToFit="1"/>
    </xf>
    <xf numFmtId="0" fontId="7" fillId="0" borderId="2" xfId="4" applyFont="1" applyFill="1" applyBorder="1" applyAlignment="1" applyProtection="1">
      <alignment horizontal="center" vertical="center"/>
    </xf>
    <xf numFmtId="0" fontId="7" fillId="10" borderId="15" xfId="4" applyFont="1" applyFill="1" applyBorder="1" applyAlignment="1" applyProtection="1">
      <alignment horizontal="center" vertical="center" wrapText="1"/>
    </xf>
    <xf numFmtId="0" fontId="7" fillId="0" borderId="19" xfId="4" applyFont="1" applyFill="1" applyBorder="1" applyAlignment="1" applyProtection="1">
      <alignment horizontal="left" vertical="center"/>
    </xf>
    <xf numFmtId="0" fontId="7" fillId="0" borderId="20" xfId="4" applyFont="1" applyFill="1" applyBorder="1" applyProtection="1"/>
    <xf numFmtId="0" fontId="7" fillId="0" borderId="14" xfId="4" applyFont="1" applyFill="1" applyBorder="1" applyProtection="1"/>
    <xf numFmtId="0" fontId="7" fillId="0" borderId="8" xfId="4" applyFont="1" applyFill="1" applyBorder="1" applyAlignment="1" applyProtection="1">
      <alignment horizontal="center" vertical="center"/>
    </xf>
    <xf numFmtId="0" fontId="7" fillId="10" borderId="11" xfId="4" applyFont="1" applyFill="1" applyBorder="1" applyAlignment="1" applyProtection="1">
      <alignment horizontal="center" vertical="center" wrapText="1"/>
    </xf>
    <xf numFmtId="0" fontId="7" fillId="0" borderId="25" xfId="4" applyFont="1" applyFill="1" applyBorder="1" applyAlignment="1" applyProtection="1">
      <alignment horizontal="center" vertical="center"/>
    </xf>
    <xf numFmtId="49" fontId="7" fillId="10" borderId="23" xfId="4" applyNumberFormat="1" applyFont="1" applyFill="1" applyBorder="1" applyAlignment="1" applyProtection="1">
      <alignment horizontal="center" vertical="center" shrinkToFit="1"/>
    </xf>
    <xf numFmtId="0" fontId="7" fillId="0" borderId="0" xfId="2" applyFont="1" applyFill="1" applyBorder="1" applyAlignment="1" applyProtection="1">
      <alignment horizontal="center" vertical="center"/>
    </xf>
    <xf numFmtId="0" fontId="7" fillId="0" borderId="0" xfId="2" applyFont="1" applyFill="1" applyBorder="1" applyProtection="1"/>
    <xf numFmtId="0" fontId="7" fillId="0" borderId="0" xfId="5" applyFont="1" applyFill="1" applyBorder="1" applyAlignment="1" applyProtection="1">
      <alignment vertical="center"/>
    </xf>
    <xf numFmtId="0" fontId="7" fillId="0" borderId="23" xfId="5" applyFont="1" applyFill="1" applyBorder="1" applyAlignment="1" applyProtection="1">
      <alignment horizontal="center" vertical="center"/>
    </xf>
    <xf numFmtId="49" fontId="7" fillId="0" borderId="9" xfId="2" applyNumberFormat="1" applyFont="1" applyFill="1" applyBorder="1" applyAlignment="1" applyProtection="1">
      <alignment horizontal="center" vertical="center"/>
    </xf>
    <xf numFmtId="0" fontId="7" fillId="0" borderId="10" xfId="4" applyFont="1" applyFill="1" applyBorder="1" applyAlignment="1" applyProtection="1">
      <alignment horizontal="center" vertical="center"/>
    </xf>
    <xf numFmtId="0" fontId="7" fillId="0" borderId="0" xfId="2" applyFont="1" applyFill="1" applyBorder="1" applyAlignment="1" applyProtection="1">
      <alignment horizontal="right"/>
    </xf>
    <xf numFmtId="0" fontId="7" fillId="0" borderId="27" xfId="2" applyFont="1" applyFill="1" applyBorder="1" applyAlignment="1" applyProtection="1">
      <alignment horizontal="center" vertical="center" wrapText="1"/>
    </xf>
    <xf numFmtId="181" fontId="7" fillId="0" borderId="19" xfId="2" applyNumberFormat="1" applyFont="1" applyFill="1" applyBorder="1" applyAlignment="1" applyProtection="1">
      <alignment horizontal="center" vertical="center" wrapText="1"/>
    </xf>
    <xf numFmtId="0" fontId="7" fillId="0" borderId="2" xfId="2"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46" xfId="2" applyFont="1" applyFill="1" applyBorder="1" applyAlignment="1" applyProtection="1">
      <alignment horizontal="left" vertical="center"/>
    </xf>
    <xf numFmtId="49" fontId="7" fillId="0" borderId="7" xfId="2" applyNumberFormat="1" applyFont="1" applyFill="1" applyBorder="1" applyAlignment="1" applyProtection="1">
      <alignment horizontal="center" vertical="center"/>
    </xf>
    <xf numFmtId="0" fontId="7" fillId="0" borderId="25" xfId="2" applyFont="1" applyBorder="1" applyAlignment="1" applyProtection="1">
      <alignment horizontal="center" vertical="center" wrapText="1"/>
    </xf>
    <xf numFmtId="0" fontId="7" fillId="10" borderId="10" xfId="4" applyFont="1" applyFill="1" applyBorder="1" applyAlignment="1" applyProtection="1">
      <alignment horizontal="center" vertical="center" shrinkToFit="1"/>
    </xf>
    <xf numFmtId="0" fontId="7" fillId="0" borderId="16" xfId="4" applyFont="1" applyBorder="1" applyAlignment="1" applyProtection="1">
      <alignment horizontal="center" vertical="center"/>
    </xf>
    <xf numFmtId="0" fontId="7" fillId="0" borderId="0" xfId="2" applyFont="1" applyFill="1" applyBorder="1" applyAlignment="1" applyProtection="1">
      <alignment wrapText="1"/>
    </xf>
    <xf numFmtId="0" fontId="7" fillId="0" borderId="53" xfId="2" applyFont="1" applyFill="1" applyBorder="1" applyAlignment="1" applyProtection="1">
      <alignment wrapText="1"/>
    </xf>
    <xf numFmtId="0" fontId="7" fillId="0" borderId="0" xfId="2" applyFont="1" applyProtection="1"/>
    <xf numFmtId="0" fontId="7" fillId="0" borderId="0" xfId="4" applyFont="1" applyFill="1" applyBorder="1" applyProtection="1"/>
    <xf numFmtId="0" fontId="7" fillId="8" borderId="9" xfId="2" applyFont="1" applyFill="1" applyBorder="1" applyAlignment="1" applyProtection="1">
      <alignment horizontal="center" vertical="center" wrapText="1"/>
      <protection locked="0"/>
    </xf>
    <xf numFmtId="0" fontId="7" fillId="0" borderId="27" xfId="0" applyFont="1" applyFill="1" applyBorder="1" applyProtection="1">
      <alignment vertical="center"/>
    </xf>
    <xf numFmtId="0" fontId="7" fillId="0" borderId="24" xfId="0" applyFont="1" applyFill="1" applyBorder="1" applyProtection="1">
      <alignment vertical="center"/>
    </xf>
    <xf numFmtId="0" fontId="7" fillId="0" borderId="1" xfId="0" applyFont="1" applyFill="1" applyBorder="1" applyProtection="1">
      <alignment vertical="center"/>
    </xf>
    <xf numFmtId="0" fontId="7" fillId="0" borderId="27" xfId="0" applyFont="1" applyFill="1" applyBorder="1" applyAlignment="1" applyProtection="1">
      <alignment vertical="center"/>
    </xf>
    <xf numFmtId="0" fontId="7" fillId="0" borderId="24" xfId="0" applyFont="1" applyFill="1" applyBorder="1" applyAlignment="1" applyProtection="1">
      <alignment vertical="center"/>
    </xf>
    <xf numFmtId="0" fontId="7" fillId="0" borderId="0" xfId="4" applyFont="1" applyFill="1" applyBorder="1" applyAlignment="1" applyProtection="1">
      <alignment horizontal="left" vertical="center"/>
    </xf>
    <xf numFmtId="0" fontId="7" fillId="0" borderId="47" xfId="4" applyFont="1" applyFill="1" applyBorder="1" applyAlignment="1" applyProtection="1">
      <alignment horizontal="right" vertical="center"/>
    </xf>
    <xf numFmtId="0" fontId="7" fillId="0" borderId="49" xfId="10" applyFont="1" applyFill="1" applyBorder="1" applyAlignment="1" applyProtection="1">
      <alignment horizontal="center" vertical="center" wrapText="1"/>
    </xf>
    <xf numFmtId="49" fontId="7" fillId="0" borderId="7" xfId="4" applyNumberFormat="1" applyFont="1" applyFill="1" applyBorder="1" applyAlignment="1" applyProtection="1">
      <alignment horizontal="center" vertical="center"/>
    </xf>
    <xf numFmtId="0" fontId="7" fillId="0" borderId="12" xfId="0" applyFont="1" applyFill="1" applyBorder="1" applyProtection="1">
      <alignment vertical="center"/>
    </xf>
    <xf numFmtId="0" fontId="7" fillId="0" borderId="0" xfId="0" applyFont="1" applyFill="1" applyBorder="1" applyProtection="1">
      <alignment vertical="center"/>
    </xf>
    <xf numFmtId="0" fontId="7" fillId="0" borderId="6" xfId="0" applyFont="1" applyFill="1" applyBorder="1" applyProtection="1">
      <alignment vertical="center"/>
    </xf>
    <xf numFmtId="0" fontId="7" fillId="12" borderId="26" xfId="0" applyFont="1" applyFill="1" applyBorder="1" applyAlignment="1" applyProtection="1">
      <alignment horizontal="center" vertical="center" wrapText="1"/>
      <protection locked="0"/>
    </xf>
    <xf numFmtId="0" fontId="7" fillId="0" borderId="2" xfId="2" applyFont="1" applyFill="1" applyBorder="1" applyAlignment="1" applyProtection="1">
      <alignment horizontal="right" vertical="center" wrapText="1"/>
    </xf>
    <xf numFmtId="183" fontId="7" fillId="0" borderId="32" xfId="4" applyNumberFormat="1" applyFont="1" applyFill="1" applyBorder="1" applyAlignment="1" applyProtection="1">
      <alignment horizontal="center" vertical="center"/>
    </xf>
    <xf numFmtId="0" fontId="1" fillId="0" borderId="15" xfId="5" applyFont="1" applyFill="1" applyBorder="1" applyAlignment="1" applyProtection="1">
      <alignment horizontal="center" vertical="center"/>
    </xf>
    <xf numFmtId="0" fontId="7" fillId="0" borderId="0" xfId="8" applyFont="1" applyFill="1" applyBorder="1" applyAlignment="1" applyProtection="1">
      <alignment horizontal="left" vertical="center"/>
    </xf>
    <xf numFmtId="0" fontId="1" fillId="0" borderId="0" xfId="8" applyFont="1" applyFill="1" applyAlignment="1" applyProtection="1">
      <alignment vertical="center"/>
    </xf>
    <xf numFmtId="0" fontId="3" fillId="0" borderId="0" xfId="8" applyFont="1" applyFill="1" applyAlignment="1" applyProtection="1">
      <alignment horizontal="center" vertical="center"/>
    </xf>
    <xf numFmtId="0" fontId="7" fillId="0" borderId="15" xfId="8" applyFont="1" applyFill="1" applyBorder="1" applyAlignment="1" applyProtection="1">
      <alignment horizontal="center" vertical="center"/>
    </xf>
    <xf numFmtId="0" fontId="1" fillId="0" borderId="5" xfId="8" applyFont="1" applyFill="1" applyBorder="1" applyAlignment="1" applyProtection="1"/>
    <xf numFmtId="0" fontId="1" fillId="0" borderId="0" xfId="8" applyFont="1" applyFill="1" applyBorder="1" applyAlignment="1" applyProtection="1">
      <alignment horizontal="center" vertical="center"/>
    </xf>
    <xf numFmtId="176" fontId="1" fillId="0" borderId="0" xfId="8" applyNumberFormat="1" applyFont="1" applyFill="1" applyBorder="1" applyAlignment="1" applyProtection="1">
      <alignment horizontal="center" vertical="center"/>
    </xf>
    <xf numFmtId="0" fontId="7" fillId="0" borderId="23" xfId="8" applyFont="1" applyFill="1" applyBorder="1" applyAlignment="1" applyProtection="1">
      <alignment horizontal="center" vertical="center"/>
    </xf>
    <xf numFmtId="0" fontId="7" fillId="0" borderId="23" xfId="8" applyFont="1" applyFill="1" applyBorder="1" applyAlignment="1" applyProtection="1">
      <alignment horizontal="center" vertical="center" wrapText="1"/>
    </xf>
    <xf numFmtId="0" fontId="7" fillId="0" borderId="15" xfId="8" applyFont="1" applyFill="1" applyBorder="1" applyAlignment="1" applyProtection="1">
      <alignment horizontal="center" vertical="center" wrapText="1"/>
    </xf>
    <xf numFmtId="0" fontId="7" fillId="0" borderId="1" xfId="8" applyFont="1" applyFill="1" applyBorder="1" applyAlignment="1" applyProtection="1">
      <alignment horizontal="center" vertical="center" wrapText="1"/>
    </xf>
    <xf numFmtId="0" fontId="1" fillId="0" borderId="0" xfId="8" applyFont="1" applyFill="1" applyBorder="1" applyAlignment="1" applyProtection="1">
      <alignment horizontal="center" vertical="top" wrapText="1"/>
    </xf>
    <xf numFmtId="0" fontId="1" fillId="0" borderId="0" xfId="8" applyFont="1" applyFill="1" applyBorder="1" applyAlignment="1" applyProtection="1">
      <alignment horizontal="center"/>
    </xf>
    <xf numFmtId="0" fontId="1" fillId="0" borderId="0" xfId="8" applyFont="1" applyFill="1" applyBorder="1" applyAlignment="1" applyProtection="1">
      <alignment vertical="top"/>
    </xf>
    <xf numFmtId="0" fontId="1" fillId="0" borderId="0" xfId="8" applyFont="1" applyFill="1" applyAlignment="1" applyProtection="1">
      <alignment vertical="top"/>
    </xf>
    <xf numFmtId="0" fontId="11" fillId="5" borderId="35" xfId="8" applyFont="1" applyFill="1" applyBorder="1" applyAlignment="1" applyProtection="1">
      <alignment horizontal="center" vertical="center" wrapText="1"/>
    </xf>
    <xf numFmtId="1" fontId="11" fillId="5" borderId="23" xfId="8" applyNumberFormat="1" applyFont="1" applyFill="1" applyBorder="1" applyAlignment="1" applyProtection="1">
      <alignment horizontal="center" vertical="center" wrapText="1"/>
    </xf>
    <xf numFmtId="0" fontId="11" fillId="5" borderId="23" xfId="8" applyFont="1" applyFill="1" applyBorder="1" applyAlignment="1" applyProtection="1">
      <alignment horizontal="center" vertical="center"/>
    </xf>
    <xf numFmtId="0" fontId="7" fillId="0" borderId="45" xfId="8" applyFont="1" applyFill="1" applyBorder="1" applyAlignment="1" applyProtection="1">
      <alignment horizontal="center" vertical="center" wrapText="1"/>
    </xf>
    <xf numFmtId="0" fontId="7" fillId="0" borderId="13" xfId="8" applyFont="1" applyFill="1" applyBorder="1" applyAlignment="1" applyProtection="1">
      <alignment horizontal="center" vertical="center" wrapText="1"/>
    </xf>
    <xf numFmtId="0" fontId="7" fillId="0" borderId="24" xfId="8" applyFont="1" applyFill="1" applyBorder="1" applyAlignment="1" applyProtection="1">
      <alignment horizontal="center" vertical="center" wrapText="1"/>
    </xf>
    <xf numFmtId="49" fontId="7" fillId="0" borderId="24" xfId="8" applyNumberFormat="1" applyFont="1" applyFill="1" applyBorder="1" applyAlignment="1" applyProtection="1">
      <alignment horizontal="center" vertical="center" wrapText="1"/>
    </xf>
    <xf numFmtId="0" fontId="1" fillId="0" borderId="0" xfId="8" applyFont="1" applyFill="1" applyBorder="1" applyAlignment="1" applyProtection="1">
      <alignment horizontal="center" vertical="top"/>
    </xf>
    <xf numFmtId="0" fontId="7" fillId="0" borderId="24" xfId="8" applyFont="1" applyFill="1" applyBorder="1" applyAlignment="1" applyProtection="1">
      <alignment vertical="center" wrapText="1"/>
    </xf>
    <xf numFmtId="0" fontId="7" fillId="0" borderId="1" xfId="8" applyFont="1" applyFill="1" applyBorder="1" applyAlignment="1" applyProtection="1">
      <alignment horizontal="center" vertical="center"/>
    </xf>
    <xf numFmtId="177" fontId="7" fillId="0" borderId="0" xfId="8" applyNumberFormat="1" applyFont="1" applyFill="1" applyBorder="1" applyAlignment="1" applyProtection="1">
      <alignment horizontal="right" vertical="center"/>
    </xf>
    <xf numFmtId="176" fontId="7" fillId="0" borderId="21" xfId="8" applyNumberFormat="1" applyFont="1" applyFill="1" applyBorder="1" applyAlignment="1" applyProtection="1">
      <alignment horizontal="right" vertical="center"/>
    </xf>
    <xf numFmtId="0" fontId="7" fillId="0" borderId="24" xfId="8" applyFont="1" applyFill="1" applyBorder="1" applyAlignment="1" applyProtection="1">
      <alignment vertical="center"/>
    </xf>
    <xf numFmtId="176" fontId="7" fillId="0" borderId="1" xfId="8" applyNumberFormat="1" applyFont="1" applyFill="1" applyBorder="1" applyAlignment="1" applyProtection="1">
      <alignment horizontal="right" vertical="center"/>
    </xf>
    <xf numFmtId="0" fontId="7" fillId="0" borderId="43" xfId="8" applyFont="1" applyFill="1" applyBorder="1" applyAlignment="1" applyProtection="1">
      <alignment horizontal="center" vertical="center"/>
    </xf>
    <xf numFmtId="176" fontId="7" fillId="0" borderId="20" xfId="8" applyNumberFormat="1" applyFont="1" applyFill="1" applyBorder="1" applyAlignment="1" applyProtection="1">
      <alignment horizontal="right" vertical="center"/>
    </xf>
    <xf numFmtId="0" fontId="7" fillId="0" borderId="11" xfId="8" applyFont="1" applyFill="1" applyBorder="1" applyAlignment="1" applyProtection="1">
      <alignment horizontal="center" vertical="center"/>
    </xf>
    <xf numFmtId="0" fontId="7" fillId="0" borderId="22" xfId="8" applyFont="1" applyFill="1" applyBorder="1" applyAlignment="1" applyProtection="1">
      <alignment horizontal="center" vertical="center"/>
    </xf>
    <xf numFmtId="176" fontId="7" fillId="0" borderId="22" xfId="8" applyNumberFormat="1" applyFont="1" applyFill="1" applyBorder="1" applyAlignment="1" applyProtection="1">
      <alignment horizontal="right" vertical="center"/>
    </xf>
    <xf numFmtId="0" fontId="7" fillId="0" borderId="10" xfId="8" applyFont="1" applyFill="1" applyBorder="1" applyAlignment="1" applyProtection="1">
      <alignment horizontal="center" vertical="center"/>
    </xf>
    <xf numFmtId="0" fontId="7" fillId="0" borderId="5" xfId="8" applyFont="1" applyFill="1" applyBorder="1" applyAlignment="1" applyProtection="1">
      <alignment horizontal="center" vertical="center"/>
    </xf>
    <xf numFmtId="177" fontId="7" fillId="0" borderId="24" xfId="8" applyNumberFormat="1" applyFont="1" applyFill="1" applyBorder="1" applyAlignment="1" applyProtection="1">
      <alignment horizontal="right" vertical="center"/>
    </xf>
    <xf numFmtId="0" fontId="5" fillId="0" borderId="15" xfId="8" applyFont="1" applyFill="1" applyBorder="1" applyAlignment="1" applyProtection="1">
      <alignment horizontal="center" vertical="center" wrapText="1"/>
    </xf>
    <xf numFmtId="0" fontId="1" fillId="0" borderId="24" xfId="8" applyFont="1" applyFill="1" applyBorder="1" applyAlignment="1" applyProtection="1">
      <alignment horizontal="center" vertical="center" wrapText="1"/>
    </xf>
    <xf numFmtId="0" fontId="1" fillId="0" borderId="23" xfId="8" applyFont="1" applyFill="1" applyBorder="1" applyAlignment="1" applyProtection="1">
      <alignment horizontal="center" vertical="center" wrapText="1"/>
    </xf>
    <xf numFmtId="0" fontId="1" fillId="0" borderId="15" xfId="8" applyFont="1" applyFill="1" applyBorder="1" applyAlignment="1" applyProtection="1">
      <alignment horizontal="center" vertical="center"/>
    </xf>
    <xf numFmtId="0" fontId="1" fillId="0" borderId="24" xfId="8" applyFont="1" applyFill="1" applyBorder="1" applyAlignment="1" applyProtection="1">
      <alignment vertical="top"/>
    </xf>
    <xf numFmtId="177" fontId="1" fillId="0" borderId="24" xfId="8" applyNumberFormat="1" applyFont="1" applyFill="1" applyBorder="1" applyAlignment="1" applyProtection="1">
      <alignment horizontal="right" vertical="center"/>
    </xf>
    <xf numFmtId="176" fontId="1" fillId="0" borderId="23" xfId="8" applyNumberFormat="1" applyFont="1" applyFill="1" applyBorder="1" applyAlignment="1" applyProtection="1">
      <alignment vertical="center"/>
    </xf>
    <xf numFmtId="0" fontId="7" fillId="0" borderId="0" xfId="8" applyFont="1" applyFill="1" applyBorder="1" applyAlignment="1" applyProtection="1">
      <alignment vertical="center"/>
    </xf>
    <xf numFmtId="0" fontId="7" fillId="0" borderId="0" xfId="8" applyFont="1" applyFill="1" applyAlignment="1" applyProtection="1">
      <alignment vertical="center"/>
    </xf>
    <xf numFmtId="0" fontId="7" fillId="0" borderId="0" xfId="8" applyFont="1" applyFill="1" applyBorder="1" applyAlignment="1" applyProtection="1">
      <alignment horizontal="right" vertical="center"/>
    </xf>
    <xf numFmtId="42" fontId="7" fillId="0" borderId="0" xfId="8" applyNumberFormat="1" applyFont="1" applyFill="1" applyBorder="1" applyAlignment="1" applyProtection="1">
      <alignment vertical="center"/>
    </xf>
    <xf numFmtId="0" fontId="7" fillId="0" borderId="0" xfId="8" applyFont="1" applyFill="1" applyAlignment="1" applyProtection="1">
      <alignment vertical="top"/>
    </xf>
    <xf numFmtId="0" fontId="7" fillId="0" borderId="5" xfId="8" applyFont="1" applyFill="1" applyBorder="1" applyAlignment="1" applyProtection="1">
      <alignment horizontal="center" vertical="top"/>
    </xf>
    <xf numFmtId="0" fontId="7" fillId="0" borderId="5" xfId="8" applyFont="1" applyFill="1" applyBorder="1" applyAlignment="1" applyProtection="1">
      <alignment vertical="center"/>
    </xf>
    <xf numFmtId="0" fontId="7" fillId="0" borderId="0" xfId="8" applyFont="1" applyFill="1" applyAlignment="1" applyProtection="1">
      <alignment horizontal="center" vertical="top"/>
    </xf>
    <xf numFmtId="0" fontId="6" fillId="0" borderId="0" xfId="8" applyFont="1" applyFill="1" applyAlignment="1" applyProtection="1">
      <alignment vertical="top"/>
    </xf>
    <xf numFmtId="0" fontId="6" fillId="0" borderId="0" xfId="8" applyFont="1" applyFill="1" applyAlignment="1" applyProtection="1">
      <alignment horizontal="left" vertical="center" indent="1"/>
    </xf>
    <xf numFmtId="0" fontId="6" fillId="0" borderId="0" xfId="8" applyFont="1" applyFill="1" applyAlignment="1" applyProtection="1">
      <alignment horizontal="left" vertical="top" indent="1"/>
    </xf>
    <xf numFmtId="0" fontId="6" fillId="0" borderId="0" xfId="8" applyFont="1" applyFill="1" applyBorder="1" applyAlignment="1" applyProtection="1">
      <alignment horizontal="left" vertical="top" indent="1"/>
    </xf>
    <xf numFmtId="0" fontId="6" fillId="0" borderId="0" xfId="8" applyFont="1" applyFill="1" applyAlignment="1" applyProtection="1">
      <alignment horizontal="left" vertical="top" wrapText="1" indent="1"/>
    </xf>
    <xf numFmtId="0" fontId="6" fillId="0" borderId="0" xfId="8" applyFont="1" applyFill="1" applyBorder="1" applyAlignment="1" applyProtection="1">
      <alignment horizontal="left" vertical="top" wrapText="1" indent="1"/>
    </xf>
    <xf numFmtId="0" fontId="1" fillId="0" borderId="0" xfId="5" applyFont="1" applyFill="1" applyBorder="1" applyAlignment="1" applyProtection="1">
      <alignment horizontal="left" vertical="top" wrapText="1"/>
    </xf>
    <xf numFmtId="0" fontId="7" fillId="0" borderId="18" xfId="2" applyFont="1" applyFill="1" applyBorder="1" applyAlignment="1" applyProtection="1">
      <alignment vertical="center" wrapText="1"/>
    </xf>
    <xf numFmtId="0" fontId="7" fillId="0" borderId="31" xfId="2" applyFont="1" applyFill="1" applyBorder="1" applyAlignment="1" applyProtection="1">
      <alignment vertical="center" wrapText="1"/>
    </xf>
    <xf numFmtId="0" fontId="7" fillId="0" borderId="53" xfId="8" applyFont="1" applyFill="1" applyBorder="1" applyAlignment="1" applyProtection="1">
      <alignment horizontal="left" vertical="center" wrapText="1"/>
    </xf>
    <xf numFmtId="176" fontId="7" fillId="0" borderId="53" xfId="8" applyNumberFormat="1" applyFont="1" applyFill="1" applyBorder="1" applyAlignment="1" applyProtection="1">
      <alignment horizontal="left" vertical="center" wrapText="1"/>
    </xf>
    <xf numFmtId="14" fontId="1" fillId="0" borderId="0" xfId="3" applyNumberFormat="1" applyFont="1" applyFill="1" applyBorder="1" applyAlignment="1" applyProtection="1">
      <alignment vertical="center"/>
    </xf>
    <xf numFmtId="0" fontId="7" fillId="0" borderId="24" xfId="0" applyFont="1" applyFill="1" applyBorder="1" applyAlignment="1" applyProtection="1">
      <alignment horizontal="center" vertical="center" wrapText="1"/>
    </xf>
    <xf numFmtId="181" fontId="7" fillId="0" borderId="19" xfId="0" applyNumberFormat="1" applyFont="1" applyFill="1" applyBorder="1" applyAlignment="1" applyProtection="1">
      <alignment vertical="center" wrapText="1"/>
    </xf>
    <xf numFmtId="181" fontId="7" fillId="0" borderId="20" xfId="0" applyNumberFormat="1" applyFont="1" applyFill="1" applyBorder="1" applyAlignment="1" applyProtection="1">
      <alignment vertical="center" wrapText="1"/>
    </xf>
    <xf numFmtId="0" fontId="1" fillId="0" borderId="53" xfId="8" applyFont="1" applyFill="1" applyBorder="1" applyAlignment="1" applyProtection="1">
      <alignment horizontal="left" vertical="center" wrapText="1"/>
    </xf>
    <xf numFmtId="0" fontId="1" fillId="0" borderId="53" xfId="8" applyFont="1" applyFill="1" applyBorder="1" applyAlignment="1" applyProtection="1">
      <alignment horizontal="left" vertical="center"/>
    </xf>
    <xf numFmtId="0" fontId="7" fillId="0" borderId="23" xfId="8" applyFont="1" applyFill="1" applyBorder="1" applyAlignment="1" applyProtection="1">
      <alignment horizontal="center" vertical="center"/>
    </xf>
    <xf numFmtId="0" fontId="7" fillId="0" borderId="15" xfId="8" applyFont="1" applyFill="1" applyBorder="1" applyAlignment="1" applyProtection="1">
      <alignment horizontal="center" vertical="center"/>
    </xf>
    <xf numFmtId="0" fontId="7" fillId="0" borderId="23" xfId="8" applyFont="1" applyFill="1" applyBorder="1" applyAlignment="1" applyProtection="1">
      <alignment horizontal="center" vertical="center"/>
    </xf>
    <xf numFmtId="0" fontId="7" fillId="0" borderId="43" xfId="8" applyFont="1" applyFill="1" applyBorder="1" applyAlignment="1" applyProtection="1">
      <alignment horizontal="center" vertical="center"/>
    </xf>
    <xf numFmtId="0" fontId="7" fillId="0" borderId="2" xfId="8" applyFont="1" applyFill="1" applyBorder="1" applyAlignment="1" applyProtection="1">
      <alignment horizontal="center" vertical="center"/>
    </xf>
    <xf numFmtId="0" fontId="1" fillId="0" borderId="54" xfId="8" applyFont="1" applyFill="1" applyBorder="1" applyAlignment="1">
      <alignment horizontal="left" vertical="center" wrapText="1"/>
    </xf>
    <xf numFmtId="176" fontId="1" fillId="0" borderId="54" xfId="8" applyNumberFormat="1" applyFont="1" applyFill="1" applyBorder="1" applyAlignment="1">
      <alignment horizontal="left" vertical="center" wrapText="1"/>
    </xf>
    <xf numFmtId="49" fontId="6" fillId="0" borderId="23" xfId="8" applyNumberFormat="1" applyFont="1" applyFill="1" applyBorder="1" applyAlignment="1" applyProtection="1">
      <alignment horizontal="right" vertical="center"/>
    </xf>
    <xf numFmtId="0" fontId="6" fillId="0" borderId="24" xfId="8" applyFont="1" applyFill="1" applyBorder="1" applyAlignment="1" applyProtection="1">
      <alignment horizontal="center" vertical="center"/>
    </xf>
    <xf numFmtId="0" fontId="1" fillId="0" borderId="0" xfId="2" applyFont="1" applyBorder="1" applyProtection="1"/>
    <xf numFmtId="0" fontId="1" fillId="0" borderId="0" xfId="2" applyFont="1" applyBorder="1" applyAlignment="1" applyProtection="1">
      <alignment horizontal="center" vertical="center"/>
    </xf>
    <xf numFmtId="0" fontId="16" fillId="0" borderId="0" xfId="0" applyFont="1" applyProtection="1">
      <alignment vertical="center"/>
    </xf>
    <xf numFmtId="0" fontId="1" fillId="0" borderId="0" xfId="2" applyFont="1" applyAlignment="1" applyProtection="1"/>
    <xf numFmtId="0" fontId="7" fillId="0" borderId="36" xfId="2" applyFont="1" applyBorder="1" applyAlignment="1" applyProtection="1">
      <alignment horizontal="center" vertical="center" wrapText="1"/>
    </xf>
    <xf numFmtId="0" fontId="7" fillId="0" borderId="0" xfId="2" applyFont="1" applyBorder="1" applyAlignment="1" applyProtection="1">
      <alignment horizontal="right" vertical="center" wrapText="1"/>
    </xf>
    <xf numFmtId="0" fontId="7" fillId="0" borderId="55" xfId="2" applyFont="1" applyBorder="1" applyAlignment="1" applyProtection="1">
      <alignment horizontal="right" vertical="center"/>
    </xf>
    <xf numFmtId="0" fontId="7" fillId="0" borderId="56" xfId="2" applyFont="1" applyBorder="1" applyAlignment="1" applyProtection="1">
      <alignment horizontal="right" vertical="center" wrapText="1"/>
    </xf>
    <xf numFmtId="0" fontId="7" fillId="0" borderId="5" xfId="2" applyFont="1" applyBorder="1" applyAlignment="1" applyProtection="1">
      <alignment horizontal="right" vertical="center"/>
    </xf>
    <xf numFmtId="0" fontId="7" fillId="0" borderId="2" xfId="2" applyFont="1" applyBorder="1" applyAlignment="1" applyProtection="1">
      <alignment horizontal="center" vertical="center" wrapText="1"/>
    </xf>
    <xf numFmtId="49" fontId="7" fillId="0" borderId="34" xfId="2" applyNumberFormat="1" applyFont="1" applyFill="1" applyBorder="1" applyAlignment="1" applyProtection="1">
      <alignment horizontal="left" vertical="center" shrinkToFit="1"/>
    </xf>
    <xf numFmtId="49" fontId="7" fillId="0" borderId="26" xfId="2" applyNumberFormat="1" applyFont="1" applyFill="1" applyBorder="1" applyAlignment="1" applyProtection="1">
      <alignment horizontal="left" vertical="center" shrinkToFit="1"/>
    </xf>
    <xf numFmtId="0" fontId="7" fillId="0" borderId="16" xfId="2" applyFont="1" applyBorder="1" applyAlignment="1" applyProtection="1">
      <alignment horizontal="right" vertical="center" wrapText="1"/>
    </xf>
    <xf numFmtId="0" fontId="7" fillId="0" borderId="3" xfId="2" applyFont="1" applyBorder="1" applyAlignment="1" applyProtection="1">
      <alignment horizontal="right" vertical="center"/>
    </xf>
    <xf numFmtId="0" fontId="1" fillId="0" borderId="0" xfId="5" applyFont="1" applyFill="1" applyBorder="1"/>
    <xf numFmtId="0" fontId="1" fillId="4" borderId="17" xfId="5" applyFont="1" applyFill="1" applyBorder="1" applyAlignment="1">
      <alignment horizontal="left" vertical="top" wrapText="1" indent="1"/>
    </xf>
    <xf numFmtId="0" fontId="1" fillId="4" borderId="6" xfId="5" applyFont="1" applyFill="1" applyBorder="1" applyAlignment="1">
      <alignment horizontal="left" vertical="top" wrapText="1" indent="1"/>
    </xf>
    <xf numFmtId="0" fontId="1" fillId="4" borderId="0" xfId="5" applyFont="1" applyFill="1" applyBorder="1" applyAlignment="1">
      <alignment vertical="top" wrapText="1"/>
    </xf>
    <xf numFmtId="0" fontId="1" fillId="4" borderId="17" xfId="5" applyFont="1" applyFill="1" applyBorder="1"/>
    <xf numFmtId="0" fontId="1" fillId="0" borderId="15" xfId="5" applyFont="1" applyFill="1" applyBorder="1" applyAlignment="1">
      <alignment horizontal="center" vertical="center"/>
    </xf>
    <xf numFmtId="0" fontId="1" fillId="0" borderId="1" xfId="5" applyFont="1" applyFill="1" applyBorder="1" applyAlignment="1">
      <alignment vertical="center"/>
    </xf>
    <xf numFmtId="0" fontId="1" fillId="4" borderId="0" xfId="5" applyFont="1" applyFill="1" applyBorder="1" applyAlignment="1">
      <alignment vertical="center"/>
    </xf>
    <xf numFmtId="0" fontId="1" fillId="4" borderId="6" xfId="5" applyFont="1" applyFill="1" applyBorder="1" applyAlignment="1">
      <alignment vertical="top" wrapText="1"/>
    </xf>
    <xf numFmtId="0" fontId="1" fillId="4" borderId="0" xfId="5" applyFont="1" applyFill="1" applyBorder="1" applyAlignment="1">
      <alignment horizontal="right" vertical="center"/>
    </xf>
    <xf numFmtId="0" fontId="1" fillId="4" borderId="10" xfId="5" applyFont="1" applyFill="1" applyBorder="1"/>
    <xf numFmtId="0" fontId="1" fillId="4" borderId="5" xfId="5" applyFont="1" applyFill="1" applyBorder="1" applyAlignment="1">
      <alignment horizontal="right" vertical="center"/>
    </xf>
    <xf numFmtId="0" fontId="1" fillId="4" borderId="5" xfId="5" applyFont="1" applyFill="1" applyBorder="1" applyAlignment="1">
      <alignment horizontal="left" vertical="top" wrapText="1" indent="1"/>
    </xf>
    <xf numFmtId="0" fontId="1" fillId="4" borderId="21" xfId="5" applyFont="1" applyFill="1" applyBorder="1" applyAlignment="1">
      <alignment vertical="top" wrapText="1"/>
    </xf>
    <xf numFmtId="0" fontId="7" fillId="0" borderId="15" xfId="8" applyFont="1" applyFill="1" applyBorder="1" applyAlignment="1" applyProtection="1">
      <alignment horizontal="center" vertical="center"/>
    </xf>
    <xf numFmtId="0" fontId="7" fillId="0" borderId="23" xfId="8" applyFont="1" applyFill="1" applyBorder="1" applyAlignment="1" applyProtection="1">
      <alignment horizontal="center" vertical="center"/>
    </xf>
    <xf numFmtId="0" fontId="7" fillId="0" borderId="10" xfId="8" applyFont="1" applyFill="1" applyBorder="1" applyAlignment="1" applyProtection="1"/>
    <xf numFmtId="42" fontId="7" fillId="2" borderId="29" xfId="8" applyNumberFormat="1" applyFont="1" applyFill="1" applyBorder="1" applyAlignment="1" applyProtection="1">
      <alignment vertical="center"/>
      <protection locked="0"/>
    </xf>
    <xf numFmtId="42" fontId="7" fillId="2" borderId="8" xfId="8" applyNumberFormat="1" applyFont="1" applyFill="1" applyBorder="1" applyAlignment="1" applyProtection="1">
      <alignment vertical="center"/>
      <protection locked="0"/>
    </xf>
    <xf numFmtId="42" fontId="7" fillId="2" borderId="26" xfId="8" applyNumberFormat="1" applyFont="1" applyFill="1" applyBorder="1" applyAlignment="1" applyProtection="1">
      <alignment vertical="center"/>
      <protection locked="0"/>
    </xf>
    <xf numFmtId="0" fontId="11" fillId="0" borderId="0" xfId="8" applyFont="1" applyFill="1" applyBorder="1" applyAlignment="1" applyProtection="1">
      <alignment horizontal="right" vertical="center" shrinkToFit="1"/>
    </xf>
    <xf numFmtId="0" fontId="7" fillId="0" borderId="0" xfId="7" applyFont="1" applyFill="1" applyAlignment="1" applyProtection="1">
      <alignment horizontal="left" indent="1"/>
    </xf>
    <xf numFmtId="0" fontId="7" fillId="0" borderId="0" xfId="8" applyFont="1" applyFill="1" applyAlignment="1" applyProtection="1">
      <alignment horizontal="right" vertical="center"/>
    </xf>
    <xf numFmtId="0" fontId="7" fillId="0" borderId="0" xfId="8" applyFont="1" applyFill="1" applyAlignment="1" applyProtection="1">
      <alignment horizontal="center" vertical="center"/>
    </xf>
    <xf numFmtId="0" fontId="7" fillId="0" borderId="5" xfId="8" applyFont="1" applyFill="1" applyBorder="1" applyAlignment="1" applyProtection="1">
      <alignment horizontal="center" vertical="center"/>
    </xf>
    <xf numFmtId="0" fontId="7" fillId="0" borderId="0" xfId="8" applyFont="1" applyFill="1" applyBorder="1" applyAlignment="1" applyProtection="1">
      <alignment horizontal="center" vertical="center"/>
    </xf>
    <xf numFmtId="178" fontId="12" fillId="0" borderId="23" xfId="8" applyNumberFormat="1" applyFont="1" applyFill="1" applyBorder="1" applyAlignment="1" applyProtection="1">
      <alignment horizontal="center" vertical="center"/>
    </xf>
    <xf numFmtId="182" fontId="7" fillId="0" borderId="19" xfId="8" applyNumberFormat="1" applyFont="1" applyFill="1" applyBorder="1" applyAlignment="1" applyProtection="1">
      <alignment horizontal="right" vertical="top"/>
    </xf>
    <xf numFmtId="0" fontId="7" fillId="0" borderId="19" xfId="8" applyFont="1" applyFill="1" applyBorder="1" applyAlignment="1" applyProtection="1">
      <alignment horizontal="left" vertical="top"/>
    </xf>
    <xf numFmtId="176" fontId="7" fillId="0" borderId="15" xfId="8" applyNumberFormat="1" applyFont="1" applyFill="1" applyBorder="1" applyAlignment="1" applyProtection="1">
      <alignment horizontal="center" vertical="center"/>
    </xf>
    <xf numFmtId="176" fontId="7" fillId="0" borderId="24" xfId="8" applyNumberFormat="1" applyFont="1" applyFill="1" applyBorder="1" applyAlignment="1" applyProtection="1">
      <alignment horizontal="center" vertical="center"/>
    </xf>
    <xf numFmtId="176" fontId="7" fillId="0" borderId="1" xfId="8" applyNumberFormat="1" applyFont="1" applyFill="1" applyBorder="1" applyAlignment="1" applyProtection="1">
      <alignment horizontal="center" vertical="center"/>
    </xf>
    <xf numFmtId="0" fontId="11" fillId="0" borderId="0" xfId="8" applyFont="1" applyFill="1" applyAlignment="1" applyProtection="1">
      <alignment horizontal="center" vertical="center" shrinkToFit="1"/>
    </xf>
    <xf numFmtId="0" fontId="7" fillId="2" borderId="30" xfId="8" applyFont="1" applyFill="1" applyBorder="1" applyAlignment="1" applyProtection="1">
      <alignment horizontal="center" vertical="center" wrapText="1"/>
      <protection locked="0"/>
    </xf>
    <xf numFmtId="0" fontId="7" fillId="2" borderId="31" xfId="8" applyFont="1" applyFill="1" applyBorder="1" applyAlignment="1" applyProtection="1">
      <alignment horizontal="center" vertical="center" wrapText="1"/>
      <protection locked="0"/>
    </xf>
    <xf numFmtId="0" fontId="7" fillId="2" borderId="52" xfId="8" applyFont="1" applyFill="1" applyBorder="1" applyAlignment="1" applyProtection="1">
      <alignment horizontal="center" vertical="center" wrapText="1"/>
      <protection locked="0"/>
    </xf>
    <xf numFmtId="0" fontId="7" fillId="0" borderId="23" xfId="8" applyFont="1" applyFill="1" applyBorder="1" applyAlignment="1" applyProtection="1">
      <alignment vertical="center" wrapText="1"/>
    </xf>
    <xf numFmtId="0" fontId="7" fillId="0" borderId="11" xfId="8" applyFont="1" applyFill="1" applyBorder="1" applyAlignment="1" applyProtection="1">
      <alignment vertical="center" wrapText="1"/>
    </xf>
    <xf numFmtId="0" fontId="7" fillId="0" borderId="10" xfId="8" applyFont="1" applyFill="1" applyBorder="1" applyAlignment="1" applyProtection="1">
      <alignment vertical="center" wrapText="1"/>
    </xf>
    <xf numFmtId="177" fontId="7" fillId="0" borderId="23" xfId="8" applyNumberFormat="1" applyFont="1" applyFill="1" applyBorder="1" applyAlignment="1" applyProtection="1">
      <alignment horizontal="right" vertical="center"/>
    </xf>
    <xf numFmtId="0" fontId="7" fillId="0" borderId="15" xfId="8" applyFont="1" applyFill="1" applyBorder="1" applyAlignment="1" applyProtection="1">
      <alignment vertical="center" wrapText="1"/>
    </xf>
    <xf numFmtId="0" fontId="7" fillId="0" borderId="1" xfId="8" applyFont="1" applyFill="1" applyBorder="1" applyAlignment="1" applyProtection="1">
      <alignment vertical="center" wrapText="1"/>
    </xf>
    <xf numFmtId="0" fontId="7" fillId="2" borderId="27" xfId="8" applyFont="1" applyFill="1" applyBorder="1" applyAlignment="1" applyProtection="1">
      <alignment horizontal="center" vertical="center" wrapText="1"/>
      <protection locked="0"/>
    </xf>
    <xf numFmtId="0" fontId="7" fillId="2" borderId="24" xfId="8" applyFont="1" applyFill="1" applyBorder="1" applyAlignment="1" applyProtection="1">
      <alignment horizontal="center" vertical="center" wrapText="1"/>
      <protection locked="0"/>
    </xf>
    <xf numFmtId="0" fontId="7" fillId="2" borderId="36" xfId="8" applyFont="1" applyFill="1" applyBorder="1" applyAlignment="1" applyProtection="1">
      <alignment horizontal="center" vertical="center" wrapText="1"/>
      <protection locked="0"/>
    </xf>
    <xf numFmtId="0" fontId="7" fillId="2" borderId="47" xfId="8" applyFont="1" applyFill="1" applyBorder="1" applyAlignment="1" applyProtection="1">
      <alignment horizontal="center" vertical="center"/>
      <protection locked="0"/>
    </xf>
    <xf numFmtId="0" fontId="7" fillId="2" borderId="48"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177" fontId="7" fillId="0" borderId="15" xfId="8" applyNumberFormat="1" applyFont="1" applyFill="1" applyBorder="1" applyAlignment="1" applyProtection="1">
      <alignment horizontal="right" vertical="center"/>
    </xf>
    <xf numFmtId="177" fontId="7" fillId="0" borderId="1" xfId="8" applyNumberFormat="1" applyFont="1" applyFill="1" applyBorder="1" applyAlignment="1" applyProtection="1">
      <alignment horizontal="right" vertical="center"/>
    </xf>
    <xf numFmtId="0" fontId="7" fillId="0" borderId="22" xfId="8" applyFont="1" applyFill="1" applyBorder="1" applyAlignment="1" applyProtection="1">
      <alignment horizontal="center" vertical="center" wrapText="1"/>
    </xf>
    <xf numFmtId="0" fontId="7" fillId="0" borderId="44" xfId="8" applyFont="1" applyFill="1" applyBorder="1" applyAlignment="1" applyProtection="1">
      <alignment horizontal="center" vertical="center" wrapText="1"/>
    </xf>
    <xf numFmtId="0" fontId="9" fillId="2" borderId="30" xfId="9" applyFont="1" applyFill="1" applyBorder="1" applyAlignment="1" applyProtection="1">
      <alignment horizontal="center" vertical="center" shrinkToFit="1"/>
      <protection locked="0"/>
    </xf>
    <xf numFmtId="0" fontId="9" fillId="2" borderId="31" xfId="9" applyFont="1" applyFill="1" applyBorder="1" applyAlignment="1" applyProtection="1">
      <alignment horizontal="center" vertical="center" shrinkToFit="1"/>
      <protection locked="0"/>
    </xf>
    <xf numFmtId="0" fontId="9" fillId="2" borderId="52" xfId="9" applyFont="1" applyFill="1" applyBorder="1" applyAlignment="1" applyProtection="1">
      <alignment horizontal="center" vertical="center" shrinkToFit="1"/>
      <protection locked="0"/>
    </xf>
    <xf numFmtId="0" fontId="7" fillId="0" borderId="50" xfId="8" applyFont="1" applyFill="1" applyBorder="1" applyAlignment="1" applyProtection="1">
      <alignment horizontal="center" vertical="center" wrapText="1"/>
    </xf>
    <xf numFmtId="0" fontId="7" fillId="0" borderId="31" xfId="8" applyFont="1" applyFill="1" applyBorder="1" applyAlignment="1" applyProtection="1">
      <alignment horizontal="center" vertical="center" wrapText="1"/>
    </xf>
    <xf numFmtId="0" fontId="7" fillId="0" borderId="32" xfId="8" applyFont="1" applyFill="1" applyBorder="1" applyAlignment="1" applyProtection="1">
      <alignment horizontal="center" vertical="center" wrapText="1"/>
    </xf>
    <xf numFmtId="0" fontId="7" fillId="2" borderId="47" xfId="8" applyFont="1" applyFill="1" applyBorder="1" applyAlignment="1" applyProtection="1">
      <alignment horizontal="center" vertical="center" wrapText="1"/>
      <protection locked="0"/>
    </xf>
    <xf numFmtId="0" fontId="7" fillId="2" borderId="48" xfId="8" applyFont="1" applyFill="1" applyBorder="1" applyAlignment="1" applyProtection="1">
      <alignment horizontal="center" vertical="center" wrapText="1"/>
      <protection locked="0"/>
    </xf>
    <xf numFmtId="0" fontId="7" fillId="2" borderId="51" xfId="8" applyFont="1" applyFill="1" applyBorder="1" applyAlignment="1" applyProtection="1">
      <alignment horizontal="center" vertical="center" wrapText="1"/>
      <protection locked="0"/>
    </xf>
    <xf numFmtId="0" fontId="7" fillId="2" borderId="27" xfId="8" applyFont="1" applyFill="1" applyBorder="1" applyAlignment="1" applyProtection="1">
      <alignment horizontal="center" vertical="center"/>
      <protection locked="0"/>
    </xf>
    <xf numFmtId="0" fontId="7" fillId="2" borderId="24" xfId="8" applyFont="1" applyFill="1" applyBorder="1" applyAlignment="1" applyProtection="1">
      <alignment horizontal="center" vertical="center"/>
      <protection locked="0"/>
    </xf>
    <xf numFmtId="0" fontId="7" fillId="2" borderId="36" xfId="8" applyFont="1" applyFill="1" applyBorder="1" applyAlignment="1" applyProtection="1">
      <alignment horizontal="center" vertical="center"/>
      <protection locked="0"/>
    </xf>
    <xf numFmtId="0" fontId="7" fillId="2" borderId="30" xfId="8" applyFont="1" applyFill="1" applyBorder="1" applyAlignment="1" applyProtection="1">
      <alignment horizontal="center" vertical="center"/>
      <protection locked="0"/>
    </xf>
    <xf numFmtId="0" fontId="7" fillId="2" borderId="31" xfId="8" applyFont="1" applyFill="1" applyBorder="1" applyAlignment="1" applyProtection="1">
      <alignment horizontal="center" vertical="center"/>
      <protection locked="0"/>
    </xf>
    <xf numFmtId="0" fontId="7" fillId="2" borderId="52" xfId="8" applyFont="1" applyFill="1" applyBorder="1" applyAlignment="1" applyProtection="1">
      <alignment horizontal="center" vertical="center"/>
      <protection locked="0"/>
    </xf>
    <xf numFmtId="177" fontId="11" fillId="5" borderId="11" xfId="8" applyNumberFormat="1" applyFont="1" applyFill="1" applyBorder="1" applyAlignment="1" applyProtection="1">
      <alignment horizontal="right" vertical="center"/>
    </xf>
    <xf numFmtId="177" fontId="11" fillId="5" borderId="20" xfId="8" applyNumberFormat="1" applyFont="1" applyFill="1" applyBorder="1" applyAlignment="1" applyProtection="1">
      <alignment horizontal="right" vertical="center"/>
    </xf>
    <xf numFmtId="0" fontId="7" fillId="0" borderId="23" xfId="8" applyFont="1" applyFill="1" applyBorder="1" applyAlignment="1" applyProtection="1">
      <alignment vertical="center"/>
    </xf>
    <xf numFmtId="0" fontId="7" fillId="0" borderId="43" xfId="8" applyFont="1" applyFill="1" applyBorder="1" applyAlignment="1" applyProtection="1">
      <alignment horizontal="center" vertical="center"/>
    </xf>
    <xf numFmtId="0" fontId="7" fillId="0" borderId="15" xfId="8" applyFont="1" applyFill="1" applyBorder="1" applyAlignment="1" applyProtection="1">
      <alignment horizontal="center" vertical="center"/>
    </xf>
    <xf numFmtId="0" fontId="7" fillId="0" borderId="36" xfId="8" applyFont="1" applyFill="1" applyBorder="1" applyAlignment="1" applyProtection="1">
      <alignment horizontal="center" vertical="center"/>
    </xf>
    <xf numFmtId="49" fontId="7" fillId="0" borderId="29" xfId="8" applyNumberFormat="1" applyFont="1" applyFill="1" applyBorder="1" applyAlignment="1" applyProtection="1">
      <alignment horizontal="center" vertical="center"/>
    </xf>
    <xf numFmtId="49" fontId="7" fillId="0" borderId="8" xfId="8" applyNumberFormat="1" applyFont="1" applyFill="1" applyBorder="1" applyAlignment="1" applyProtection="1">
      <alignment horizontal="center" vertical="center"/>
    </xf>
    <xf numFmtId="49" fontId="7" fillId="0" borderId="26" xfId="8" applyNumberFormat="1" applyFont="1" applyFill="1" applyBorder="1" applyAlignment="1" applyProtection="1">
      <alignment horizontal="center" vertical="center"/>
    </xf>
    <xf numFmtId="0" fontId="7" fillId="2" borderId="29" xfId="1" applyNumberFormat="1" applyFont="1" applyFill="1" applyBorder="1" applyAlignment="1" applyProtection="1">
      <alignment horizontal="left" vertical="center" indent="1"/>
      <protection locked="0"/>
    </xf>
    <xf numFmtId="0" fontId="7" fillId="2" borderId="8" xfId="1" applyNumberFormat="1" applyFont="1" applyFill="1" applyBorder="1" applyAlignment="1" applyProtection="1">
      <alignment horizontal="left" vertical="center" indent="1"/>
      <protection locked="0"/>
    </xf>
    <xf numFmtId="0" fontId="7" fillId="2" borderId="26" xfId="1" applyNumberFormat="1" applyFont="1" applyFill="1" applyBorder="1" applyAlignment="1" applyProtection="1">
      <alignment horizontal="left" vertical="center" indent="1"/>
      <protection locked="0"/>
    </xf>
    <xf numFmtId="176" fontId="7" fillId="0" borderId="23" xfId="8" applyNumberFormat="1" applyFont="1" applyFill="1" applyBorder="1" applyAlignment="1" applyProtection="1">
      <alignment vertical="center"/>
    </xf>
    <xf numFmtId="0" fontId="13" fillId="0" borderId="0" xfId="1" applyFont="1" applyBorder="1" applyAlignment="1" applyProtection="1">
      <alignment horizontal="center" vertical="center"/>
    </xf>
    <xf numFmtId="0" fontId="7" fillId="0" borderId="15" xfId="1" applyFont="1" applyBorder="1" applyAlignment="1" applyProtection="1">
      <alignment horizontal="center" vertical="center"/>
    </xf>
    <xf numFmtId="0" fontId="7" fillId="0" borderId="24" xfId="1" applyFont="1" applyBorder="1" applyAlignment="1" applyProtection="1">
      <alignment horizontal="center" vertical="center"/>
    </xf>
    <xf numFmtId="0" fontId="7" fillId="0" borderId="29" xfId="8" applyFont="1" applyFill="1" applyBorder="1" applyAlignment="1" applyProtection="1">
      <alignment horizontal="left" vertical="center" indent="1"/>
    </xf>
    <xf numFmtId="0" fontId="7" fillId="0" borderId="8" xfId="8" applyFont="1" applyFill="1" applyBorder="1" applyAlignment="1" applyProtection="1">
      <alignment horizontal="left" vertical="center" indent="1"/>
    </xf>
    <xf numFmtId="0" fontId="7" fillId="0" borderId="26" xfId="8" applyFont="1" applyFill="1" applyBorder="1" applyAlignment="1" applyProtection="1">
      <alignment horizontal="left" vertical="center" indent="1"/>
    </xf>
    <xf numFmtId="0" fontId="7" fillId="0" borderId="1" xfId="8" applyFont="1" applyFill="1" applyBorder="1" applyAlignment="1" applyProtection="1">
      <alignment horizontal="center" vertical="center"/>
    </xf>
    <xf numFmtId="49" fontId="7" fillId="0" borderId="15" xfId="8" applyNumberFormat="1" applyFont="1" applyFill="1" applyBorder="1" applyAlignment="1" applyProtection="1">
      <alignment horizontal="center" vertical="center" wrapText="1"/>
    </xf>
    <xf numFmtId="49" fontId="7" fillId="0" borderId="1" xfId="8" applyNumberFormat="1" applyFont="1" applyFill="1" applyBorder="1" applyAlignment="1" applyProtection="1">
      <alignment horizontal="center" vertical="center" wrapText="1"/>
    </xf>
    <xf numFmtId="0" fontId="7" fillId="0" borderId="43" xfId="8" applyFont="1" applyFill="1" applyBorder="1" applyAlignment="1" applyProtection="1">
      <alignment horizontal="center" vertical="center" wrapText="1"/>
    </xf>
    <xf numFmtId="0" fontId="7" fillId="0" borderId="11" xfId="8" applyFont="1" applyFill="1" applyBorder="1" applyAlignment="1" applyProtection="1">
      <alignment horizontal="center" vertical="center" wrapText="1"/>
    </xf>
    <xf numFmtId="0" fontId="7" fillId="0" borderId="17" xfId="8" applyFont="1" applyFill="1" applyBorder="1" applyAlignment="1" applyProtection="1">
      <alignment horizontal="center" vertical="center" wrapText="1"/>
    </xf>
    <xf numFmtId="0" fontId="7" fillId="0" borderId="10" xfId="8" applyFont="1" applyFill="1" applyBorder="1" applyAlignment="1" applyProtection="1">
      <alignment horizontal="center" vertical="center" wrapText="1"/>
    </xf>
    <xf numFmtId="0" fontId="7" fillId="0" borderId="20" xfId="8" applyFont="1" applyFill="1" applyBorder="1" applyAlignment="1" applyProtection="1">
      <alignment vertical="center" wrapText="1"/>
    </xf>
    <xf numFmtId="0" fontId="7" fillId="0" borderId="6" xfId="8" applyFont="1" applyFill="1" applyBorder="1" applyAlignment="1" applyProtection="1">
      <alignment vertical="center" wrapText="1"/>
    </xf>
    <xf numFmtId="0" fontId="7" fillId="0" borderId="21" xfId="8" applyFont="1" applyFill="1" applyBorder="1" applyAlignment="1" applyProtection="1">
      <alignment vertical="center" wrapText="1"/>
    </xf>
    <xf numFmtId="176" fontId="11" fillId="9" borderId="22" xfId="8" applyNumberFormat="1" applyFont="1" applyFill="1" applyBorder="1" applyAlignment="1" applyProtection="1">
      <alignment vertical="center"/>
    </xf>
    <xf numFmtId="176" fontId="11" fillId="9" borderId="43" xfId="8" applyNumberFormat="1" applyFont="1" applyFill="1" applyBorder="1" applyAlignment="1" applyProtection="1">
      <alignment vertical="center"/>
    </xf>
    <xf numFmtId="176" fontId="11" fillId="9" borderId="44" xfId="8" applyNumberFormat="1" applyFont="1" applyFill="1" applyBorder="1" applyAlignment="1" applyProtection="1">
      <alignment vertical="center"/>
    </xf>
    <xf numFmtId="176" fontId="7" fillId="0" borderId="22" xfId="8" applyNumberFormat="1" applyFont="1" applyFill="1" applyBorder="1" applyAlignment="1" applyProtection="1">
      <alignment vertical="center"/>
    </xf>
    <xf numFmtId="176" fontId="7" fillId="0" borderId="43" xfId="8" applyNumberFormat="1" applyFont="1" applyFill="1" applyBorder="1" applyAlignment="1" applyProtection="1">
      <alignment vertical="center"/>
    </xf>
    <xf numFmtId="176" fontId="7" fillId="0" borderId="44" xfId="8" applyNumberFormat="1" applyFont="1" applyFill="1" applyBorder="1" applyAlignment="1" applyProtection="1">
      <alignment vertical="center"/>
    </xf>
    <xf numFmtId="0" fontId="7" fillId="0" borderId="23" xfId="8" applyFont="1" applyFill="1" applyBorder="1" applyAlignment="1" applyProtection="1">
      <alignment horizontal="center" vertical="center"/>
    </xf>
    <xf numFmtId="0" fontId="7" fillId="0" borderId="15" xfId="8" applyFont="1" applyFill="1" applyBorder="1" applyAlignment="1" applyProtection="1">
      <alignment vertical="center"/>
    </xf>
    <xf numFmtId="0" fontId="7" fillId="0" borderId="1" xfId="8" applyFont="1" applyFill="1" applyBorder="1" applyAlignment="1" applyProtection="1">
      <alignment vertical="center"/>
    </xf>
    <xf numFmtId="0" fontId="7" fillId="2" borderId="33" xfId="8" applyFont="1" applyFill="1" applyBorder="1" applyAlignment="1" applyProtection="1">
      <alignment horizontal="center" vertical="center" wrapText="1"/>
      <protection locked="0"/>
    </xf>
    <xf numFmtId="0" fontId="7" fillId="2" borderId="34" xfId="8" applyFont="1" applyFill="1" applyBorder="1" applyAlignment="1" applyProtection="1">
      <alignment horizontal="center" vertical="center" wrapText="1"/>
      <protection locked="0"/>
    </xf>
    <xf numFmtId="0" fontId="7" fillId="2" borderId="37" xfId="8" applyFont="1" applyFill="1" applyBorder="1" applyAlignment="1" applyProtection="1">
      <alignment horizontal="center" vertical="center" wrapText="1"/>
      <protection locked="0"/>
    </xf>
    <xf numFmtId="0" fontId="7" fillId="9" borderId="39" xfId="8" applyFont="1" applyFill="1" applyBorder="1" applyAlignment="1" applyProtection="1">
      <alignment horizontal="center" vertical="center" wrapText="1"/>
    </xf>
    <xf numFmtId="0" fontId="7" fillId="9" borderId="13" xfId="8" applyFont="1" applyFill="1" applyBorder="1" applyAlignment="1" applyProtection="1">
      <alignment horizontal="center" vertical="center" wrapText="1"/>
    </xf>
    <xf numFmtId="0" fontId="7" fillId="9" borderId="40" xfId="8" applyFont="1" applyFill="1" applyBorder="1" applyAlignment="1" applyProtection="1">
      <alignment horizontal="center" vertical="center" wrapText="1"/>
    </xf>
    <xf numFmtId="0" fontId="7" fillId="9" borderId="12" xfId="8" applyFont="1" applyFill="1" applyBorder="1" applyAlignment="1" applyProtection="1">
      <alignment horizontal="center" vertical="center" wrapText="1"/>
    </xf>
    <xf numFmtId="0" fontId="7" fillId="9" borderId="0" xfId="8" applyFont="1" applyFill="1" applyBorder="1" applyAlignment="1" applyProtection="1">
      <alignment horizontal="center" vertical="center" wrapText="1"/>
    </xf>
    <xf numFmtId="0" fontId="7" fillId="9" borderId="41" xfId="8" applyFont="1" applyFill="1" applyBorder="1" applyAlignment="1" applyProtection="1">
      <alignment horizontal="center" vertical="center" wrapText="1"/>
    </xf>
    <xf numFmtId="0" fontId="7" fillId="9" borderId="33" xfId="8" applyFont="1" applyFill="1" applyBorder="1" applyAlignment="1" applyProtection="1">
      <alignment horizontal="center" vertical="center" wrapText="1"/>
    </xf>
    <xf numFmtId="0" fontId="7" fillId="9" borderId="34" xfId="8" applyFont="1" applyFill="1" applyBorder="1" applyAlignment="1" applyProtection="1">
      <alignment horizontal="center" vertical="center" wrapText="1"/>
    </xf>
    <xf numFmtId="0" fontId="7" fillId="9" borderId="37" xfId="8" applyFont="1" applyFill="1" applyBorder="1" applyAlignment="1" applyProtection="1">
      <alignment horizontal="center" vertical="center" wrapText="1"/>
    </xf>
    <xf numFmtId="0" fontId="6" fillId="7" borderId="24" xfId="5" applyFont="1" applyFill="1" applyBorder="1" applyAlignment="1" applyProtection="1">
      <alignment vertical="center" wrapText="1"/>
    </xf>
    <xf numFmtId="0" fontId="6" fillId="7" borderId="1" xfId="5" applyFont="1" applyFill="1" applyBorder="1" applyAlignment="1" applyProtection="1">
      <alignment vertical="center" wrapText="1"/>
    </xf>
    <xf numFmtId="0" fontId="1" fillId="7" borderId="15" xfId="5" applyFont="1" applyFill="1" applyBorder="1" applyAlignment="1" applyProtection="1">
      <alignment horizontal="center" vertical="center"/>
    </xf>
    <xf numFmtId="0" fontId="1" fillId="7" borderId="24" xfId="5" applyFont="1" applyFill="1" applyBorder="1" applyAlignment="1" applyProtection="1">
      <alignment horizontal="center" vertical="center"/>
    </xf>
    <xf numFmtId="0" fontId="1" fillId="7" borderId="1" xfId="5" applyFont="1" applyFill="1" applyBorder="1" applyAlignment="1" applyProtection="1">
      <alignment horizontal="center" vertical="center"/>
    </xf>
    <xf numFmtId="0" fontId="1" fillId="0" borderId="15" xfId="0" applyFont="1" applyFill="1" applyBorder="1" applyAlignment="1" applyProtection="1">
      <alignment vertical="top" wrapText="1"/>
      <protection locked="0"/>
    </xf>
    <xf numFmtId="0" fontId="1" fillId="0" borderId="24" xfId="0" applyFont="1" applyFill="1" applyBorder="1" applyAlignment="1" applyProtection="1">
      <alignment vertical="top" wrapText="1"/>
      <protection locked="0"/>
    </xf>
    <xf numFmtId="0" fontId="1" fillId="0" borderId="1" xfId="0" applyFont="1" applyFill="1" applyBorder="1" applyAlignment="1" applyProtection="1">
      <alignment vertical="top" wrapText="1"/>
      <protection locked="0"/>
    </xf>
    <xf numFmtId="0" fontId="13" fillId="0" borderId="0" xfId="5" applyNumberFormat="1" applyFont="1" applyFill="1" applyBorder="1" applyAlignment="1" applyProtection="1">
      <alignment horizontal="center" vertical="center"/>
    </xf>
    <xf numFmtId="0" fontId="1" fillId="8" borderId="29" xfId="5" applyNumberFormat="1" applyFont="1" applyFill="1" applyBorder="1" applyAlignment="1" applyProtection="1">
      <alignment horizontal="left" indent="1"/>
    </xf>
    <xf numFmtId="0" fontId="1" fillId="8" borderId="8" xfId="5" applyNumberFormat="1" applyFont="1" applyFill="1" applyBorder="1" applyAlignment="1" applyProtection="1">
      <alignment horizontal="left" indent="1"/>
    </xf>
    <xf numFmtId="0" fontId="1" fillId="8" borderId="26" xfId="5" applyNumberFormat="1" applyFont="1" applyFill="1" applyBorder="1" applyAlignment="1" applyProtection="1">
      <alignment horizontal="left" indent="1"/>
    </xf>
    <xf numFmtId="0" fontId="1" fillId="0" borderId="15" xfId="5" applyFont="1" applyFill="1" applyBorder="1" applyAlignment="1" applyProtection="1">
      <alignment horizontal="center" vertical="center"/>
    </xf>
    <xf numFmtId="0" fontId="1" fillId="0" borderId="24" xfId="5" applyFont="1" applyFill="1" applyBorder="1" applyAlignment="1" applyProtection="1">
      <alignment horizontal="center" vertical="center"/>
    </xf>
    <xf numFmtId="0" fontId="8" fillId="0" borderId="29" xfId="8" applyFont="1" applyFill="1" applyBorder="1" applyAlignment="1" applyProtection="1">
      <alignment horizontal="left" vertical="center" indent="1"/>
    </xf>
    <xf numFmtId="0" fontId="8" fillId="0" borderId="8" xfId="8" applyFont="1" applyFill="1" applyBorder="1" applyAlignment="1" applyProtection="1">
      <alignment horizontal="left" vertical="center" indent="1"/>
    </xf>
    <xf numFmtId="0" fontId="8" fillId="0" borderId="26" xfId="8" applyFont="1" applyFill="1" applyBorder="1" applyAlignment="1" applyProtection="1">
      <alignment horizontal="left" vertical="center" indent="1"/>
    </xf>
    <xf numFmtId="0" fontId="1" fillId="0" borderId="15" xfId="6" applyFont="1" applyFill="1" applyBorder="1" applyAlignment="1" applyProtection="1">
      <alignment vertical="top" wrapText="1"/>
    </xf>
    <xf numFmtId="0" fontId="1" fillId="0" borderId="24" xfId="6" applyFont="1" applyFill="1" applyBorder="1" applyAlignment="1" applyProtection="1">
      <alignment vertical="top" wrapText="1"/>
    </xf>
    <xf numFmtId="0" fontId="1" fillId="0" borderId="1" xfId="6" applyFont="1" applyFill="1" applyBorder="1" applyAlignment="1" applyProtection="1">
      <alignment vertical="top" wrapText="1"/>
    </xf>
    <xf numFmtId="0" fontId="1" fillId="0" borderId="11" xfId="5" applyFont="1" applyFill="1" applyBorder="1" applyAlignment="1" applyProtection="1">
      <alignment vertical="top" wrapText="1"/>
    </xf>
    <xf numFmtId="0" fontId="1" fillId="0" borderId="19" xfId="5" applyFont="1" applyFill="1" applyBorder="1" applyAlignment="1" applyProtection="1">
      <alignment vertical="top" wrapText="1"/>
    </xf>
    <xf numFmtId="0" fontId="1" fillId="0" borderId="20" xfId="5" applyFont="1" applyFill="1" applyBorder="1" applyAlignment="1" applyProtection="1">
      <alignment vertical="top" wrapText="1"/>
    </xf>
    <xf numFmtId="0" fontId="1" fillId="0" borderId="10" xfId="5" applyFont="1" applyFill="1" applyBorder="1" applyAlignment="1" applyProtection="1">
      <alignment vertical="top" wrapText="1"/>
    </xf>
    <xf numFmtId="0" fontId="1" fillId="0" borderId="5" xfId="5" applyFont="1" applyFill="1" applyBorder="1" applyAlignment="1" applyProtection="1">
      <alignment vertical="top" wrapText="1"/>
    </xf>
    <xf numFmtId="0" fontId="1" fillId="0" borderId="21" xfId="5" applyFont="1" applyFill="1" applyBorder="1" applyAlignment="1" applyProtection="1">
      <alignment vertical="top" wrapText="1"/>
    </xf>
    <xf numFmtId="14" fontId="7" fillId="2" borderId="29" xfId="3" applyNumberFormat="1" applyFont="1" applyFill="1" applyBorder="1" applyAlignment="1" applyProtection="1">
      <alignment horizontal="center" vertical="center" wrapText="1"/>
      <protection locked="0"/>
    </xf>
    <xf numFmtId="14" fontId="7" fillId="2" borderId="8" xfId="3" applyNumberFormat="1" applyFont="1" applyFill="1" applyBorder="1" applyAlignment="1" applyProtection="1">
      <alignment horizontal="center" vertical="center" wrapText="1"/>
      <protection locked="0"/>
    </xf>
    <xf numFmtId="14" fontId="7" fillId="2" borderId="26" xfId="3" applyNumberFormat="1" applyFont="1" applyFill="1" applyBorder="1" applyAlignment="1" applyProtection="1">
      <alignment horizontal="center" vertical="center" wrapText="1"/>
      <protection locked="0"/>
    </xf>
    <xf numFmtId="0" fontId="7" fillId="0" borderId="4" xfId="4" applyFont="1" applyFill="1" applyBorder="1" applyAlignment="1" applyProtection="1">
      <alignment horizontal="center" vertical="center"/>
    </xf>
    <xf numFmtId="0" fontId="7" fillId="0" borderId="24" xfId="4" applyFont="1" applyFill="1" applyBorder="1" applyAlignment="1" applyProtection="1">
      <alignment horizontal="center" vertical="center"/>
    </xf>
    <xf numFmtId="0" fontId="7" fillId="0" borderId="36" xfId="4" applyFont="1" applyFill="1" applyBorder="1" applyAlignment="1" applyProtection="1">
      <alignment horizontal="center" vertical="center"/>
    </xf>
    <xf numFmtId="0" fontId="7" fillId="0" borderId="10" xfId="2" applyFont="1" applyFill="1" applyBorder="1" applyAlignment="1" applyProtection="1">
      <alignment horizontal="left" vertical="center"/>
    </xf>
    <xf numFmtId="0" fontId="7" fillId="0" borderId="0" xfId="2" applyFont="1" applyFill="1" applyBorder="1" applyAlignment="1" applyProtection="1">
      <alignment horizontal="left" vertical="center"/>
    </xf>
    <xf numFmtId="0" fontId="7" fillId="0" borderId="5" xfId="2" applyFont="1" applyFill="1" applyBorder="1" applyAlignment="1" applyProtection="1">
      <alignment horizontal="left" vertical="center"/>
    </xf>
    <xf numFmtId="0" fontId="7" fillId="0" borderId="42" xfId="2" applyFont="1" applyFill="1" applyBorder="1" applyAlignment="1" applyProtection="1">
      <alignment horizontal="left" vertical="center"/>
    </xf>
    <xf numFmtId="0" fontId="7" fillId="2" borderId="29" xfId="2" applyFont="1" applyFill="1" applyBorder="1" applyAlignment="1" applyProtection="1">
      <alignment horizontal="center" vertical="center" wrapText="1"/>
      <protection locked="0"/>
    </xf>
    <xf numFmtId="0" fontId="7" fillId="2" borderId="8" xfId="2" applyFont="1" applyFill="1" applyBorder="1" applyAlignment="1" applyProtection="1">
      <alignment horizontal="center" vertical="center" wrapText="1"/>
      <protection locked="0"/>
    </xf>
    <xf numFmtId="0" fontId="7" fillId="2" borderId="26" xfId="2" applyFont="1" applyFill="1" applyBorder="1" applyAlignment="1" applyProtection="1">
      <alignment horizontal="center" vertical="center" wrapText="1"/>
      <protection locked="0"/>
    </xf>
    <xf numFmtId="49" fontId="7" fillId="12" borderId="29" xfId="4" applyNumberFormat="1" applyFont="1" applyFill="1" applyBorder="1" applyAlignment="1" applyProtection="1">
      <alignment horizontal="center" vertical="center" wrapText="1" shrinkToFit="1"/>
      <protection locked="0"/>
    </xf>
    <xf numFmtId="49" fontId="7" fillId="12" borderId="8" xfId="4" applyNumberFormat="1" applyFont="1" applyFill="1" applyBorder="1" applyAlignment="1" applyProtection="1">
      <alignment horizontal="center" vertical="center" wrapText="1" shrinkToFit="1"/>
      <protection locked="0"/>
    </xf>
    <xf numFmtId="49" fontId="7" fillId="12" borderId="26" xfId="4" applyNumberFormat="1" applyFont="1" applyFill="1" applyBorder="1" applyAlignment="1" applyProtection="1">
      <alignment horizontal="center" vertical="center" wrapText="1" shrinkToFit="1"/>
      <protection locked="0"/>
    </xf>
    <xf numFmtId="0" fontId="7" fillId="11" borderId="29" xfId="4" applyFont="1" applyFill="1" applyBorder="1" applyAlignment="1" applyProtection="1">
      <alignment horizontal="center" vertical="center"/>
      <protection locked="0"/>
    </xf>
    <xf numFmtId="0" fontId="7" fillId="11" borderId="8" xfId="4" applyFont="1" applyFill="1" applyBorder="1" applyAlignment="1" applyProtection="1">
      <alignment horizontal="center" vertical="center"/>
      <protection locked="0"/>
    </xf>
    <xf numFmtId="49" fontId="7" fillId="0" borderId="29" xfId="4" applyNumberFormat="1" applyFont="1" applyFill="1" applyBorder="1" applyAlignment="1" applyProtection="1">
      <alignment horizontal="left" vertical="top" wrapText="1"/>
      <protection locked="0"/>
    </xf>
    <xf numFmtId="49" fontId="7" fillId="0" borderId="8" xfId="4" applyNumberFormat="1" applyFont="1" applyFill="1" applyBorder="1" applyAlignment="1" applyProtection="1">
      <alignment horizontal="left" vertical="top" wrapText="1"/>
      <protection locked="0"/>
    </xf>
    <xf numFmtId="49" fontId="7" fillId="0" borderId="26" xfId="4" applyNumberFormat="1" applyFont="1" applyFill="1" applyBorder="1" applyAlignment="1" applyProtection="1">
      <alignment horizontal="left" vertical="top" wrapText="1"/>
      <protection locked="0"/>
    </xf>
    <xf numFmtId="183" fontId="7" fillId="0" borderId="29" xfId="4" applyNumberFormat="1" applyFont="1" applyFill="1" applyBorder="1" applyAlignment="1" applyProtection="1">
      <alignment horizontal="center" vertical="center"/>
      <protection locked="0"/>
    </xf>
    <xf numFmtId="183" fontId="7" fillId="0" borderId="8" xfId="4" applyNumberFormat="1" applyFont="1" applyFill="1" applyBorder="1" applyAlignment="1" applyProtection="1">
      <alignment horizontal="center" vertical="center"/>
      <protection locked="0"/>
    </xf>
    <xf numFmtId="183" fontId="7" fillId="0" borderId="26" xfId="4" applyNumberFormat="1" applyFont="1" applyFill="1" applyBorder="1" applyAlignment="1" applyProtection="1">
      <alignment horizontal="center" vertical="center"/>
      <protection locked="0"/>
    </xf>
    <xf numFmtId="0" fontId="7" fillId="0" borderId="10" xfId="4" applyFont="1" applyFill="1" applyBorder="1" applyAlignment="1" applyProtection="1">
      <alignment vertical="center" wrapText="1"/>
    </xf>
    <xf numFmtId="0" fontId="7" fillId="0" borderId="5" xfId="4" applyFont="1" applyFill="1" applyBorder="1" applyAlignment="1" applyProtection="1">
      <alignment vertical="center" wrapText="1"/>
    </xf>
    <xf numFmtId="0" fontId="14" fillId="10" borderId="43" xfId="4" applyFont="1" applyFill="1" applyBorder="1" applyAlignment="1" applyProtection="1">
      <alignment horizontal="center" vertical="center" textRotation="255" wrapText="1"/>
    </xf>
    <xf numFmtId="0" fontId="14" fillId="10" borderId="44" xfId="4" applyFont="1" applyFill="1" applyBorder="1" applyAlignment="1" applyProtection="1">
      <alignment horizontal="center" vertical="center" textRotation="255" wrapText="1"/>
    </xf>
    <xf numFmtId="0" fontId="7" fillId="0" borderId="15" xfId="4" applyFont="1" applyFill="1" applyBorder="1" applyAlignment="1" applyProtection="1">
      <alignment vertical="center" wrapText="1" shrinkToFit="1"/>
    </xf>
    <xf numFmtId="0" fontId="7" fillId="0" borderId="24" xfId="4" applyFont="1" applyFill="1" applyBorder="1" applyAlignment="1" applyProtection="1">
      <alignment vertical="center" wrapText="1" shrinkToFit="1"/>
    </xf>
    <xf numFmtId="0" fontId="7" fillId="0" borderId="1" xfId="4" applyFont="1" applyFill="1" applyBorder="1" applyAlignment="1" applyProtection="1">
      <alignment vertical="center" wrapText="1" shrinkToFit="1"/>
    </xf>
    <xf numFmtId="0" fontId="7" fillId="3" borderId="15" xfId="2" applyFont="1" applyFill="1" applyBorder="1" applyAlignment="1" applyProtection="1">
      <alignment vertical="center" wrapText="1"/>
    </xf>
    <xf numFmtId="0" fontId="7" fillId="3" borderId="24" xfId="2" applyFont="1" applyFill="1" applyBorder="1" applyAlignment="1" applyProtection="1">
      <alignment vertical="center" wrapText="1"/>
    </xf>
    <xf numFmtId="0" fontId="7" fillId="3" borderId="1" xfId="2" applyFont="1" applyFill="1" applyBorder="1" applyAlignment="1" applyProtection="1">
      <alignment vertical="center" wrapText="1"/>
    </xf>
    <xf numFmtId="49" fontId="7" fillId="10" borderId="43" xfId="4" applyNumberFormat="1" applyFont="1" applyFill="1" applyBorder="1" applyAlignment="1" applyProtection="1">
      <alignment horizontal="center" vertical="center" shrinkToFit="1"/>
    </xf>
    <xf numFmtId="49" fontId="7" fillId="10" borderId="44" xfId="4" applyNumberFormat="1" applyFont="1" applyFill="1" applyBorder="1" applyAlignment="1" applyProtection="1">
      <alignment horizontal="center" vertical="center" shrinkToFit="1"/>
    </xf>
    <xf numFmtId="0" fontId="7" fillId="10" borderId="17" xfId="4" applyFont="1" applyFill="1" applyBorder="1" applyAlignment="1" applyProtection="1">
      <alignment horizontal="center" vertical="center"/>
    </xf>
    <xf numFmtId="0" fontId="7" fillId="10" borderId="0" xfId="4" applyFont="1" applyFill="1" applyBorder="1" applyAlignment="1" applyProtection="1">
      <alignment horizontal="center" vertical="center"/>
    </xf>
    <xf numFmtId="0" fontId="7" fillId="10" borderId="6" xfId="4" applyFont="1" applyFill="1" applyBorder="1" applyAlignment="1" applyProtection="1">
      <alignment horizontal="center" vertical="center"/>
    </xf>
    <xf numFmtId="0" fontId="7" fillId="0" borderId="29" xfId="4" applyFont="1" applyFill="1" applyBorder="1" applyAlignment="1" applyProtection="1">
      <alignment horizontal="left" vertical="center" shrinkToFit="1"/>
      <protection locked="0"/>
    </xf>
    <xf numFmtId="0" fontId="7" fillId="0" borderId="8" xfId="4" applyFont="1" applyFill="1" applyBorder="1" applyAlignment="1" applyProtection="1">
      <alignment horizontal="left" vertical="center" shrinkToFit="1"/>
      <protection locked="0"/>
    </xf>
    <xf numFmtId="0" fontId="7" fillId="0" borderId="26" xfId="4" applyFont="1" applyFill="1" applyBorder="1" applyAlignment="1" applyProtection="1">
      <alignment horizontal="left" vertical="center" shrinkToFit="1"/>
      <protection locked="0"/>
    </xf>
    <xf numFmtId="0" fontId="7" fillId="0" borderId="12" xfId="2" applyFont="1" applyFill="1" applyBorder="1" applyAlignment="1" applyProtection="1">
      <alignment vertical="center" wrapText="1"/>
    </xf>
    <xf numFmtId="0" fontId="7" fillId="0" borderId="0" xfId="2" applyFont="1" applyFill="1" applyBorder="1" applyAlignment="1" applyProtection="1">
      <alignment vertical="center" wrapText="1"/>
    </xf>
    <xf numFmtId="0" fontId="7" fillId="0" borderId="6" xfId="2" applyFont="1" applyFill="1" applyBorder="1" applyAlignment="1" applyProtection="1">
      <alignment vertical="center" wrapText="1"/>
    </xf>
    <xf numFmtId="0" fontId="7" fillId="0" borderId="29" xfId="4" applyNumberFormat="1" applyFont="1" applyFill="1" applyBorder="1" applyAlignment="1" applyProtection="1">
      <alignment horizontal="center" vertical="center"/>
      <protection locked="0"/>
    </xf>
    <xf numFmtId="0" fontId="7" fillId="0" borderId="8" xfId="4" applyNumberFormat="1" applyFont="1" applyFill="1" applyBorder="1" applyAlignment="1" applyProtection="1">
      <alignment horizontal="center" vertical="center"/>
      <protection locked="0"/>
    </xf>
    <xf numFmtId="0" fontId="7" fillId="0" borderId="26" xfId="4" applyNumberFormat="1" applyFont="1" applyFill="1" applyBorder="1" applyAlignment="1" applyProtection="1">
      <alignment horizontal="center" vertical="center"/>
      <protection locked="0"/>
    </xf>
    <xf numFmtId="0" fontId="7" fillId="0" borderId="47" xfId="0" applyFont="1" applyBorder="1" applyAlignment="1" applyProtection="1">
      <alignment horizontal="center" vertical="center" wrapText="1"/>
    </xf>
    <xf numFmtId="0" fontId="7" fillId="0" borderId="48" xfId="0" applyFont="1" applyBorder="1" applyAlignment="1" applyProtection="1">
      <alignment horizontal="center" vertical="center" wrapText="1"/>
    </xf>
    <xf numFmtId="0" fontId="7" fillId="0" borderId="51" xfId="0" applyFont="1" applyBorder="1" applyAlignment="1" applyProtection="1">
      <alignment horizontal="center" vertical="center" wrapText="1"/>
    </xf>
    <xf numFmtId="49" fontId="7" fillId="0" borderId="29" xfId="4" applyNumberFormat="1" applyFont="1" applyFill="1" applyBorder="1" applyAlignment="1" applyProtection="1">
      <alignment horizontal="center" vertical="center" shrinkToFit="1"/>
      <protection locked="0"/>
    </xf>
    <xf numFmtId="49" fontId="7" fillId="0" borderId="8" xfId="4" applyNumberFormat="1" applyFont="1" applyFill="1" applyBorder="1" applyAlignment="1" applyProtection="1">
      <alignment horizontal="center" vertical="center" shrinkToFit="1"/>
      <protection locked="0"/>
    </xf>
    <xf numFmtId="49" fontId="7" fillId="0" borderId="26" xfId="4" applyNumberFormat="1" applyFont="1" applyFill="1" applyBorder="1" applyAlignment="1" applyProtection="1">
      <alignment horizontal="center" vertical="center" shrinkToFit="1"/>
      <protection locked="0"/>
    </xf>
    <xf numFmtId="180" fontId="7" fillId="0" borderId="33" xfId="2" applyNumberFormat="1" applyFont="1" applyBorder="1" applyAlignment="1" applyProtection="1">
      <alignment horizontal="left" vertical="center" wrapText="1"/>
      <protection locked="0"/>
    </xf>
    <xf numFmtId="180" fontId="7" fillId="0" borderId="37" xfId="2" applyNumberFormat="1" applyFont="1" applyBorder="1" applyAlignment="1" applyProtection="1">
      <alignment horizontal="left" vertical="center" wrapText="1"/>
      <protection locked="0"/>
    </xf>
    <xf numFmtId="183" fontId="7" fillId="0" borderId="29" xfId="2" applyNumberFormat="1" applyFont="1" applyFill="1" applyBorder="1" applyAlignment="1" applyProtection="1">
      <alignment horizontal="center" vertical="center"/>
      <protection locked="0"/>
    </xf>
    <xf numFmtId="183" fontId="7" fillId="0" borderId="8" xfId="2" applyNumberFormat="1" applyFont="1" applyFill="1" applyBorder="1" applyAlignment="1" applyProtection="1">
      <alignment horizontal="center" vertical="center"/>
      <protection locked="0"/>
    </xf>
    <xf numFmtId="183" fontId="7" fillId="0" borderId="26" xfId="2" applyNumberFormat="1" applyFont="1" applyFill="1" applyBorder="1" applyAlignment="1" applyProtection="1">
      <alignment horizontal="center" vertical="center"/>
      <protection locked="0"/>
    </xf>
    <xf numFmtId="0" fontId="7" fillId="0" borderId="47" xfId="2" applyFont="1" applyFill="1" applyBorder="1" applyAlignment="1" applyProtection="1">
      <alignment vertical="center"/>
    </xf>
    <xf numFmtId="0" fontId="7" fillId="0" borderId="48" xfId="2" applyFont="1" applyFill="1" applyBorder="1" applyAlignment="1" applyProtection="1">
      <alignment vertical="center"/>
    </xf>
    <xf numFmtId="0" fontId="7" fillId="0" borderId="13" xfId="2" applyFont="1" applyFill="1" applyBorder="1" applyAlignment="1" applyProtection="1">
      <alignment vertical="center"/>
    </xf>
    <xf numFmtId="0" fontId="7" fillId="0" borderId="40" xfId="2" applyFont="1" applyFill="1" applyBorder="1" applyAlignment="1" applyProtection="1">
      <alignment vertical="center"/>
    </xf>
    <xf numFmtId="0" fontId="7" fillId="10" borderId="15" xfId="2" applyFont="1" applyFill="1" applyBorder="1" applyAlignment="1" applyProtection="1">
      <alignment horizontal="center" vertical="center" wrapText="1"/>
    </xf>
    <xf numFmtId="0" fontId="7" fillId="10" borderId="36" xfId="2" applyFont="1" applyFill="1" applyBorder="1" applyAlignment="1" applyProtection="1">
      <alignment horizontal="center" vertical="center" wrapText="1"/>
    </xf>
    <xf numFmtId="0" fontId="7" fillId="0" borderId="12" xfId="2" applyFont="1" applyBorder="1" applyAlignment="1" applyProtection="1">
      <alignment horizontal="center" vertical="center" wrapText="1"/>
    </xf>
    <xf numFmtId="0" fontId="7" fillId="0" borderId="0" xfId="2" applyFont="1" applyBorder="1" applyAlignment="1" applyProtection="1">
      <alignment horizontal="center" vertical="center" wrapText="1"/>
    </xf>
    <xf numFmtId="49" fontId="7" fillId="0" borderId="29" xfId="2" applyNumberFormat="1" applyFont="1" applyFill="1" applyBorder="1" applyAlignment="1" applyProtection="1">
      <alignment horizontal="left" vertical="center" shrinkToFit="1"/>
      <protection locked="0"/>
    </xf>
    <xf numFmtId="49" fontId="7" fillId="0" borderId="8" xfId="2" applyNumberFormat="1" applyFont="1" applyFill="1" applyBorder="1" applyAlignment="1" applyProtection="1">
      <alignment horizontal="left" vertical="center" shrinkToFit="1"/>
      <protection locked="0"/>
    </xf>
    <xf numFmtId="49" fontId="7" fillId="0" borderId="26" xfId="2" applyNumberFormat="1" applyFont="1" applyFill="1" applyBorder="1" applyAlignment="1" applyProtection="1">
      <alignment horizontal="left" vertical="center" shrinkToFit="1"/>
      <protection locked="0"/>
    </xf>
    <xf numFmtId="49" fontId="7" fillId="0" borderId="29" xfId="2" applyNumberFormat="1" applyFont="1" applyFill="1" applyBorder="1" applyAlignment="1" applyProtection="1">
      <alignment horizontal="left" vertical="top" wrapText="1"/>
      <protection locked="0"/>
    </xf>
    <xf numFmtId="49" fontId="7" fillId="0" borderId="8" xfId="2" applyNumberFormat="1" applyFont="1" applyFill="1" applyBorder="1" applyAlignment="1" applyProtection="1">
      <alignment horizontal="left" vertical="top" wrapText="1"/>
      <protection locked="0"/>
    </xf>
    <xf numFmtId="49" fontId="7" fillId="0" borderId="26" xfId="2" applyNumberFormat="1" applyFont="1" applyFill="1" applyBorder="1" applyAlignment="1" applyProtection="1">
      <alignment horizontal="left" vertical="top" wrapText="1"/>
      <protection locked="0"/>
    </xf>
    <xf numFmtId="0" fontId="7" fillId="0" borderId="15" xfId="2" applyFont="1" applyFill="1" applyBorder="1" applyAlignment="1" applyProtection="1">
      <alignment horizontal="center" vertical="center"/>
    </xf>
    <xf numFmtId="0" fontId="7" fillId="0" borderId="24" xfId="2" applyFont="1" applyFill="1" applyBorder="1" applyAlignment="1" applyProtection="1">
      <alignment horizontal="center" vertical="center"/>
    </xf>
    <xf numFmtId="0" fontId="13" fillId="0" borderId="0" xfId="2" applyFont="1" applyFill="1" applyBorder="1" applyAlignment="1" applyProtection="1">
      <alignment horizontal="center" vertical="center" shrinkToFit="1"/>
    </xf>
    <xf numFmtId="0" fontId="7" fillId="0" borderId="31" xfId="2" applyFont="1" applyFill="1" applyBorder="1" applyAlignment="1" applyProtection="1">
      <alignment horizontal="center" vertical="center" wrapText="1"/>
    </xf>
    <xf numFmtId="0" fontId="7" fillId="0" borderId="32" xfId="2" applyFont="1" applyFill="1" applyBorder="1" applyAlignment="1" applyProtection="1">
      <alignment horizontal="center" vertical="center" wrapText="1"/>
    </xf>
    <xf numFmtId="42" fontId="7" fillId="0" borderId="29" xfId="4" applyNumberFormat="1" applyFont="1" applyFill="1" applyBorder="1" applyAlignment="1" applyProtection="1">
      <alignment horizontal="right" vertical="center"/>
      <protection locked="0"/>
    </xf>
    <xf numFmtId="42" fontId="7" fillId="0" borderId="8" xfId="4" applyNumberFormat="1" applyFont="1" applyFill="1" applyBorder="1" applyAlignment="1" applyProtection="1">
      <alignment horizontal="right" vertical="center"/>
      <protection locked="0"/>
    </xf>
    <xf numFmtId="42" fontId="7" fillId="0" borderId="26" xfId="4" applyNumberFormat="1" applyFont="1" applyFill="1" applyBorder="1" applyAlignment="1" applyProtection="1">
      <alignment horizontal="right" vertical="center"/>
      <protection locked="0"/>
    </xf>
    <xf numFmtId="179" fontId="7" fillId="0" borderId="29" xfId="2" applyNumberFormat="1" applyFont="1" applyFill="1" applyBorder="1" applyAlignment="1" applyProtection="1">
      <alignment horizontal="left" vertical="center"/>
    </xf>
    <xf numFmtId="179" fontId="7" fillId="0" borderId="8" xfId="2" applyNumberFormat="1" applyFont="1" applyFill="1" applyBorder="1" applyAlignment="1" applyProtection="1">
      <alignment horizontal="left" vertical="center"/>
    </xf>
    <xf numFmtId="179" fontId="7" fillId="0" borderId="38" xfId="2" applyNumberFormat="1" applyFont="1" applyFill="1" applyBorder="1" applyAlignment="1" applyProtection="1">
      <alignment horizontal="left" vertical="center"/>
    </xf>
    <xf numFmtId="49" fontId="7" fillId="0" borderId="29" xfId="2" applyNumberFormat="1" applyFont="1" applyFill="1" applyBorder="1" applyAlignment="1" applyProtection="1">
      <alignment horizontal="left" vertical="center"/>
      <protection locked="0"/>
    </xf>
    <xf numFmtId="49" fontId="7" fillId="0" borderId="8" xfId="2" applyNumberFormat="1" applyFont="1" applyFill="1" applyBorder="1" applyAlignment="1" applyProtection="1">
      <alignment horizontal="left" vertical="center"/>
      <protection locked="0"/>
    </xf>
    <xf numFmtId="49" fontId="7" fillId="0" borderId="26" xfId="2" applyNumberFormat="1" applyFont="1" applyFill="1" applyBorder="1" applyAlignment="1" applyProtection="1">
      <alignment horizontal="left" vertical="center"/>
      <protection locked="0"/>
    </xf>
    <xf numFmtId="49" fontId="7" fillId="0" borderId="29" xfId="2" applyNumberFormat="1" applyFont="1" applyFill="1" applyBorder="1" applyAlignment="1" applyProtection="1">
      <alignment horizontal="center" vertical="center"/>
    </xf>
    <xf numFmtId="0" fontId="7" fillId="0" borderId="8" xfId="2" applyNumberFormat="1" applyFont="1" applyFill="1" applyBorder="1" applyAlignment="1" applyProtection="1">
      <alignment horizontal="center" vertical="center"/>
    </xf>
    <xf numFmtId="0" fontId="7" fillId="0" borderId="26" xfId="2" applyNumberFormat="1" applyFont="1" applyFill="1" applyBorder="1" applyAlignment="1" applyProtection="1">
      <alignment horizontal="center" vertical="center"/>
    </xf>
    <xf numFmtId="49" fontId="7" fillId="0" borderId="29" xfId="2" applyNumberFormat="1" applyFont="1" applyFill="1" applyBorder="1" applyAlignment="1" applyProtection="1">
      <alignment horizontal="center" vertical="center"/>
      <protection locked="0"/>
    </xf>
    <xf numFmtId="49" fontId="7" fillId="0" borderId="8" xfId="2" applyNumberFormat="1" applyFont="1" applyFill="1" applyBorder="1" applyAlignment="1" applyProtection="1">
      <alignment horizontal="center" vertical="center"/>
      <protection locked="0"/>
    </xf>
    <xf numFmtId="49" fontId="7" fillId="0" borderId="26" xfId="2" applyNumberFormat="1" applyFont="1" applyFill="1" applyBorder="1" applyAlignment="1" applyProtection="1">
      <alignment horizontal="center" vertical="center"/>
      <protection locked="0"/>
    </xf>
    <xf numFmtId="0" fontId="7" fillId="10" borderId="22" xfId="2" applyFont="1" applyFill="1" applyBorder="1" applyAlignment="1" applyProtection="1">
      <alignment horizontal="center" vertical="center" textRotation="255" wrapText="1"/>
    </xf>
    <xf numFmtId="0" fontId="7" fillId="10" borderId="43" xfId="2" applyFont="1" applyFill="1" applyBorder="1" applyAlignment="1" applyProtection="1">
      <alignment horizontal="center" vertical="center" textRotation="255" wrapText="1"/>
    </xf>
    <xf numFmtId="0" fontId="7" fillId="10" borderId="44" xfId="2" applyFont="1" applyFill="1" applyBorder="1" applyAlignment="1" applyProtection="1">
      <alignment horizontal="center" vertical="center" textRotation="255" wrapText="1"/>
    </xf>
    <xf numFmtId="0" fontId="7" fillId="10" borderId="1" xfId="2" applyFont="1" applyFill="1" applyBorder="1" applyAlignment="1" applyProtection="1">
      <alignment horizontal="center" vertical="center" wrapText="1"/>
    </xf>
    <xf numFmtId="0" fontId="7" fillId="10" borderId="10" xfId="2" applyFont="1" applyFill="1" applyBorder="1" applyAlignment="1" applyProtection="1">
      <alignment horizontal="center" vertical="center" wrapText="1"/>
    </xf>
    <xf numFmtId="0" fontId="7" fillId="10" borderId="21" xfId="2" applyFont="1" applyFill="1" applyBorder="1" applyAlignment="1" applyProtection="1">
      <alignment horizontal="center" vertical="center" wrapText="1"/>
    </xf>
    <xf numFmtId="0" fontId="7" fillId="0" borderId="10" xfId="2" applyFont="1" applyFill="1" applyBorder="1" applyAlignment="1" applyProtection="1">
      <alignment horizontal="left" vertical="center" wrapText="1"/>
    </xf>
    <xf numFmtId="0" fontId="7" fillId="0" borderId="5" xfId="2" applyFont="1" applyFill="1" applyBorder="1" applyAlignment="1" applyProtection="1">
      <alignment horizontal="left" vertical="center" wrapText="1"/>
    </xf>
    <xf numFmtId="0" fontId="7" fillId="10" borderId="11" xfId="2" applyFont="1" applyFill="1" applyBorder="1" applyAlignment="1" applyProtection="1">
      <alignment horizontal="center" vertical="center" textRotation="255" wrapText="1"/>
    </xf>
    <xf numFmtId="0" fontId="7" fillId="10" borderId="17" xfId="2" applyFont="1" applyFill="1" applyBorder="1" applyAlignment="1" applyProtection="1">
      <alignment horizontal="center" vertical="center" textRotation="255" wrapText="1"/>
    </xf>
    <xf numFmtId="0" fontId="7" fillId="10" borderId="17" xfId="2" applyFont="1" applyFill="1" applyBorder="1" applyAlignment="1" applyProtection="1">
      <alignment horizontal="center" vertical="center" wrapText="1"/>
    </xf>
    <xf numFmtId="0" fontId="7" fillId="10" borderId="0" xfId="2" applyFont="1" applyFill="1" applyBorder="1" applyAlignment="1" applyProtection="1">
      <alignment horizontal="center" vertical="center" wrapText="1"/>
    </xf>
    <xf numFmtId="0" fontId="7" fillId="10" borderId="6" xfId="2" applyFont="1" applyFill="1" applyBorder="1" applyAlignment="1" applyProtection="1">
      <alignment horizontal="center" vertical="center" wrapText="1"/>
    </xf>
    <xf numFmtId="0" fontId="7" fillId="10" borderId="22" xfId="4" applyFont="1" applyFill="1" applyBorder="1" applyAlignment="1" applyProtection="1">
      <alignment horizontal="center" vertical="center" textRotation="255" wrapText="1"/>
    </xf>
    <xf numFmtId="0" fontId="7" fillId="10" borderId="43" xfId="4" applyFont="1" applyFill="1" applyBorder="1" applyAlignment="1" applyProtection="1">
      <alignment horizontal="center" vertical="center" textRotation="255" wrapText="1"/>
    </xf>
    <xf numFmtId="0" fontId="7" fillId="10" borderId="44" xfId="4" applyFont="1" applyFill="1" applyBorder="1" applyAlignment="1" applyProtection="1">
      <alignment horizontal="center" vertical="center" textRotation="255" wrapText="1"/>
    </xf>
    <xf numFmtId="0" fontId="7" fillId="8" borderId="29" xfId="4" applyFont="1" applyFill="1" applyBorder="1" applyAlignment="1" applyProtection="1">
      <alignment horizontal="center" vertical="center" wrapText="1"/>
      <protection locked="0"/>
    </xf>
    <xf numFmtId="0" fontId="7" fillId="8" borderId="8" xfId="4" applyFont="1" applyFill="1" applyBorder="1" applyAlignment="1" applyProtection="1">
      <alignment horizontal="center" vertical="center" wrapText="1"/>
      <protection locked="0"/>
    </xf>
    <xf numFmtId="0" fontId="7" fillId="8" borderId="26" xfId="4" applyFont="1" applyFill="1" applyBorder="1" applyAlignment="1" applyProtection="1">
      <alignment horizontal="center" vertical="center" wrapText="1"/>
      <protection locked="0"/>
    </xf>
    <xf numFmtId="0" fontId="7" fillId="8" borderId="29" xfId="2" applyFont="1" applyFill="1" applyBorder="1" applyAlignment="1" applyProtection="1">
      <alignment horizontal="center" vertical="center" wrapText="1"/>
      <protection locked="0"/>
    </xf>
    <xf numFmtId="0" fontId="7" fillId="8" borderId="8" xfId="2" applyFont="1" applyFill="1" applyBorder="1" applyAlignment="1" applyProtection="1">
      <alignment horizontal="center" vertical="center" wrapText="1"/>
      <protection locked="0"/>
    </xf>
    <xf numFmtId="0" fontId="7" fillId="8" borderId="26" xfId="2" applyFont="1" applyFill="1" applyBorder="1" applyAlignment="1" applyProtection="1">
      <alignment horizontal="center" vertical="center" wrapText="1"/>
      <protection locked="0"/>
    </xf>
    <xf numFmtId="49" fontId="7" fillId="0" borderId="29" xfId="4" applyNumberFormat="1" applyFont="1" applyFill="1" applyBorder="1" applyAlignment="1" applyProtection="1">
      <alignment horizontal="center" vertical="center" wrapText="1"/>
      <protection locked="0"/>
    </xf>
    <xf numFmtId="49" fontId="7" fillId="0" borderId="8" xfId="4" applyNumberFormat="1" applyFont="1" applyFill="1" applyBorder="1" applyAlignment="1" applyProtection="1">
      <alignment horizontal="center" vertical="center" wrapText="1"/>
      <protection locked="0"/>
    </xf>
    <xf numFmtId="49" fontId="7" fillId="0" borderId="26" xfId="4" applyNumberFormat="1" applyFont="1" applyFill="1" applyBorder="1" applyAlignment="1" applyProtection="1">
      <alignment horizontal="center" vertical="center" wrapText="1"/>
      <protection locked="0"/>
    </xf>
    <xf numFmtId="0" fontId="7" fillId="0" borderId="29" xfId="4" applyFont="1" applyFill="1" applyBorder="1" applyAlignment="1" applyProtection="1">
      <alignment horizontal="left" vertical="center"/>
      <protection locked="0"/>
    </xf>
    <xf numFmtId="0" fontId="7" fillId="0" borderId="8" xfId="4" applyFont="1" applyFill="1" applyBorder="1" applyAlignment="1" applyProtection="1">
      <alignment horizontal="left" vertical="center"/>
      <protection locked="0"/>
    </xf>
    <xf numFmtId="0" fontId="7" fillId="0" borderId="26" xfId="4" applyFont="1" applyFill="1" applyBorder="1" applyAlignment="1" applyProtection="1">
      <alignment horizontal="left" vertical="center"/>
      <protection locked="0"/>
    </xf>
    <xf numFmtId="0" fontId="7" fillId="0" borderId="21" xfId="4" applyFont="1" applyFill="1" applyBorder="1" applyAlignment="1" applyProtection="1">
      <alignment vertical="center" wrapText="1"/>
    </xf>
    <xf numFmtId="0" fontId="7" fillId="8" borderId="33" xfId="10" applyFont="1" applyFill="1" applyBorder="1" applyAlignment="1" applyProtection="1">
      <alignment horizontal="center" vertical="center" wrapText="1" shrinkToFit="1"/>
      <protection locked="0"/>
    </xf>
    <xf numFmtId="0" fontId="7" fillId="8" borderId="37" xfId="10" applyFont="1" applyFill="1" applyBorder="1" applyAlignment="1" applyProtection="1">
      <alignment horizontal="center" vertical="center" wrapText="1" shrinkToFit="1"/>
      <protection locked="0"/>
    </xf>
    <xf numFmtId="42" fontId="7" fillId="0" borderId="29" xfId="4" applyNumberFormat="1" applyFont="1" applyFill="1" applyBorder="1" applyAlignment="1" applyProtection="1">
      <alignment horizontal="center" vertical="center"/>
      <protection locked="0"/>
    </xf>
    <xf numFmtId="42" fontId="7" fillId="0" borderId="8" xfId="4" applyNumberFormat="1" applyFont="1" applyFill="1" applyBorder="1" applyAlignment="1" applyProtection="1">
      <alignment horizontal="center" vertical="center"/>
      <protection locked="0"/>
    </xf>
    <xf numFmtId="42" fontId="7" fillId="0" borderId="26" xfId="4" applyNumberFormat="1" applyFont="1" applyFill="1" applyBorder="1" applyAlignment="1" applyProtection="1">
      <alignment horizontal="center" vertical="center"/>
      <protection locked="0"/>
    </xf>
    <xf numFmtId="42" fontId="7" fillId="0" borderId="13" xfId="4" applyNumberFormat="1" applyFont="1" applyFill="1" applyBorder="1" applyAlignment="1" applyProtection="1">
      <alignment horizontal="left" vertical="center"/>
    </xf>
    <xf numFmtId="49" fontId="7" fillId="0" borderId="29" xfId="4" applyNumberFormat="1" applyFont="1" applyFill="1" applyBorder="1" applyAlignment="1" applyProtection="1">
      <alignment horizontal="center" vertical="center"/>
      <protection locked="0"/>
    </xf>
    <xf numFmtId="49" fontId="7" fillId="0" borderId="8" xfId="4" applyNumberFormat="1" applyFont="1" applyFill="1" applyBorder="1" applyAlignment="1" applyProtection="1">
      <alignment horizontal="center" vertical="center"/>
      <protection locked="0"/>
    </xf>
    <xf numFmtId="49" fontId="7" fillId="0" borderId="26" xfId="4" applyNumberFormat="1" applyFont="1" applyFill="1" applyBorder="1" applyAlignment="1" applyProtection="1">
      <alignment horizontal="center" vertical="center"/>
      <protection locked="0"/>
    </xf>
    <xf numFmtId="0" fontId="7" fillId="0" borderId="19" xfId="2" applyFont="1" applyFill="1" applyBorder="1" applyAlignment="1" applyProtection="1">
      <alignment horizontal="center" vertical="center" wrapText="1"/>
    </xf>
    <xf numFmtId="0" fontId="7" fillId="0" borderId="19"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wrapText="1"/>
    </xf>
    <xf numFmtId="10" fontId="7" fillId="0" borderId="39" xfId="0" applyNumberFormat="1" applyFont="1" applyFill="1" applyBorder="1" applyAlignment="1" applyProtection="1">
      <alignment horizontal="center" vertical="center"/>
      <protection locked="0"/>
    </xf>
    <xf numFmtId="10" fontId="7" fillId="0" borderId="40" xfId="0" applyNumberFormat="1" applyFont="1" applyFill="1" applyBorder="1" applyAlignment="1" applyProtection="1">
      <alignment horizontal="center" vertical="center"/>
      <protection locked="0"/>
    </xf>
    <xf numFmtId="0" fontId="7" fillId="0" borderId="33" xfId="0" applyFont="1" applyFill="1" applyBorder="1" applyProtection="1">
      <alignment vertical="center"/>
      <protection locked="0"/>
    </xf>
    <xf numFmtId="0" fontId="7" fillId="0" borderId="34" xfId="0" applyFont="1" applyFill="1" applyBorder="1" applyProtection="1">
      <alignment vertical="center"/>
      <protection locked="0"/>
    </xf>
    <xf numFmtId="0" fontId="7" fillId="0" borderId="37" xfId="0" applyFont="1" applyFill="1" applyBorder="1" applyProtection="1">
      <alignment vertical="center"/>
      <protection locked="0"/>
    </xf>
    <xf numFmtId="181" fontId="7" fillId="0" borderId="29" xfId="2" applyNumberFormat="1" applyFont="1" applyFill="1" applyBorder="1" applyAlignment="1" applyProtection="1">
      <alignment horizontal="center" vertical="center" wrapText="1"/>
      <protection locked="0"/>
    </xf>
    <xf numFmtId="181" fontId="7" fillId="0" borderId="8" xfId="0" applyNumberFormat="1" applyFont="1" applyFill="1" applyBorder="1" applyAlignment="1" applyProtection="1">
      <alignment vertical="center" wrapText="1"/>
      <protection locked="0"/>
    </xf>
    <xf numFmtId="181" fontId="7" fillId="0" borderId="26" xfId="0" applyNumberFormat="1" applyFont="1" applyFill="1" applyBorder="1" applyAlignment="1" applyProtection="1">
      <alignment vertical="center" wrapText="1"/>
      <protection locked="0"/>
    </xf>
    <xf numFmtId="0" fontId="7" fillId="0" borderId="8" xfId="0" applyFont="1" applyFill="1" applyBorder="1" applyAlignment="1" applyProtection="1">
      <alignment horizontal="center" vertical="center" wrapText="1"/>
      <protection locked="0"/>
    </xf>
    <xf numFmtId="0" fontId="7" fillId="0" borderId="26" xfId="0" applyFont="1" applyFill="1" applyBorder="1" applyAlignment="1" applyProtection="1">
      <alignment horizontal="center" vertical="center" wrapText="1"/>
      <protection locked="0"/>
    </xf>
    <xf numFmtId="0" fontId="7" fillId="0" borderId="39" xfId="2" applyFont="1" applyFill="1" applyBorder="1" applyAlignment="1" applyProtection="1">
      <alignment horizontal="center" vertical="center"/>
      <protection locked="0"/>
    </xf>
    <xf numFmtId="0" fontId="7" fillId="0" borderId="13" xfId="0" applyFont="1" applyFill="1" applyBorder="1" applyAlignment="1" applyProtection="1">
      <alignment horizontal="center" vertical="center"/>
      <protection locked="0"/>
    </xf>
    <xf numFmtId="0" fontId="7" fillId="0" borderId="40"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wrapText="1"/>
    </xf>
    <xf numFmtId="0" fontId="7" fillId="0" borderId="5" xfId="0" applyFont="1" applyFill="1" applyBorder="1" applyAlignment="1" applyProtection="1">
      <alignment horizontal="center" vertical="center" wrapText="1"/>
    </xf>
    <xf numFmtId="0" fontId="7" fillId="0" borderId="42"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36" xfId="0" applyFont="1" applyFill="1" applyBorder="1" applyAlignment="1" applyProtection="1">
      <alignment horizontal="center" vertical="center"/>
    </xf>
    <xf numFmtId="0" fontId="7" fillId="0" borderId="29" xfId="0" applyFont="1" applyBorder="1" applyAlignment="1" applyProtection="1">
      <alignment horizontal="center" vertical="center" wrapText="1"/>
      <protection locked="0"/>
    </xf>
    <xf numFmtId="0" fontId="7" fillId="0" borderId="8" xfId="0" applyFont="1" applyBorder="1" applyAlignment="1" applyProtection="1">
      <alignment horizontal="center" vertical="center" wrapText="1"/>
      <protection locked="0"/>
    </xf>
    <xf numFmtId="0" fontId="7" fillId="0" borderId="26" xfId="0" applyFont="1" applyBorder="1" applyAlignment="1" applyProtection="1">
      <alignment horizontal="center" vertical="center" wrapText="1"/>
      <protection locked="0"/>
    </xf>
    <xf numFmtId="49" fontId="7" fillId="12" borderId="29" xfId="2" applyNumberFormat="1" applyFont="1" applyFill="1" applyBorder="1" applyAlignment="1" applyProtection="1">
      <alignment horizontal="center" vertical="center" shrinkToFit="1"/>
      <protection locked="0"/>
    </xf>
    <xf numFmtId="49" fontId="7" fillId="12" borderId="26" xfId="2" applyNumberFormat="1" applyFont="1" applyFill="1" applyBorder="1" applyAlignment="1" applyProtection="1">
      <alignment horizontal="center" vertical="center" shrinkToFit="1"/>
      <protection locked="0"/>
    </xf>
    <xf numFmtId="0" fontId="7" fillId="10" borderId="11" xfId="2" applyFont="1" applyFill="1" applyBorder="1" applyAlignment="1" applyProtection="1">
      <alignment vertical="center" wrapText="1"/>
    </xf>
    <xf numFmtId="0" fontId="7" fillId="10" borderId="19" xfId="2" applyFont="1" applyFill="1" applyBorder="1" applyAlignment="1" applyProtection="1">
      <alignment vertical="center" wrapText="1"/>
    </xf>
    <xf numFmtId="0" fontId="7" fillId="10" borderId="20" xfId="2" applyFont="1" applyFill="1" applyBorder="1" applyAlignment="1" applyProtection="1">
      <alignment vertical="center" wrapText="1"/>
    </xf>
    <xf numFmtId="0" fontId="7" fillId="10" borderId="10" xfId="2" applyFont="1" applyFill="1" applyBorder="1" applyAlignment="1" applyProtection="1">
      <alignment vertical="center" wrapText="1"/>
    </xf>
    <xf numFmtId="0" fontId="7" fillId="10" borderId="5" xfId="2" applyFont="1" applyFill="1" applyBorder="1" applyAlignment="1" applyProtection="1">
      <alignment vertical="center" wrapText="1"/>
    </xf>
    <xf numFmtId="0" fontId="7" fillId="10" borderId="21" xfId="2" applyFont="1" applyFill="1" applyBorder="1" applyAlignment="1" applyProtection="1">
      <alignment vertical="center" wrapText="1"/>
    </xf>
    <xf numFmtId="0" fontId="7" fillId="0" borderId="12"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wrapText="1"/>
      <protection locked="0"/>
    </xf>
    <xf numFmtId="0" fontId="1" fillId="3" borderId="11" xfId="2" applyFont="1" applyFill="1" applyBorder="1" applyAlignment="1" applyProtection="1">
      <alignment vertical="center" wrapText="1"/>
    </xf>
    <xf numFmtId="0" fontId="1" fillId="3" borderId="19" xfId="2" applyFont="1" applyFill="1" applyBorder="1" applyAlignment="1" applyProtection="1">
      <alignment vertical="center" wrapText="1"/>
    </xf>
    <xf numFmtId="0" fontId="1" fillId="3" borderId="20" xfId="2" applyFont="1" applyFill="1" applyBorder="1" applyAlignment="1" applyProtection="1">
      <alignment vertical="center" wrapText="1"/>
    </xf>
    <xf numFmtId="0" fontId="1" fillId="3" borderId="17" xfId="2" applyFont="1" applyFill="1" applyBorder="1" applyAlignment="1" applyProtection="1">
      <alignment vertical="center" wrapText="1"/>
    </xf>
    <xf numFmtId="0" fontId="1" fillId="3" borderId="0" xfId="2" applyFont="1" applyFill="1" applyBorder="1" applyAlignment="1" applyProtection="1">
      <alignment vertical="center" wrapText="1"/>
    </xf>
    <xf numFmtId="0" fontId="1" fillId="3" borderId="6" xfId="2" applyFont="1" applyFill="1" applyBorder="1" applyAlignment="1" applyProtection="1">
      <alignment vertical="center" wrapText="1"/>
    </xf>
    <xf numFmtId="0" fontId="1" fillId="3" borderId="10" xfId="2" applyFont="1" applyFill="1" applyBorder="1" applyAlignment="1" applyProtection="1">
      <alignment vertical="center" wrapText="1"/>
    </xf>
    <xf numFmtId="0" fontId="1" fillId="3" borderId="5" xfId="2" applyFont="1" applyFill="1" applyBorder="1" applyAlignment="1" applyProtection="1">
      <alignment vertical="center" wrapText="1"/>
    </xf>
    <xf numFmtId="0" fontId="1" fillId="3" borderId="21" xfId="2" applyFont="1" applyFill="1" applyBorder="1" applyAlignment="1" applyProtection="1">
      <alignment vertical="center" wrapText="1"/>
    </xf>
    <xf numFmtId="0" fontId="7" fillId="0" borderId="10" xfId="2" applyFont="1" applyFill="1" applyBorder="1" applyAlignment="1" applyProtection="1">
      <alignment horizontal="right" vertical="center" wrapText="1"/>
    </xf>
    <xf numFmtId="0" fontId="7" fillId="0" borderId="5" xfId="2" applyFont="1" applyFill="1" applyBorder="1" applyAlignment="1" applyProtection="1">
      <alignment horizontal="right" vertical="center" wrapText="1"/>
    </xf>
    <xf numFmtId="0" fontId="7" fillId="0" borderId="42" xfId="2" applyFont="1" applyFill="1" applyBorder="1" applyAlignment="1" applyProtection="1">
      <alignment horizontal="right" vertical="center" wrapText="1"/>
    </xf>
    <xf numFmtId="0" fontId="7" fillId="8" borderId="29" xfId="2" applyFont="1" applyFill="1" applyBorder="1" applyAlignment="1" applyProtection="1">
      <alignment horizontal="center" vertical="center" wrapText="1" shrinkToFit="1"/>
      <protection locked="0"/>
    </xf>
    <xf numFmtId="0" fontId="7" fillId="8" borderId="8" xfId="2" applyFont="1" applyFill="1" applyBorder="1" applyAlignment="1" applyProtection="1">
      <alignment horizontal="center" vertical="center" wrapText="1" shrinkToFit="1"/>
      <protection locked="0"/>
    </xf>
    <xf numFmtId="0" fontId="7" fillId="8" borderId="26" xfId="2" applyFont="1" applyFill="1" applyBorder="1" applyAlignment="1" applyProtection="1">
      <alignment horizontal="center" vertical="center" wrapText="1" shrinkToFit="1"/>
      <protection locked="0"/>
    </xf>
    <xf numFmtId="0" fontId="7" fillId="8" borderId="47" xfId="2" applyFont="1" applyFill="1" applyBorder="1" applyAlignment="1" applyProtection="1">
      <alignment horizontal="center" vertical="center" wrapText="1"/>
      <protection locked="0"/>
    </xf>
    <xf numFmtId="0" fontId="7" fillId="8" borderId="48" xfId="2" applyFont="1" applyFill="1" applyBorder="1" applyAlignment="1" applyProtection="1">
      <alignment horizontal="center" vertical="center" wrapText="1"/>
      <protection locked="0"/>
    </xf>
    <xf numFmtId="0" fontId="7" fillId="8" borderId="51" xfId="2" applyFont="1" applyFill="1" applyBorder="1" applyAlignment="1" applyProtection="1">
      <alignment horizontal="center" vertical="center" wrapText="1"/>
      <protection locked="0"/>
    </xf>
    <xf numFmtId="0" fontId="7" fillId="10" borderId="11" xfId="0" applyFont="1" applyFill="1" applyBorder="1" applyAlignment="1" applyProtection="1">
      <alignment vertical="center" wrapText="1"/>
    </xf>
    <xf numFmtId="0" fontId="7" fillId="10" borderId="19" xfId="0" applyFont="1" applyFill="1" applyBorder="1" applyAlignment="1" applyProtection="1">
      <alignment vertical="center" wrapText="1"/>
    </xf>
    <xf numFmtId="0" fontId="7" fillId="10" borderId="20" xfId="0" applyFont="1" applyFill="1" applyBorder="1" applyAlignment="1" applyProtection="1">
      <alignment vertical="center" wrapText="1"/>
    </xf>
    <xf numFmtId="0" fontId="7" fillId="10" borderId="17" xfId="0" applyFont="1" applyFill="1" applyBorder="1" applyAlignment="1" applyProtection="1">
      <alignment vertical="center" wrapText="1"/>
    </xf>
    <xf numFmtId="0" fontId="7" fillId="10" borderId="0" xfId="0" applyFont="1" applyFill="1" applyBorder="1" applyAlignment="1" applyProtection="1">
      <alignment vertical="center" wrapText="1"/>
    </xf>
    <xf numFmtId="0" fontId="7" fillId="10" borderId="6" xfId="0" applyFont="1" applyFill="1" applyBorder="1" applyAlignment="1" applyProtection="1">
      <alignment vertical="center" wrapText="1"/>
    </xf>
    <xf numFmtId="0" fontId="7" fillId="10" borderId="10" xfId="0" applyFont="1" applyFill="1" applyBorder="1" applyAlignment="1" applyProtection="1">
      <alignment vertical="center" wrapText="1"/>
    </xf>
    <xf numFmtId="0" fontId="7" fillId="10" borderId="5" xfId="0" applyFont="1" applyFill="1" applyBorder="1" applyAlignment="1" applyProtection="1">
      <alignment vertical="center" wrapText="1"/>
    </xf>
    <xf numFmtId="0" fontId="7" fillId="10" borderId="21" xfId="0" applyFont="1" applyFill="1" applyBorder="1" applyAlignment="1" applyProtection="1">
      <alignment vertical="center" wrapText="1"/>
    </xf>
    <xf numFmtId="0" fontId="7" fillId="0" borderId="30" xfId="2" applyFont="1" applyFill="1" applyBorder="1" applyAlignment="1" applyProtection="1">
      <alignment horizontal="right" vertical="center"/>
    </xf>
    <xf numFmtId="0" fontId="7" fillId="0" borderId="31" xfId="2" applyFont="1" applyFill="1" applyBorder="1" applyAlignment="1" applyProtection="1">
      <alignment horizontal="right" vertical="center"/>
    </xf>
    <xf numFmtId="0" fontId="7" fillId="0" borderId="52" xfId="2" applyFont="1" applyFill="1" applyBorder="1" applyAlignment="1" applyProtection="1">
      <alignment horizontal="right" vertical="center"/>
    </xf>
    <xf numFmtId="49" fontId="7" fillId="0" borderId="17" xfId="0" applyNumberFormat="1" applyFont="1" applyFill="1" applyBorder="1" applyAlignment="1" applyProtection="1">
      <alignment horizontal="right" vertical="center"/>
    </xf>
    <xf numFmtId="49" fontId="7" fillId="0" borderId="0" xfId="0" applyNumberFormat="1" applyFont="1" applyFill="1" applyBorder="1" applyAlignment="1" applyProtection="1">
      <alignment horizontal="right" vertical="center"/>
    </xf>
    <xf numFmtId="49" fontId="7" fillId="0" borderId="41" xfId="0" applyNumberFormat="1" applyFont="1" applyFill="1" applyBorder="1" applyAlignment="1" applyProtection="1">
      <alignment horizontal="right" vertical="center"/>
    </xf>
    <xf numFmtId="14" fontId="7" fillId="0" borderId="29" xfId="2" applyNumberFormat="1" applyFont="1" applyFill="1" applyBorder="1" applyAlignment="1" applyProtection="1">
      <alignment horizontal="center" vertical="center"/>
      <protection locked="0"/>
    </xf>
    <xf numFmtId="14" fontId="7" fillId="0" borderId="8" xfId="2" applyNumberFormat="1" applyFont="1" applyFill="1" applyBorder="1" applyAlignment="1" applyProtection="1">
      <alignment horizontal="center" vertical="center"/>
      <protection locked="0"/>
    </xf>
    <xf numFmtId="14" fontId="7" fillId="0" borderId="26" xfId="2" applyNumberFormat="1" applyFont="1" applyFill="1" applyBorder="1" applyAlignment="1" applyProtection="1">
      <alignment horizontal="center" vertical="center"/>
      <protection locked="0"/>
    </xf>
    <xf numFmtId="49" fontId="7" fillId="3" borderId="22" xfId="2" applyNumberFormat="1" applyFont="1" applyFill="1" applyBorder="1" applyAlignment="1" applyProtection="1">
      <alignment horizontal="center" vertical="center" wrapText="1"/>
    </xf>
    <xf numFmtId="49" fontId="7" fillId="3" borderId="43" xfId="2" applyNumberFormat="1" applyFont="1" applyFill="1" applyBorder="1" applyAlignment="1" applyProtection="1">
      <alignment horizontal="center" vertical="center" wrapText="1"/>
    </xf>
    <xf numFmtId="49" fontId="7" fillId="3" borderId="44" xfId="2" applyNumberFormat="1" applyFont="1" applyFill="1" applyBorder="1" applyAlignment="1" applyProtection="1">
      <alignment horizontal="center" vertical="center" wrapText="1"/>
    </xf>
    <xf numFmtId="0" fontId="7" fillId="2" borderId="29" xfId="2" applyFont="1" applyFill="1" applyBorder="1" applyAlignment="1" applyProtection="1">
      <alignment horizontal="center" vertical="center"/>
      <protection locked="0"/>
    </xf>
    <xf numFmtId="0" fontId="7" fillId="2" borderId="8" xfId="2" applyFont="1" applyFill="1" applyBorder="1" applyAlignment="1" applyProtection="1">
      <alignment horizontal="center" vertical="center"/>
      <protection locked="0"/>
    </xf>
    <xf numFmtId="0" fontId="7" fillId="2" borderId="26" xfId="2" applyFont="1" applyFill="1" applyBorder="1" applyAlignment="1" applyProtection="1">
      <alignment horizontal="center" vertical="center"/>
      <protection locked="0"/>
    </xf>
    <xf numFmtId="49" fontId="7" fillId="0" borderId="47" xfId="2" applyNumberFormat="1" applyFont="1" applyFill="1" applyBorder="1" applyAlignment="1" applyProtection="1">
      <alignment horizontal="center" vertical="center" wrapText="1"/>
    </xf>
    <xf numFmtId="49" fontId="7" fillId="0" borderId="51" xfId="2" applyNumberFormat="1" applyFont="1" applyFill="1" applyBorder="1" applyAlignment="1" applyProtection="1">
      <alignment horizontal="center" vertical="center" wrapText="1"/>
    </xf>
    <xf numFmtId="49" fontId="7" fillId="0" borderId="29" xfId="2" applyNumberFormat="1" applyFont="1" applyFill="1" applyBorder="1" applyAlignment="1" applyProtection="1">
      <alignment horizontal="center" vertical="center" shrinkToFit="1"/>
      <protection locked="0"/>
    </xf>
    <xf numFmtId="49" fontId="7" fillId="0" borderId="8" xfId="2" applyNumberFormat="1" applyFont="1" applyFill="1" applyBorder="1" applyAlignment="1" applyProtection="1">
      <alignment horizontal="center" vertical="center" shrinkToFit="1"/>
      <protection locked="0"/>
    </xf>
    <xf numFmtId="49" fontId="7" fillId="0" borderId="26" xfId="2" applyNumberFormat="1" applyFont="1" applyFill="1" applyBorder="1" applyAlignment="1" applyProtection="1">
      <alignment horizontal="center" vertical="center" shrinkToFit="1"/>
      <protection locked="0"/>
    </xf>
    <xf numFmtId="0" fontId="7" fillId="0" borderId="29" xfId="2" applyFont="1" applyFill="1" applyBorder="1" applyAlignment="1" applyProtection="1">
      <alignment horizontal="left" vertical="center" wrapText="1" shrinkToFit="1"/>
    </xf>
    <xf numFmtId="0" fontId="7" fillId="0" borderId="8" xfId="2" applyFont="1" applyFill="1" applyBorder="1" applyAlignment="1" applyProtection="1">
      <alignment horizontal="left" vertical="center" wrapText="1" shrinkToFit="1"/>
    </xf>
    <xf numFmtId="0" fontId="7" fillId="0" borderId="38" xfId="2" applyFont="1" applyFill="1" applyBorder="1" applyAlignment="1" applyProtection="1">
      <alignment horizontal="left" vertical="center" wrapText="1" shrinkToFit="1"/>
    </xf>
    <xf numFmtId="49" fontId="7" fillId="12" borderId="8" xfId="2" applyNumberFormat="1" applyFont="1" applyFill="1" applyBorder="1" applyAlignment="1" applyProtection="1">
      <alignment horizontal="center" vertical="center" shrinkToFit="1"/>
      <protection locked="0"/>
    </xf>
  </cellXfs>
  <cellStyles count="11">
    <cellStyle name="標準" xfId="0" builtinId="0"/>
    <cellStyle name="標準_【参考】簡易Ⅰ　一般土木・設備工事用（簡1，共1・2・3） 2" xfId="1"/>
    <cellStyle name="標準_【参考】簡易Ⅰ　一般土木・設備工事用（簡1，共1・2・3）_様式-共2　企業の施工実績等の状況（単）(H23.12改正）" xfId="2"/>
    <cellStyle name="標準_【参考】簡易Ⅰ　一般土木・設備工事用（簡1，共1・2・3）_様式-共3　配置予定技術者の施工実績，資格等の状況（CPD）(H220729更新）" xfId="3"/>
    <cellStyle name="標準_【参考】簡易Ⅰ　一般土木・設備工事用（簡1，共1・2・3）_様式-共3　配置予定技術者の施工実績等の状況（CPD）(H23.12改正）" xfId="4"/>
    <cellStyle name="標準_【参考】簡易Ⅱ　一般土木工事用　Q様式" xfId="5"/>
    <cellStyle name="標準_【参考】簡易Ⅱ　一般土木工事用　Q様式_②様式-2　【簡易な施工計画】　第3南蒲生幹線工事２（H231220以降適用）" xfId="6"/>
    <cellStyle name="標準_●作業中　【評価調書】　土木工事（簡Ⅰ）" xfId="7"/>
    <cellStyle name="標準_Book2 2" xfId="8"/>
    <cellStyle name="標準_Book2_◎H23改正　【手引き挿入資料】　評価項目の表（図のコピー用）(231130 1507受）（現）" xfId="9"/>
    <cellStyle name="標準_Book2_様式-共3　配置予定技術者の施工実績等の状況（CPD）(H23.12改正）" xfId="10"/>
  </cellStyles>
  <dxfs count="1">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45"/>
  <sheetViews>
    <sheetView showGridLines="0" tabSelected="1" view="pageBreakPreview" zoomScale="85" zoomScaleNormal="85" zoomScaleSheetLayoutView="85" workbookViewId="0">
      <selection activeCell="G6" sqref="G6:O6"/>
    </sheetView>
  </sheetViews>
  <sheetFormatPr defaultRowHeight="12" outlineLevelRow="2" outlineLevelCol="1" x14ac:dyDescent="0.15"/>
  <cols>
    <col min="1" max="1" width="4.75" style="124" customWidth="1"/>
    <col min="2" max="2" width="13.5" style="124" customWidth="1"/>
    <col min="3" max="3" width="24.25" style="124" customWidth="1"/>
    <col min="4" max="4" width="3.125" style="124" customWidth="1"/>
    <col min="5" max="5" width="4.125" style="124" customWidth="1"/>
    <col min="6" max="6" width="4.25" style="124" customWidth="1"/>
    <col min="7" max="8" width="7.125" style="124" customWidth="1"/>
    <col min="9" max="9" width="3.625" style="124" customWidth="1"/>
    <col min="10" max="10" width="3.75" style="124" customWidth="1"/>
    <col min="11" max="11" width="3.125" style="124" customWidth="1"/>
    <col min="12" max="12" width="3.75" style="124" customWidth="1"/>
    <col min="13" max="13" width="2.875" style="124" customWidth="1"/>
    <col min="14" max="14" width="2.75" style="124" customWidth="1"/>
    <col min="15" max="15" width="5.5" style="124" customWidth="1"/>
    <col min="16" max="17" width="9" style="124"/>
    <col min="18" max="21" width="20.625" style="124" hidden="1" customWidth="1" outlineLevel="1"/>
    <col min="22" max="22" width="14.125" style="124" hidden="1" customWidth="1" outlineLevel="1"/>
    <col min="23" max="23" width="9" style="124" collapsed="1"/>
    <col min="24" max="16384" width="9" style="124"/>
  </cols>
  <sheetData>
    <row r="1" spans="2:30" s="111" customFormat="1" ht="12.75" thickBot="1" x14ac:dyDescent="0.2">
      <c r="B1" s="110" t="s">
        <v>177</v>
      </c>
      <c r="M1" s="112"/>
      <c r="N1" s="112"/>
      <c r="O1" s="112"/>
    </row>
    <row r="2" spans="2:30" s="111" customFormat="1" ht="14.25" customHeight="1" thickBot="1" x14ac:dyDescent="0.2">
      <c r="H2" s="273" t="s">
        <v>0</v>
      </c>
      <c r="I2" s="274"/>
      <c r="J2" s="275" t="s">
        <v>183</v>
      </c>
      <c r="K2" s="276"/>
      <c r="L2" s="276"/>
      <c r="M2" s="276"/>
      <c r="N2" s="276"/>
      <c r="O2" s="277"/>
    </row>
    <row r="3" spans="2:30" s="12" customFormat="1" ht="7.5" customHeight="1" x14ac:dyDescent="0.15">
      <c r="B3" s="13"/>
      <c r="C3" s="13"/>
      <c r="D3" s="13"/>
      <c r="E3" s="13"/>
      <c r="F3" s="13"/>
      <c r="G3" s="13"/>
      <c r="H3" s="13"/>
      <c r="I3" s="13"/>
      <c r="J3" s="13"/>
      <c r="K3" s="13"/>
      <c r="L3" s="13"/>
      <c r="M3" s="13"/>
      <c r="N3" s="13"/>
      <c r="O3" s="13"/>
      <c r="P3" s="11"/>
      <c r="Q3" s="11"/>
    </row>
    <row r="4" spans="2:30" s="12" customFormat="1" ht="18.75" x14ac:dyDescent="0.15">
      <c r="B4" s="282" t="s">
        <v>174</v>
      </c>
      <c r="C4" s="282"/>
      <c r="D4" s="282"/>
      <c r="E4" s="282"/>
      <c r="F4" s="282"/>
      <c r="G4" s="282"/>
      <c r="H4" s="282"/>
      <c r="I4" s="282"/>
      <c r="J4" s="282"/>
      <c r="K4" s="282"/>
      <c r="L4" s="282"/>
      <c r="M4" s="282"/>
      <c r="N4" s="282"/>
      <c r="O4" s="282"/>
      <c r="P4" s="11"/>
      <c r="Q4" s="11"/>
    </row>
    <row r="5" spans="2:30" s="12" customFormat="1" ht="7.5" customHeight="1" thickBot="1" x14ac:dyDescent="0.2">
      <c r="B5" s="13"/>
      <c r="C5" s="13"/>
      <c r="D5" s="13"/>
      <c r="E5" s="13"/>
      <c r="F5" s="13"/>
      <c r="G5" s="13"/>
      <c r="H5" s="13"/>
      <c r="I5" s="13"/>
      <c r="J5" s="13"/>
      <c r="K5" s="13"/>
      <c r="L5" s="13"/>
      <c r="M5" s="13"/>
      <c r="N5" s="13"/>
      <c r="O5" s="13"/>
      <c r="P5" s="11"/>
      <c r="Q5" s="11"/>
    </row>
    <row r="6" spans="2:30" s="12" customFormat="1" ht="15" customHeight="1" thickBot="1" x14ac:dyDescent="0.2">
      <c r="B6" s="13"/>
      <c r="C6" s="13"/>
      <c r="D6" s="283" t="s">
        <v>1</v>
      </c>
      <c r="E6" s="284"/>
      <c r="F6" s="284"/>
      <c r="G6" s="278"/>
      <c r="H6" s="279"/>
      <c r="I6" s="279"/>
      <c r="J6" s="279"/>
      <c r="K6" s="279"/>
      <c r="L6" s="279"/>
      <c r="M6" s="279"/>
      <c r="N6" s="279"/>
      <c r="O6" s="280"/>
      <c r="P6" s="11"/>
      <c r="Q6" s="11"/>
    </row>
    <row r="7" spans="2:30" s="12" customFormat="1" ht="7.5" customHeight="1" thickBot="1" x14ac:dyDescent="0.2">
      <c r="B7" s="14"/>
      <c r="C7" s="14"/>
      <c r="D7" s="14"/>
      <c r="E7" s="14"/>
      <c r="F7" s="14"/>
      <c r="G7" s="14"/>
      <c r="H7" s="14"/>
      <c r="I7" s="14"/>
      <c r="J7" s="14"/>
      <c r="K7" s="14"/>
      <c r="L7" s="14"/>
      <c r="M7" s="14"/>
      <c r="N7" s="14"/>
      <c r="O7" s="14"/>
      <c r="P7" s="11"/>
      <c r="Q7" s="11"/>
    </row>
    <row r="8" spans="2:30" s="111" customFormat="1" ht="15" customHeight="1" thickBot="1" x14ac:dyDescent="0.2">
      <c r="B8" s="216" t="s">
        <v>2</v>
      </c>
      <c r="C8" s="285" t="s">
        <v>184</v>
      </c>
      <c r="D8" s="286"/>
      <c r="E8" s="286"/>
      <c r="F8" s="286"/>
      <c r="G8" s="286"/>
      <c r="H8" s="286"/>
      <c r="I8" s="286"/>
      <c r="J8" s="286"/>
      <c r="K8" s="286"/>
      <c r="L8" s="286"/>
      <c r="M8" s="286"/>
      <c r="N8" s="286"/>
      <c r="O8" s="287"/>
    </row>
    <row r="9" spans="2:30" s="111" customFormat="1" ht="18" customHeight="1" x14ac:dyDescent="0.15">
      <c r="B9" s="218" t="s">
        <v>3</v>
      </c>
      <c r="C9" s="114"/>
      <c r="D9" s="115"/>
      <c r="H9" s="115"/>
      <c r="I9" s="115"/>
      <c r="J9" s="115"/>
      <c r="K9" s="115"/>
      <c r="L9" s="115"/>
      <c r="M9" s="116"/>
      <c r="N9" s="116"/>
      <c r="O9" s="116"/>
    </row>
    <row r="10" spans="2:30" ht="34.5" thickBot="1" x14ac:dyDescent="0.2">
      <c r="B10" s="217" t="s">
        <v>4</v>
      </c>
      <c r="C10" s="273" t="s">
        <v>5</v>
      </c>
      <c r="D10" s="288"/>
      <c r="E10" s="118" t="s">
        <v>6</v>
      </c>
      <c r="F10" s="119" t="s">
        <v>7</v>
      </c>
      <c r="G10" s="257" t="s">
        <v>8</v>
      </c>
      <c r="H10" s="258"/>
      <c r="I10" s="259"/>
      <c r="J10" s="120" t="s">
        <v>9</v>
      </c>
      <c r="K10" s="118" t="s">
        <v>10</v>
      </c>
      <c r="L10" s="118" t="s">
        <v>11</v>
      </c>
      <c r="M10" s="289" t="s">
        <v>12</v>
      </c>
      <c r="N10" s="290"/>
      <c r="O10" s="118" t="s">
        <v>13</v>
      </c>
      <c r="P10" s="121"/>
      <c r="Q10" s="121"/>
      <c r="R10" s="121"/>
      <c r="S10" s="122"/>
      <c r="T10" s="122"/>
      <c r="U10" s="123"/>
      <c r="V10" s="123"/>
      <c r="W10" s="123"/>
      <c r="X10" s="123"/>
      <c r="Y10" s="123"/>
      <c r="Z10" s="123"/>
      <c r="AA10" s="123"/>
      <c r="AB10" s="123"/>
      <c r="AC10" s="123"/>
      <c r="AD10" s="123"/>
    </row>
    <row r="11" spans="2:30" ht="25.5" customHeight="1" x14ac:dyDescent="0.15">
      <c r="B11" s="252" t="s">
        <v>44</v>
      </c>
      <c r="C11" s="295" t="s">
        <v>45</v>
      </c>
      <c r="D11" s="186" t="s">
        <v>69</v>
      </c>
      <c r="E11" s="118">
        <v>7</v>
      </c>
      <c r="F11" s="183">
        <v>2</v>
      </c>
      <c r="G11" s="310" t="s">
        <v>46</v>
      </c>
      <c r="H11" s="311"/>
      <c r="I11" s="312"/>
      <c r="J11" s="125">
        <v>0</v>
      </c>
      <c r="K11" s="126">
        <v>1</v>
      </c>
      <c r="L11" s="127">
        <f>IF(J11="","",J11*K11)</f>
        <v>0</v>
      </c>
      <c r="M11" s="269">
        <f>IF(J11="","",$E$11*L11/$F$12)</f>
        <v>0</v>
      </c>
      <c r="N11" s="270"/>
      <c r="O11" s="298">
        <f>ROUND(SUM(M11:M15),2)</f>
        <v>0</v>
      </c>
      <c r="P11" s="121"/>
      <c r="Q11" s="121"/>
      <c r="R11" s="121"/>
      <c r="S11" s="122"/>
      <c r="T11" s="122"/>
      <c r="U11" s="123"/>
      <c r="V11" s="123"/>
      <c r="W11" s="123"/>
      <c r="X11" s="123"/>
      <c r="Y11" s="123"/>
      <c r="Z11" s="123"/>
      <c r="AA11" s="123"/>
      <c r="AB11" s="123"/>
      <c r="AC11" s="123"/>
      <c r="AD11" s="123"/>
    </row>
    <row r="12" spans="2:30" ht="13.5" hidden="1" customHeight="1" outlineLevel="1" x14ac:dyDescent="0.15">
      <c r="B12" s="291"/>
      <c r="C12" s="296"/>
      <c r="D12" s="187"/>
      <c r="E12" s="118"/>
      <c r="F12" s="181">
        <f>SUM(F11)</f>
        <v>2</v>
      </c>
      <c r="G12" s="313"/>
      <c r="H12" s="314"/>
      <c r="I12" s="315"/>
      <c r="J12" s="130"/>
      <c r="K12" s="130"/>
      <c r="L12" s="130"/>
      <c r="M12" s="131"/>
      <c r="N12" s="131"/>
      <c r="O12" s="299"/>
      <c r="P12" s="121"/>
      <c r="Q12" s="121"/>
      <c r="R12" s="121"/>
      <c r="S12" s="122"/>
      <c r="T12" s="122"/>
      <c r="U12" s="123"/>
      <c r="V12" s="123"/>
      <c r="W12" s="123"/>
      <c r="X12" s="123"/>
      <c r="Y12" s="123"/>
      <c r="Z12" s="123"/>
      <c r="AA12" s="123"/>
      <c r="AB12" s="123"/>
      <c r="AC12" s="123"/>
      <c r="AD12" s="123"/>
    </row>
    <row r="13" spans="2:30" ht="25.5" customHeight="1" collapsed="1" x14ac:dyDescent="0.15">
      <c r="B13" s="291"/>
      <c r="C13" s="296"/>
      <c r="D13" s="186" t="s">
        <v>70</v>
      </c>
      <c r="E13" s="118">
        <v>6</v>
      </c>
      <c r="F13" s="183">
        <v>2</v>
      </c>
      <c r="G13" s="313"/>
      <c r="H13" s="314"/>
      <c r="I13" s="315"/>
      <c r="J13" s="125">
        <v>0</v>
      </c>
      <c r="K13" s="126">
        <v>1</v>
      </c>
      <c r="L13" s="127">
        <f t="shared" ref="L13:L15" si="0">IF(J13="","",J13*K13)</f>
        <v>0</v>
      </c>
      <c r="M13" s="269">
        <f>IF(J13="","",$E$13*L13/$F$14)</f>
        <v>0</v>
      </c>
      <c r="N13" s="270"/>
      <c r="O13" s="299"/>
      <c r="P13" s="121"/>
      <c r="Q13" s="121"/>
      <c r="R13" s="121"/>
      <c r="S13" s="122"/>
      <c r="T13" s="122"/>
      <c r="U13" s="123"/>
      <c r="V13" s="123"/>
      <c r="W13" s="123"/>
      <c r="X13" s="123"/>
      <c r="Y13" s="123"/>
      <c r="Z13" s="123"/>
      <c r="AA13" s="123"/>
      <c r="AB13" s="123"/>
      <c r="AC13" s="123"/>
      <c r="AD13" s="123"/>
    </row>
    <row r="14" spans="2:30" ht="13.5" hidden="1" customHeight="1" outlineLevel="2" x14ac:dyDescent="0.15">
      <c r="B14" s="291"/>
      <c r="C14" s="296"/>
      <c r="D14" s="187"/>
      <c r="E14" s="118"/>
      <c r="F14" s="181">
        <f>SUM(F13)</f>
        <v>2</v>
      </c>
      <c r="G14" s="313"/>
      <c r="H14" s="314"/>
      <c r="I14" s="315"/>
      <c r="J14" s="130"/>
      <c r="K14" s="130"/>
      <c r="L14" s="130"/>
      <c r="M14" s="131"/>
      <c r="N14" s="131"/>
      <c r="O14" s="299"/>
      <c r="P14" s="121"/>
      <c r="Q14" s="121"/>
      <c r="R14" s="121"/>
      <c r="S14" s="122"/>
      <c r="T14" s="122"/>
      <c r="U14" s="123"/>
      <c r="V14" s="123"/>
      <c r="W14" s="123"/>
      <c r="X14" s="123"/>
      <c r="Y14" s="123"/>
      <c r="Z14" s="123"/>
      <c r="AA14" s="123"/>
      <c r="AB14" s="123"/>
      <c r="AC14" s="123"/>
      <c r="AD14" s="123"/>
    </row>
    <row r="15" spans="2:30" ht="25.5" customHeight="1" collapsed="1" thickBot="1" x14ac:dyDescent="0.2">
      <c r="B15" s="291"/>
      <c r="C15" s="297"/>
      <c r="D15" s="186" t="s">
        <v>182</v>
      </c>
      <c r="E15" s="118">
        <v>7</v>
      </c>
      <c r="F15" s="183">
        <v>2</v>
      </c>
      <c r="G15" s="316"/>
      <c r="H15" s="317"/>
      <c r="I15" s="318"/>
      <c r="J15" s="125">
        <v>0</v>
      </c>
      <c r="K15" s="126">
        <v>1</v>
      </c>
      <c r="L15" s="127">
        <f t="shared" si="0"/>
        <v>0</v>
      </c>
      <c r="M15" s="269">
        <f>IF(J15="","",$E$15*L15/$F$16)</f>
        <v>0</v>
      </c>
      <c r="N15" s="270"/>
      <c r="O15" s="300"/>
      <c r="P15" s="121"/>
      <c r="Q15" s="121"/>
      <c r="R15" s="121"/>
      <c r="S15" s="122"/>
      <c r="T15" s="122"/>
      <c r="U15" s="123"/>
      <c r="V15" s="123"/>
      <c r="W15" s="123"/>
      <c r="X15" s="123"/>
      <c r="Y15" s="123"/>
      <c r="Z15" s="123"/>
      <c r="AA15" s="123"/>
      <c r="AB15" s="123"/>
      <c r="AC15" s="123"/>
      <c r="AD15" s="123"/>
    </row>
    <row r="16" spans="2:30" ht="13.5" hidden="1" customHeight="1" outlineLevel="1" thickBot="1" x14ac:dyDescent="0.2">
      <c r="B16" s="253"/>
      <c r="C16" s="38"/>
      <c r="D16" s="38"/>
      <c r="E16" s="120"/>
      <c r="F16" s="117">
        <f>SUM(F15)</f>
        <v>2</v>
      </c>
      <c r="G16" s="128"/>
      <c r="H16" s="129"/>
      <c r="I16" s="129"/>
      <c r="J16" s="130"/>
      <c r="K16" s="130"/>
      <c r="L16" s="130"/>
      <c r="M16" s="131"/>
      <c r="N16" s="131"/>
      <c r="O16" s="120"/>
      <c r="P16" s="121"/>
      <c r="Q16" s="121"/>
      <c r="R16" s="121"/>
      <c r="S16" s="122"/>
      <c r="T16" s="122"/>
      <c r="U16" s="123"/>
      <c r="V16" s="123"/>
      <c r="W16" s="123"/>
      <c r="X16" s="123"/>
      <c r="Y16" s="123"/>
      <c r="Z16" s="123"/>
      <c r="AA16" s="123"/>
      <c r="AB16" s="123"/>
      <c r="AC16" s="123"/>
      <c r="AD16" s="123"/>
    </row>
    <row r="17" spans="2:30" ht="65.25" customHeight="1" collapsed="1" x14ac:dyDescent="0.15">
      <c r="B17" s="292" t="s">
        <v>63</v>
      </c>
      <c r="C17" s="238" t="s">
        <v>191</v>
      </c>
      <c r="D17" s="271"/>
      <c r="E17" s="272">
        <v>2.5</v>
      </c>
      <c r="F17" s="113">
        <v>4</v>
      </c>
      <c r="G17" s="260"/>
      <c r="H17" s="261"/>
      <c r="I17" s="262"/>
      <c r="J17" s="33">
        <f>IF(G17="セグメント内径1,000mm以上かつ施工延長が1,400m以上の密閉型シールド工法による土木工事",2,IF(G17="セグメント内径1,000mm以上かつ施工延長が1,000m以上1,400m未満の密閉型シールド工法による土木工事",1,IF(G17="セグメント内径1,000mm以上かつ施工延長が750m以上1,000m未満の密閉型シールド工法による土木工事",0.5,IF(G17="セグメント内径1,000mm以上かつ施工延長が750m未満の密閉型シールド工法による土木工事",0,0))))</f>
        <v>0</v>
      </c>
      <c r="K17" s="179">
        <v>2</v>
      </c>
      <c r="L17" s="179">
        <f>IF(J17="","",J17*K17)</f>
        <v>0</v>
      </c>
      <c r="M17" s="241" t="str">
        <f>IF(G17="","",$E$17*L17/$F$20)</f>
        <v/>
      </c>
      <c r="N17" s="241"/>
      <c r="O17" s="281">
        <f>ROUND(SUM(M17:M19),2)</f>
        <v>0</v>
      </c>
      <c r="P17" s="115"/>
      <c r="Q17" s="132"/>
      <c r="R17" s="184" t="s">
        <v>185</v>
      </c>
      <c r="S17" s="184" t="s">
        <v>186</v>
      </c>
      <c r="T17" s="184" t="s">
        <v>187</v>
      </c>
      <c r="U17" s="184" t="s">
        <v>188</v>
      </c>
      <c r="V17" s="184" t="s">
        <v>80</v>
      </c>
      <c r="W17" s="123"/>
      <c r="X17" s="123"/>
      <c r="Y17" s="123"/>
      <c r="Z17" s="123"/>
      <c r="AA17" s="123"/>
      <c r="AB17" s="123"/>
      <c r="AC17" s="123"/>
      <c r="AD17" s="123"/>
    </row>
    <row r="18" spans="2:30" ht="25.5" customHeight="1" x14ac:dyDescent="0.15">
      <c r="B18" s="293"/>
      <c r="C18" s="238" t="s">
        <v>190</v>
      </c>
      <c r="D18" s="238"/>
      <c r="E18" s="272"/>
      <c r="F18" s="113">
        <v>0</v>
      </c>
      <c r="G18" s="263"/>
      <c r="H18" s="264"/>
      <c r="I18" s="265"/>
      <c r="J18" s="33">
        <f>IF(OR(G18="指名停止あり",G18="文書指導あり"),-1,IF(G18="複数履歴あり",-2,0))</f>
        <v>0</v>
      </c>
      <c r="K18" s="117">
        <v>1</v>
      </c>
      <c r="L18" s="117">
        <f>IF(J18="","",J18*K18)</f>
        <v>0</v>
      </c>
      <c r="M18" s="241" t="str">
        <f>IF(G18="","",$E$17*L18/$F$20)</f>
        <v/>
      </c>
      <c r="N18" s="241"/>
      <c r="O18" s="281"/>
      <c r="P18" s="115"/>
      <c r="Q18" s="132"/>
      <c r="R18" s="111" t="s">
        <v>192</v>
      </c>
      <c r="S18" s="111" t="s">
        <v>193</v>
      </c>
      <c r="T18" s="185" t="s">
        <v>194</v>
      </c>
      <c r="U18" s="185" t="s">
        <v>195</v>
      </c>
      <c r="V18" s="184"/>
      <c r="W18" s="123"/>
      <c r="X18" s="123"/>
      <c r="Y18" s="123"/>
      <c r="Z18" s="123"/>
      <c r="AA18" s="123"/>
      <c r="AB18" s="123"/>
      <c r="AC18" s="123"/>
      <c r="AD18" s="123"/>
    </row>
    <row r="19" spans="2:30" ht="25.5" customHeight="1" thickBot="1" x14ac:dyDescent="0.2">
      <c r="B19" s="293"/>
      <c r="C19" s="238" t="s">
        <v>64</v>
      </c>
      <c r="D19" s="238"/>
      <c r="E19" s="272"/>
      <c r="F19" s="113">
        <v>1</v>
      </c>
      <c r="G19" s="266"/>
      <c r="H19" s="267"/>
      <c r="I19" s="268"/>
      <c r="J19" s="33">
        <f>IF(G19="認証取得あり",1,0)</f>
        <v>0</v>
      </c>
      <c r="K19" s="117">
        <v>1</v>
      </c>
      <c r="L19" s="117">
        <f>IF(J19="","",J19*K19)</f>
        <v>0</v>
      </c>
      <c r="M19" s="241" t="str">
        <f>IF(G19="","",$E$17*L19/$F$20)</f>
        <v/>
      </c>
      <c r="N19" s="241"/>
      <c r="O19" s="281"/>
      <c r="P19" s="115"/>
      <c r="Q19" s="132"/>
      <c r="R19" s="184" t="s">
        <v>86</v>
      </c>
      <c r="S19" s="184" t="s">
        <v>87</v>
      </c>
      <c r="T19" s="184"/>
      <c r="U19" s="184"/>
      <c r="V19" s="184"/>
      <c r="W19" s="123"/>
      <c r="X19" s="123"/>
      <c r="Y19" s="123"/>
      <c r="Z19" s="123"/>
      <c r="AA19" s="123"/>
      <c r="AB19" s="123"/>
      <c r="AC19" s="123"/>
      <c r="AD19" s="123"/>
    </row>
    <row r="20" spans="2:30" ht="13.5" customHeight="1" thickBot="1" x14ac:dyDescent="0.2">
      <c r="B20" s="294"/>
      <c r="C20" s="133"/>
      <c r="D20" s="133"/>
      <c r="E20" s="134"/>
      <c r="F20" s="117">
        <f>SUM(F17:F19)</f>
        <v>5</v>
      </c>
      <c r="G20" s="34"/>
      <c r="H20" s="34"/>
      <c r="I20" s="34"/>
      <c r="J20" s="34"/>
      <c r="K20" s="34"/>
      <c r="L20" s="34"/>
      <c r="M20" s="135"/>
      <c r="N20" s="135"/>
      <c r="O20" s="136"/>
      <c r="P20" s="115"/>
      <c r="Q20" s="132"/>
      <c r="W20" s="123"/>
      <c r="X20" s="123"/>
      <c r="Y20" s="123"/>
      <c r="Z20" s="123"/>
      <c r="AA20" s="123"/>
      <c r="AB20" s="123"/>
      <c r="AC20" s="123"/>
      <c r="AD20" s="123"/>
    </row>
    <row r="21" spans="2:30" ht="66" customHeight="1" x14ac:dyDescent="0.15">
      <c r="B21" s="292" t="s">
        <v>68</v>
      </c>
      <c r="C21" s="239" t="s">
        <v>250</v>
      </c>
      <c r="D21" s="186" t="s">
        <v>69</v>
      </c>
      <c r="E21" s="304">
        <v>3.5</v>
      </c>
      <c r="F21" s="113">
        <v>4</v>
      </c>
      <c r="G21" s="260"/>
      <c r="H21" s="261"/>
      <c r="I21" s="262"/>
      <c r="J21" s="33">
        <f>IF(G21="セグメント内径1,000mm以上かつ施工延長が1,400m以上の密閉型シールド工法による土木工事",2,IF(G21="セグメント内径1,000mm以上かつ施工延長が1,000m以上1,400m未満の密閉型シールド工法による土木工事",1,IF(G21="セグメント内径1,000mm以上かつ施工延長が750m以上1,000m未満の密閉型シールド工法による土木工事",0.5,IF(G21="セグメント内径1,000mm以上かつ施工延長が750m未満の密閉型シールド工法による土木工事",0,0))))</f>
        <v>0</v>
      </c>
      <c r="K21" s="179">
        <v>2</v>
      </c>
      <c r="L21" s="179">
        <f>IF(J21="","",J21*K21)</f>
        <v>0</v>
      </c>
      <c r="M21" s="250" t="str">
        <f>IF(G21="","",$E$21*L21/$F$24)</f>
        <v/>
      </c>
      <c r="N21" s="251"/>
      <c r="O21" s="301">
        <f>ROUND(SUM(M21:M23),2)</f>
        <v>0</v>
      </c>
      <c r="P21" s="115"/>
      <c r="Q21" s="132"/>
      <c r="W21" s="123"/>
      <c r="X21" s="123"/>
      <c r="Y21" s="123"/>
      <c r="Z21" s="123"/>
      <c r="AA21" s="123"/>
      <c r="AB21" s="123"/>
      <c r="AC21" s="123"/>
      <c r="AD21" s="123"/>
    </row>
    <row r="22" spans="2:30" ht="25.5" customHeight="1" x14ac:dyDescent="0.15">
      <c r="B22" s="293"/>
      <c r="C22" s="240"/>
      <c r="D22" s="186" t="s">
        <v>71</v>
      </c>
      <c r="E22" s="304"/>
      <c r="F22" s="113">
        <v>2</v>
      </c>
      <c r="G22" s="244"/>
      <c r="H22" s="245"/>
      <c r="I22" s="246"/>
      <c r="J22" s="35">
        <f>IF(G22="監理技術者",2,IF(G22="主任技術者",1,IF(G22="監理技術者又は主任技術者以外",0,0)))</f>
        <v>0</v>
      </c>
      <c r="K22" s="179">
        <v>1</v>
      </c>
      <c r="L22" s="179">
        <f>IF(J22="","",J22*K22)</f>
        <v>0</v>
      </c>
      <c r="M22" s="250" t="str">
        <f>IF(G22="","",$E$21*L22/$F$24)</f>
        <v/>
      </c>
      <c r="N22" s="251"/>
      <c r="O22" s="302"/>
      <c r="P22" s="115"/>
      <c r="Q22" s="132"/>
      <c r="R22" s="184" t="s">
        <v>88</v>
      </c>
      <c r="S22" s="184" t="s">
        <v>89</v>
      </c>
      <c r="T22" s="184" t="s">
        <v>80</v>
      </c>
      <c r="U22" s="184"/>
      <c r="V22" s="184"/>
      <c r="W22" s="123"/>
      <c r="X22" s="123"/>
      <c r="Y22" s="123"/>
      <c r="Z22" s="123"/>
      <c r="AA22" s="123"/>
      <c r="AB22" s="123"/>
      <c r="AC22" s="123"/>
      <c r="AD22" s="123"/>
    </row>
    <row r="23" spans="2:30" ht="25.5" customHeight="1" thickBot="1" x14ac:dyDescent="0.2">
      <c r="B23" s="293"/>
      <c r="C23" s="305" t="s">
        <v>251</v>
      </c>
      <c r="D23" s="306"/>
      <c r="E23" s="304"/>
      <c r="F23" s="113">
        <v>1</v>
      </c>
      <c r="G23" s="307"/>
      <c r="H23" s="308"/>
      <c r="I23" s="309"/>
      <c r="J23" s="35">
        <f>IF(G23="推奨単位以上の取得単位あり",1,IF(G23="推奨単位の1/2以上の取得単位あり",0.5,IF(G23="推奨単位の1/2未満の取得単位あり",0.3,0)))</f>
        <v>0</v>
      </c>
      <c r="K23" s="117">
        <v>1</v>
      </c>
      <c r="L23" s="117">
        <f>IF(J23="","",J23*K23)</f>
        <v>0</v>
      </c>
      <c r="M23" s="250" t="str">
        <f>IF(G23="","",$E$21*L23/$F$24)</f>
        <v/>
      </c>
      <c r="N23" s="251"/>
      <c r="O23" s="303"/>
      <c r="P23" s="115"/>
      <c r="Q23" s="132"/>
      <c r="R23" s="184" t="s">
        <v>196</v>
      </c>
      <c r="S23" s="184" t="s">
        <v>197</v>
      </c>
      <c r="T23" s="184" t="s">
        <v>198</v>
      </c>
      <c r="U23" s="184" t="s">
        <v>199</v>
      </c>
      <c r="V23" s="184"/>
      <c r="W23" s="123"/>
      <c r="X23" s="123"/>
      <c r="Y23" s="123"/>
      <c r="Z23" s="123"/>
      <c r="AA23" s="123"/>
      <c r="AB23" s="123"/>
      <c r="AC23" s="123"/>
      <c r="AD23" s="123"/>
    </row>
    <row r="24" spans="2:30" ht="13.5" customHeight="1" thickBot="1" x14ac:dyDescent="0.2">
      <c r="B24" s="294"/>
      <c r="C24" s="137"/>
      <c r="D24" s="137"/>
      <c r="E24" s="134"/>
      <c r="F24" s="182">
        <f>SUM(F21:F23)</f>
        <v>7</v>
      </c>
      <c r="G24" s="34"/>
      <c r="H24" s="34"/>
      <c r="I24" s="34"/>
      <c r="J24" s="34"/>
      <c r="K24" s="34"/>
      <c r="L24" s="34"/>
      <c r="M24" s="135"/>
      <c r="N24" s="135"/>
      <c r="O24" s="138"/>
      <c r="P24" s="115"/>
      <c r="Q24" s="132"/>
      <c r="R24" s="123"/>
      <c r="S24" s="123"/>
      <c r="T24" s="123"/>
      <c r="U24" s="123"/>
      <c r="V24" s="123"/>
      <c r="W24" s="123"/>
      <c r="X24" s="123"/>
      <c r="Y24" s="123"/>
      <c r="Z24" s="123"/>
      <c r="AA24" s="123"/>
      <c r="AB24" s="123"/>
      <c r="AC24" s="123"/>
      <c r="AD24" s="123"/>
    </row>
    <row r="25" spans="2:30" ht="25.5" customHeight="1" x14ac:dyDescent="0.15">
      <c r="B25" s="292" t="s">
        <v>67</v>
      </c>
      <c r="C25" s="242" t="s">
        <v>252</v>
      </c>
      <c r="D25" s="243"/>
      <c r="E25" s="252">
        <v>2.5</v>
      </c>
      <c r="F25" s="113">
        <v>1</v>
      </c>
      <c r="G25" s="260"/>
      <c r="H25" s="261"/>
      <c r="I25" s="262"/>
      <c r="J25" s="33">
        <f>IF(G25="配置あり",1,0)</f>
        <v>0</v>
      </c>
      <c r="K25" s="117">
        <v>1</v>
      </c>
      <c r="L25" s="117">
        <f>IF(J25="","",J25*K25)</f>
        <v>0</v>
      </c>
      <c r="M25" s="250" t="str">
        <f>IF(G25="","",E25*L25/$F$28)</f>
        <v/>
      </c>
      <c r="N25" s="251"/>
      <c r="O25" s="301">
        <f>ROUND(SUM(M25:M27),2)</f>
        <v>0</v>
      </c>
      <c r="P25" s="115"/>
      <c r="Q25" s="132"/>
      <c r="R25" s="184" t="s">
        <v>200</v>
      </c>
      <c r="S25" s="184" t="s">
        <v>201</v>
      </c>
      <c r="T25" s="184"/>
      <c r="U25" s="184"/>
      <c r="V25" s="184"/>
      <c r="W25" s="123"/>
      <c r="X25" s="123"/>
      <c r="Y25" s="123"/>
      <c r="Z25" s="123"/>
      <c r="AA25" s="123"/>
      <c r="AB25" s="123"/>
      <c r="AC25" s="123"/>
      <c r="AD25" s="123"/>
    </row>
    <row r="26" spans="2:30" ht="25.5" customHeight="1" x14ac:dyDescent="0.15">
      <c r="B26" s="293"/>
      <c r="C26" s="238" t="s">
        <v>253</v>
      </c>
      <c r="D26" s="186" t="s">
        <v>181</v>
      </c>
      <c r="E26" s="291"/>
      <c r="F26" s="113">
        <v>3</v>
      </c>
      <c r="G26" s="244"/>
      <c r="H26" s="245"/>
      <c r="I26" s="246"/>
      <c r="J26" s="33">
        <f>IF(G26="①②③全ての締結実績あり",3,IF(G26="①②③のうち2項目の締結実績あり",2,IF(G26="①②③のうち1項目の締結実績あり",1,0)))</f>
        <v>0</v>
      </c>
      <c r="K26" s="117">
        <v>1</v>
      </c>
      <c r="L26" s="181">
        <f t="shared" ref="L26:L27" si="1">IF(J26="","",J26*K26)</f>
        <v>0</v>
      </c>
      <c r="M26" s="241" t="str">
        <f>IF(G26="","",E25*L26/$F$28)</f>
        <v/>
      </c>
      <c r="N26" s="241"/>
      <c r="O26" s="302"/>
      <c r="P26" s="115"/>
      <c r="Q26" s="132"/>
      <c r="R26" s="184" t="s">
        <v>206</v>
      </c>
      <c r="S26" s="184" t="s">
        <v>202</v>
      </c>
      <c r="T26" s="184" t="s">
        <v>203</v>
      </c>
      <c r="U26" s="184" t="s">
        <v>205</v>
      </c>
      <c r="V26" s="184"/>
      <c r="W26" s="123"/>
      <c r="X26" s="123"/>
      <c r="Y26" s="123"/>
      <c r="Z26" s="123"/>
      <c r="AA26" s="123"/>
      <c r="AB26" s="123"/>
      <c r="AC26" s="123"/>
      <c r="AD26" s="123"/>
    </row>
    <row r="27" spans="2:30" ht="25.5" customHeight="1" thickBot="1" x14ac:dyDescent="0.2">
      <c r="B27" s="293"/>
      <c r="C27" s="238"/>
      <c r="D27" s="186" t="s">
        <v>71</v>
      </c>
      <c r="E27" s="253"/>
      <c r="F27" s="180">
        <v>1</v>
      </c>
      <c r="G27" s="235"/>
      <c r="H27" s="236"/>
      <c r="I27" s="237"/>
      <c r="J27" s="33">
        <f>IF(G27="活動実績あり",1,0)</f>
        <v>0</v>
      </c>
      <c r="K27" s="181">
        <v>1</v>
      </c>
      <c r="L27" s="181">
        <f t="shared" si="1"/>
        <v>0</v>
      </c>
      <c r="M27" s="241" t="str">
        <f>IF(G27="","",E25*L27/$F$28)</f>
        <v/>
      </c>
      <c r="N27" s="241"/>
      <c r="O27" s="303"/>
      <c r="P27" s="115"/>
      <c r="Q27" s="132"/>
      <c r="R27" s="184" t="s">
        <v>207</v>
      </c>
      <c r="S27" s="184" t="s">
        <v>122</v>
      </c>
      <c r="T27" s="184"/>
      <c r="U27" s="184"/>
      <c r="V27" s="184"/>
      <c r="W27" s="123"/>
      <c r="X27" s="123"/>
      <c r="Y27" s="123"/>
      <c r="Z27" s="123"/>
      <c r="AA27" s="123"/>
      <c r="AB27" s="123"/>
      <c r="AC27" s="123"/>
      <c r="AD27" s="123"/>
    </row>
    <row r="28" spans="2:30" ht="13.5" customHeight="1" thickBot="1" x14ac:dyDescent="0.2">
      <c r="B28" s="294"/>
      <c r="C28" s="133" t="s">
        <v>189</v>
      </c>
      <c r="D28" s="133"/>
      <c r="E28" s="120"/>
      <c r="F28" s="139">
        <f>SUM(F25:F27)</f>
        <v>5</v>
      </c>
      <c r="G28" s="34"/>
      <c r="H28" s="34"/>
      <c r="I28" s="34"/>
      <c r="J28" s="34"/>
      <c r="K28" s="34"/>
      <c r="L28" s="34"/>
      <c r="M28" s="135"/>
      <c r="N28" s="135"/>
      <c r="O28" s="140"/>
      <c r="P28" s="115"/>
      <c r="Q28" s="132"/>
      <c r="R28" s="123"/>
      <c r="S28" s="123"/>
      <c r="T28" s="123"/>
      <c r="U28" s="123"/>
      <c r="V28" s="123"/>
      <c r="W28" s="123"/>
      <c r="X28" s="123"/>
      <c r="Y28" s="123"/>
      <c r="Z28" s="123"/>
      <c r="AA28" s="123"/>
      <c r="AB28" s="123"/>
      <c r="AC28" s="123"/>
      <c r="AD28" s="123"/>
    </row>
    <row r="29" spans="2:30" ht="25.5" customHeight="1" x14ac:dyDescent="0.15">
      <c r="B29" s="292" t="s">
        <v>65</v>
      </c>
      <c r="C29" s="242" t="s">
        <v>254</v>
      </c>
      <c r="D29" s="243"/>
      <c r="E29" s="252">
        <v>1.5</v>
      </c>
      <c r="F29" s="141">
        <v>2</v>
      </c>
      <c r="G29" s="247"/>
      <c r="H29" s="248"/>
      <c r="I29" s="249"/>
      <c r="J29" s="36">
        <f>IF(G29="法定雇用率以上",2,IF(G29="義務外雇用あり",2,IF(G29="法定雇用率未満",1,0)))</f>
        <v>0</v>
      </c>
      <c r="K29" s="142">
        <v>1</v>
      </c>
      <c r="L29" s="142">
        <f>IF(J29="","",J29*K29)</f>
        <v>0</v>
      </c>
      <c r="M29" s="250" t="str">
        <f>IF(G29="","",E29*L29/$F$31)</f>
        <v/>
      </c>
      <c r="N29" s="251"/>
      <c r="O29" s="140">
        <f>ROUND(SUM(M29:M29),2)</f>
        <v>0</v>
      </c>
      <c r="P29" s="115"/>
      <c r="Q29" s="132"/>
      <c r="R29" s="184" t="s">
        <v>208</v>
      </c>
      <c r="S29" s="184" t="s">
        <v>209</v>
      </c>
      <c r="T29" s="184" t="s">
        <v>210</v>
      </c>
      <c r="U29" s="184" t="s">
        <v>211</v>
      </c>
      <c r="V29" s="123"/>
      <c r="W29" s="123"/>
      <c r="X29" s="123"/>
      <c r="Y29" s="123"/>
      <c r="Z29" s="123"/>
      <c r="AA29" s="123"/>
      <c r="AB29" s="123"/>
      <c r="AC29" s="123"/>
      <c r="AD29" s="123"/>
    </row>
    <row r="30" spans="2:30" ht="26.1" customHeight="1" thickBot="1" x14ac:dyDescent="0.2">
      <c r="B30" s="293"/>
      <c r="C30" s="238" t="s">
        <v>255</v>
      </c>
      <c r="D30" s="238"/>
      <c r="E30" s="253"/>
      <c r="F30" s="113">
        <v>1</v>
      </c>
      <c r="G30" s="254"/>
      <c r="H30" s="255"/>
      <c r="I30" s="256"/>
      <c r="J30" s="37">
        <f>IF(G30="認証取得等あり",1,0)</f>
        <v>0</v>
      </c>
      <c r="K30" s="117">
        <v>1</v>
      </c>
      <c r="L30" s="117">
        <f>IF(J30="","",J30*K30)</f>
        <v>0</v>
      </c>
      <c r="M30" s="250" t="str">
        <f>IF(G30="","",E29*L30/$F$31)</f>
        <v/>
      </c>
      <c r="N30" s="251"/>
      <c r="O30" s="143">
        <f>ROUND(SUM(M30:M30),2)</f>
        <v>0</v>
      </c>
      <c r="P30" s="115"/>
      <c r="Q30" s="132"/>
      <c r="R30" s="184" t="s">
        <v>212</v>
      </c>
      <c r="S30" s="184" t="s">
        <v>87</v>
      </c>
      <c r="T30" s="184"/>
      <c r="U30" s="184"/>
      <c r="V30" s="123"/>
      <c r="W30" s="123"/>
      <c r="X30" s="123"/>
      <c r="Y30" s="123"/>
      <c r="Z30" s="123"/>
      <c r="AA30" s="123"/>
      <c r="AB30" s="123"/>
      <c r="AC30" s="123"/>
      <c r="AD30" s="123"/>
    </row>
    <row r="31" spans="2:30" ht="13.5" customHeight="1" x14ac:dyDescent="0.15">
      <c r="B31" s="294"/>
      <c r="C31" s="133"/>
      <c r="D31" s="133"/>
      <c r="E31" s="120"/>
      <c r="F31" s="117">
        <v>3</v>
      </c>
      <c r="G31" s="144"/>
      <c r="H31" s="145"/>
      <c r="I31" s="145"/>
      <c r="J31" s="38"/>
      <c r="K31" s="38"/>
      <c r="L31" s="38"/>
      <c r="M31" s="146"/>
      <c r="N31" s="146"/>
      <c r="O31" s="138"/>
      <c r="P31" s="115"/>
      <c r="Q31" s="132"/>
      <c r="R31" s="123"/>
      <c r="S31" s="123"/>
      <c r="T31" s="123"/>
      <c r="U31" s="123"/>
      <c r="V31" s="123"/>
      <c r="W31" s="123"/>
      <c r="X31" s="123"/>
      <c r="Y31" s="123"/>
      <c r="Z31" s="123"/>
      <c r="AA31" s="123"/>
      <c r="AB31" s="123"/>
      <c r="AC31" s="123"/>
      <c r="AD31" s="123"/>
    </row>
    <row r="32" spans="2:30" ht="13.5" customHeight="1" x14ac:dyDescent="0.15">
      <c r="B32" s="147"/>
      <c r="C32" s="148"/>
      <c r="D32" s="148"/>
      <c r="E32" s="149">
        <f>SUM(E11:E15,E17,E21,E25,E29)</f>
        <v>30</v>
      </c>
      <c r="F32" s="150"/>
      <c r="G32" s="15"/>
      <c r="H32" s="15"/>
      <c r="I32" s="15"/>
      <c r="J32" s="15"/>
      <c r="K32" s="15"/>
      <c r="L32" s="15"/>
      <c r="M32" s="151"/>
      <c r="N32" s="152" t="s">
        <v>23</v>
      </c>
      <c r="O32" s="153">
        <f>SUM((O11,O17,O21,O25,O29,O30))</f>
        <v>0</v>
      </c>
      <c r="P32" s="123"/>
      <c r="Q32" s="132"/>
      <c r="R32" s="123"/>
      <c r="S32" s="123"/>
      <c r="T32" s="123"/>
      <c r="U32" s="123"/>
      <c r="V32" s="123"/>
      <c r="W32" s="123"/>
      <c r="X32" s="123"/>
      <c r="Y32" s="123"/>
      <c r="Z32" s="123"/>
      <c r="AA32" s="123"/>
      <c r="AB32" s="123"/>
      <c r="AC32" s="123"/>
      <c r="AD32" s="123"/>
    </row>
    <row r="33" spans="2:17" ht="7.5" customHeight="1" thickBot="1" x14ac:dyDescent="0.2">
      <c r="Q33" s="132"/>
    </row>
    <row r="34" spans="2:17" ht="12.75" thickBot="1" x14ac:dyDescent="0.2">
      <c r="B34" s="154" t="s">
        <v>24</v>
      </c>
      <c r="C34" s="154"/>
      <c r="D34" s="155"/>
      <c r="E34" s="156" t="s">
        <v>47</v>
      </c>
      <c r="F34" s="219"/>
      <c r="G34" s="220"/>
      <c r="H34" s="220"/>
      <c r="I34" s="221"/>
      <c r="J34" s="155" t="s">
        <v>14</v>
      </c>
      <c r="K34" s="157"/>
      <c r="L34" s="157"/>
      <c r="M34" s="157"/>
      <c r="N34" s="157"/>
      <c r="O34" s="157"/>
      <c r="Q34" s="132"/>
    </row>
    <row r="35" spans="2:17" ht="20.100000000000001" customHeight="1" x14ac:dyDescent="0.15">
      <c r="B35" s="154" t="s">
        <v>15</v>
      </c>
      <c r="C35" s="158"/>
      <c r="D35" s="158"/>
      <c r="E35" s="158"/>
      <c r="F35" s="158"/>
      <c r="G35" s="234" t="s">
        <v>48</v>
      </c>
      <c r="H35" s="234"/>
      <c r="I35" s="234"/>
      <c r="J35" s="234"/>
      <c r="K35" s="222" t="s">
        <v>74</v>
      </c>
      <c r="L35" s="222"/>
      <c r="M35" s="222"/>
      <c r="N35" s="222"/>
      <c r="O35" s="222"/>
    </row>
    <row r="36" spans="2:17" ht="13.5" customHeight="1" x14ac:dyDescent="0.15">
      <c r="B36" s="224" t="s">
        <v>16</v>
      </c>
      <c r="C36" s="159" t="s">
        <v>17</v>
      </c>
      <c r="D36" s="225" t="s">
        <v>49</v>
      </c>
      <c r="E36" s="226" t="s">
        <v>66</v>
      </c>
      <c r="F36" s="226"/>
      <c r="G36" s="231">
        <f>IF(J11="","",O32)</f>
        <v>0</v>
      </c>
      <c r="H36" s="232"/>
      <c r="I36" s="233"/>
      <c r="J36" s="160"/>
      <c r="K36" s="227" t="s">
        <v>49</v>
      </c>
      <c r="L36" s="228" t="e">
        <f>IF(G36="","",ROUNDDOWN((100+G36)/(E37/10000000),5))</f>
        <v>#VALUE!</v>
      </c>
      <c r="M36" s="228"/>
      <c r="N36" s="228"/>
      <c r="O36" s="228"/>
      <c r="Q36" s="132"/>
    </row>
    <row r="37" spans="2:17" ht="13.5" customHeight="1" x14ac:dyDescent="0.15">
      <c r="B37" s="224"/>
      <c r="C37" s="161" t="s">
        <v>75</v>
      </c>
      <c r="D37" s="225"/>
      <c r="E37" s="229" t="str">
        <f>IF(F34="","",F34)</f>
        <v/>
      </c>
      <c r="F37" s="229"/>
      <c r="G37" s="229"/>
      <c r="H37" s="230" t="s">
        <v>72</v>
      </c>
      <c r="I37" s="230"/>
      <c r="J37" s="230"/>
      <c r="K37" s="227"/>
      <c r="L37" s="228"/>
      <c r="M37" s="228"/>
      <c r="N37" s="228"/>
      <c r="O37" s="228"/>
      <c r="Q37" s="132"/>
    </row>
    <row r="38" spans="2:17" s="162" customFormat="1" x14ac:dyDescent="0.15">
      <c r="B38" s="223" t="s">
        <v>73</v>
      </c>
      <c r="C38" s="223"/>
      <c r="D38" s="223"/>
      <c r="E38" s="223"/>
      <c r="F38" s="223"/>
      <c r="G38" s="223"/>
      <c r="H38" s="223"/>
      <c r="I38" s="223"/>
      <c r="J38" s="223"/>
      <c r="K38" s="223"/>
      <c r="L38" s="223"/>
      <c r="M38" s="223"/>
      <c r="N38" s="223"/>
      <c r="O38" s="223"/>
      <c r="Q38" s="132"/>
    </row>
    <row r="39" spans="2:17" x14ac:dyDescent="0.15">
      <c r="B39" s="158" t="s">
        <v>18</v>
      </c>
    </row>
    <row r="40" spans="2:17" s="162" customFormat="1" ht="10.5" x14ac:dyDescent="0.15">
      <c r="B40" s="163" t="s">
        <v>19</v>
      </c>
      <c r="C40" s="164"/>
      <c r="D40" s="164"/>
      <c r="E40" s="164"/>
      <c r="F40" s="164"/>
      <c r="G40" s="164"/>
      <c r="H40" s="164"/>
      <c r="I40" s="164"/>
      <c r="J40" s="164"/>
      <c r="K40" s="164"/>
      <c r="L40" s="164"/>
      <c r="M40" s="164"/>
      <c r="N40" s="164"/>
      <c r="O40" s="164"/>
    </row>
    <row r="41" spans="2:17" s="162" customFormat="1" ht="10.5" x14ac:dyDescent="0.15">
      <c r="B41" s="163" t="s">
        <v>20</v>
      </c>
      <c r="C41" s="164"/>
      <c r="D41" s="164"/>
      <c r="E41" s="164"/>
      <c r="F41" s="164"/>
      <c r="G41" s="164"/>
      <c r="H41" s="164"/>
      <c r="I41" s="164"/>
      <c r="J41" s="164"/>
      <c r="K41" s="164"/>
      <c r="L41" s="164"/>
      <c r="M41" s="165"/>
      <c r="N41" s="165"/>
      <c r="O41" s="165"/>
    </row>
    <row r="42" spans="2:17" s="162" customFormat="1" ht="10.5" x14ac:dyDescent="0.15">
      <c r="B42" s="163" t="s">
        <v>21</v>
      </c>
      <c r="C42" s="164"/>
      <c r="D42" s="164"/>
      <c r="E42" s="164"/>
      <c r="F42" s="164"/>
      <c r="G42" s="164"/>
      <c r="H42" s="164"/>
      <c r="I42" s="164"/>
      <c r="J42" s="164"/>
      <c r="K42" s="164"/>
      <c r="L42" s="164"/>
      <c r="M42" s="165"/>
      <c r="N42" s="165"/>
      <c r="O42" s="165"/>
    </row>
    <row r="43" spans="2:17" s="162" customFormat="1" ht="10.5" x14ac:dyDescent="0.15">
      <c r="B43" s="163" t="s">
        <v>22</v>
      </c>
      <c r="C43" s="164"/>
      <c r="D43" s="164"/>
      <c r="E43" s="164"/>
      <c r="F43" s="164"/>
      <c r="G43" s="164"/>
      <c r="H43" s="164"/>
      <c r="I43" s="164"/>
      <c r="J43" s="164"/>
      <c r="K43" s="164"/>
      <c r="L43" s="164"/>
      <c r="M43" s="165"/>
      <c r="N43" s="165"/>
      <c r="O43" s="165"/>
    </row>
    <row r="44" spans="2:17" s="162" customFormat="1" ht="10.5" customHeight="1" x14ac:dyDescent="0.15">
      <c r="B44" s="163" t="s">
        <v>50</v>
      </c>
      <c r="C44" s="166"/>
      <c r="D44" s="166"/>
      <c r="E44" s="166"/>
      <c r="F44" s="166"/>
      <c r="G44" s="166"/>
      <c r="H44" s="166"/>
      <c r="I44" s="166"/>
      <c r="J44" s="166"/>
      <c r="K44" s="166"/>
      <c r="L44" s="166"/>
      <c r="M44" s="167"/>
      <c r="N44" s="167"/>
      <c r="O44" s="167"/>
    </row>
    <row r="45" spans="2:17" s="162" customFormat="1" ht="10.5" x14ac:dyDescent="0.15">
      <c r="B45" s="163" t="s">
        <v>51</v>
      </c>
      <c r="C45" s="164"/>
      <c r="D45" s="164"/>
      <c r="E45" s="164"/>
      <c r="F45" s="164"/>
      <c r="G45" s="164"/>
      <c r="H45" s="164"/>
      <c r="I45" s="164"/>
      <c r="J45" s="164"/>
      <c r="K45" s="164"/>
      <c r="L45" s="164"/>
      <c r="M45" s="164"/>
      <c r="N45" s="164"/>
      <c r="O45" s="164"/>
    </row>
  </sheetData>
  <sheetProtection password="CC39" sheet="1" objects="1" scenarios="1" selectLockedCells="1"/>
  <mergeCells count="70">
    <mergeCell ref="B25:B28"/>
    <mergeCell ref="B29:B31"/>
    <mergeCell ref="O11:O15"/>
    <mergeCell ref="E25:E27"/>
    <mergeCell ref="O25:O27"/>
    <mergeCell ref="O21:O23"/>
    <mergeCell ref="G21:I21"/>
    <mergeCell ref="M22:N22"/>
    <mergeCell ref="B21:B24"/>
    <mergeCell ref="E21:E23"/>
    <mergeCell ref="G22:I22"/>
    <mergeCell ref="M21:N21"/>
    <mergeCell ref="C23:D23"/>
    <mergeCell ref="M23:N23"/>
    <mergeCell ref="G23:I23"/>
    <mergeCell ref="G11:I15"/>
    <mergeCell ref="H2:I2"/>
    <mergeCell ref="J2:O2"/>
    <mergeCell ref="G6:O6"/>
    <mergeCell ref="O17:O19"/>
    <mergeCell ref="B4:O4"/>
    <mergeCell ref="D6:F6"/>
    <mergeCell ref="C8:O8"/>
    <mergeCell ref="C10:D10"/>
    <mergeCell ref="M10:N10"/>
    <mergeCell ref="B11:B16"/>
    <mergeCell ref="B17:B20"/>
    <mergeCell ref="C18:D18"/>
    <mergeCell ref="M18:N18"/>
    <mergeCell ref="M17:N17"/>
    <mergeCell ref="M15:N15"/>
    <mergeCell ref="C11:C15"/>
    <mergeCell ref="M11:N11"/>
    <mergeCell ref="M13:N13"/>
    <mergeCell ref="C19:D19"/>
    <mergeCell ref="M19:N19"/>
    <mergeCell ref="C17:D17"/>
    <mergeCell ref="E17:E19"/>
    <mergeCell ref="G10:I10"/>
    <mergeCell ref="G17:I17"/>
    <mergeCell ref="G18:I18"/>
    <mergeCell ref="G19:I19"/>
    <mergeCell ref="G25:I25"/>
    <mergeCell ref="G27:I27"/>
    <mergeCell ref="C26:C27"/>
    <mergeCell ref="C21:C22"/>
    <mergeCell ref="M26:N26"/>
    <mergeCell ref="C29:D29"/>
    <mergeCell ref="G26:I26"/>
    <mergeCell ref="G29:I29"/>
    <mergeCell ref="M29:N29"/>
    <mergeCell ref="M27:N27"/>
    <mergeCell ref="E29:E30"/>
    <mergeCell ref="M30:N30"/>
    <mergeCell ref="G30:I30"/>
    <mergeCell ref="C30:D30"/>
    <mergeCell ref="M25:N25"/>
    <mergeCell ref="C25:D25"/>
    <mergeCell ref="F34:I34"/>
    <mergeCell ref="K35:O35"/>
    <mergeCell ref="B38:O38"/>
    <mergeCell ref="B36:B37"/>
    <mergeCell ref="D36:D37"/>
    <mergeCell ref="E36:F36"/>
    <mergeCell ref="K36:K37"/>
    <mergeCell ref="L36:O37"/>
    <mergeCell ref="E37:G37"/>
    <mergeCell ref="H37:J37"/>
    <mergeCell ref="G36:I36"/>
    <mergeCell ref="G35:J35"/>
  </mergeCells>
  <phoneticPr fontId="2"/>
  <dataValidations count="11">
    <dataValidation type="list" allowBlank="1" showInputMessage="1" showErrorMessage="1" sqref="J11 J13 J15">
      <formula1>"2,1,0,-1"</formula1>
    </dataValidation>
    <dataValidation type="list" allowBlank="1" showInputMessage="1" showErrorMessage="1" sqref="G26:I26">
      <formula1>$R$26:$U$26</formula1>
    </dataValidation>
    <dataValidation type="list" allowBlank="1" showInputMessage="1" showErrorMessage="1" sqref="G27:I27">
      <formula1>$R$27:$S$27</formula1>
    </dataValidation>
    <dataValidation type="list" allowBlank="1" showInputMessage="1" showErrorMessage="1" sqref="G17:I17 G21:I21">
      <formula1>$R$17:$V$17</formula1>
    </dataValidation>
    <dataValidation type="list" allowBlank="1" showInputMessage="1" showErrorMessage="1" sqref="G18:I18">
      <formula1>$R$18:$U$18</formula1>
    </dataValidation>
    <dataValidation type="list" allowBlank="1" showInputMessage="1" showErrorMessage="1" sqref="G19:I19">
      <formula1>$R$19:$S$19</formula1>
    </dataValidation>
    <dataValidation type="list" allowBlank="1" showInputMessage="1" showErrorMessage="1" sqref="G22:I22">
      <formula1>$R$22:$T$22</formula1>
    </dataValidation>
    <dataValidation type="list" allowBlank="1" showInputMessage="1" showErrorMessage="1" sqref="G23:I23">
      <formula1>$R$23:$U$23</formula1>
    </dataValidation>
    <dataValidation type="list" allowBlank="1" showInputMessage="1" showErrorMessage="1" sqref="G25:I25">
      <formula1>$R$25:$S$25</formula1>
    </dataValidation>
    <dataValidation type="list" allowBlank="1" showInputMessage="1" showErrorMessage="1" sqref="G29:I29">
      <formula1>$R$29:$U$29</formula1>
    </dataValidation>
    <dataValidation type="list" allowBlank="1" showInputMessage="1" showErrorMessage="1" sqref="G30:I30">
      <formula1>$R$30:$S$30</formula1>
    </dataValidation>
  </dataValidations>
  <pageMargins left="0.7" right="0.7" top="0.75" bottom="0.75" header="0.3" footer="0.3"/>
  <pageSetup paperSize="9" firstPageNumber="2" orientation="portrait" cellComments="asDisplayed" verticalDpi="300" r:id="rId1"/>
  <headerFooter alignWithMargins="0"/>
  <ignoredErrors>
    <ignoredError sqref="D26:D27 D21:D22 D15 D11 D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P23"/>
  <sheetViews>
    <sheetView view="pageBreakPreview" zoomScale="85" zoomScaleNormal="70" zoomScaleSheetLayoutView="85" workbookViewId="0">
      <selection activeCell="C21" sqref="C21:J21"/>
    </sheetView>
  </sheetViews>
  <sheetFormatPr defaultRowHeight="12" x14ac:dyDescent="0.15"/>
  <cols>
    <col min="1" max="1" width="2.125" style="16" customWidth="1"/>
    <col min="2" max="2" width="2.625" style="16" customWidth="1"/>
    <col min="3" max="3" width="6.375" style="16" customWidth="1"/>
    <col min="4" max="4" width="12" style="16" customWidth="1"/>
    <col min="5" max="5" width="1.625" style="16" customWidth="1"/>
    <col min="6" max="7" width="12.625" style="16" customWidth="1"/>
    <col min="8" max="8" width="31.625" style="16" customWidth="1"/>
    <col min="9" max="9" width="5.125" style="16" customWidth="1"/>
    <col min="10" max="10" width="1.625" style="16" customWidth="1"/>
    <col min="11" max="11" width="5.625" style="16" customWidth="1"/>
    <col min="12" max="16384" width="9" style="16"/>
  </cols>
  <sheetData>
    <row r="1" spans="2:16" ht="12.75" thickBot="1" x14ac:dyDescent="0.2">
      <c r="B1" s="75" t="s">
        <v>52</v>
      </c>
      <c r="C1" s="75"/>
    </row>
    <row r="2" spans="2:16" ht="15" customHeight="1" thickBot="1" x14ac:dyDescent="0.2">
      <c r="G2" s="76" t="s">
        <v>0</v>
      </c>
      <c r="H2" s="77" t="str">
        <f>'様式-1-Ⅱ'!J2</f>
        <v>190510359</v>
      </c>
      <c r="I2" s="30"/>
      <c r="J2" s="29"/>
      <c r="K2" s="29"/>
      <c r="L2" s="29"/>
      <c r="M2" s="29"/>
    </row>
    <row r="3" spans="2:16" ht="33" customHeight="1" thickBot="1" x14ac:dyDescent="0.2">
      <c r="B3" s="327" t="s">
        <v>124</v>
      </c>
      <c r="C3" s="327"/>
      <c r="D3" s="327"/>
      <c r="E3" s="327"/>
      <c r="F3" s="327"/>
      <c r="G3" s="327"/>
      <c r="H3" s="327"/>
      <c r="I3" s="327"/>
      <c r="J3" s="327"/>
    </row>
    <row r="4" spans="2:16" ht="13.5" customHeight="1" thickBot="1" x14ac:dyDescent="0.2">
      <c r="C4" s="18"/>
      <c r="D4" s="18"/>
      <c r="E4" s="18"/>
      <c r="F4" s="109" t="s">
        <v>1</v>
      </c>
      <c r="G4" s="328" t="str">
        <f>'様式-1-Ⅱ'!G6&amp;""</f>
        <v/>
      </c>
      <c r="H4" s="329"/>
      <c r="I4" s="330"/>
      <c r="J4" s="19"/>
    </row>
    <row r="5" spans="2:16" ht="7.5" customHeight="1" thickBot="1" x14ac:dyDescent="0.2">
      <c r="C5" s="18"/>
      <c r="D5" s="18"/>
      <c r="E5" s="18"/>
      <c r="F5" s="20"/>
    </row>
    <row r="6" spans="2:16" s="17" customFormat="1" ht="13.5" customHeight="1" thickBot="1" x14ac:dyDescent="0.2">
      <c r="B6" s="331" t="s">
        <v>2</v>
      </c>
      <c r="C6" s="332"/>
      <c r="D6" s="333" t="str">
        <f>'様式-1-Ⅱ'!$C$8</f>
        <v>中央第４号幹線工事１</v>
      </c>
      <c r="E6" s="334"/>
      <c r="F6" s="334"/>
      <c r="G6" s="334"/>
      <c r="H6" s="334"/>
      <c r="I6" s="335"/>
      <c r="J6" s="32"/>
      <c r="K6" s="31"/>
      <c r="L6" s="31"/>
      <c r="M6" s="31"/>
      <c r="N6" s="31"/>
      <c r="O6" s="31"/>
      <c r="P6" s="31"/>
    </row>
    <row r="7" spans="2:16" x14ac:dyDescent="0.15">
      <c r="B7" s="18"/>
      <c r="F7" s="20"/>
      <c r="G7" s="20"/>
      <c r="H7" s="20"/>
    </row>
    <row r="8" spans="2:16" ht="15.75" customHeight="1" x14ac:dyDescent="0.15">
      <c r="B8" s="21"/>
      <c r="C8" s="22" t="s">
        <v>58</v>
      </c>
      <c r="D8" s="22"/>
      <c r="E8" s="22"/>
      <c r="F8" s="23"/>
      <c r="G8" s="23"/>
      <c r="H8" s="23"/>
      <c r="I8" s="22"/>
      <c r="J8" s="24"/>
    </row>
    <row r="9" spans="2:16" ht="171" customHeight="1" x14ac:dyDescent="0.15">
      <c r="B9" s="25"/>
      <c r="C9" s="336" t="s">
        <v>238</v>
      </c>
      <c r="D9" s="337"/>
      <c r="E9" s="337"/>
      <c r="F9" s="337"/>
      <c r="G9" s="337"/>
      <c r="H9" s="337"/>
      <c r="I9" s="338"/>
      <c r="J9" s="26"/>
    </row>
    <row r="10" spans="2:16" s="202" customFormat="1" ht="6" customHeight="1" x14ac:dyDescent="0.15">
      <c r="B10" s="203"/>
      <c r="C10" s="205"/>
      <c r="D10" s="205"/>
      <c r="E10" s="205"/>
      <c r="F10" s="205"/>
      <c r="G10" s="205"/>
      <c r="H10" s="205"/>
      <c r="I10" s="205"/>
      <c r="J10" s="204"/>
    </row>
    <row r="11" spans="2:16" s="202" customFormat="1" ht="13.5" customHeight="1" x14ac:dyDescent="0.15">
      <c r="B11" s="206"/>
      <c r="C11" s="207" t="s">
        <v>53</v>
      </c>
      <c r="D11" s="208" t="s">
        <v>180</v>
      </c>
      <c r="E11" s="209"/>
      <c r="F11" s="339" t="s">
        <v>240</v>
      </c>
      <c r="G11" s="340"/>
      <c r="H11" s="340"/>
      <c r="I11" s="341"/>
      <c r="J11" s="210"/>
    </row>
    <row r="12" spans="2:16" s="202" customFormat="1" ht="66" customHeight="1" x14ac:dyDescent="0.15">
      <c r="B12" s="206"/>
      <c r="C12" s="211"/>
      <c r="D12" s="209"/>
      <c r="E12" s="209"/>
      <c r="F12" s="342"/>
      <c r="G12" s="343"/>
      <c r="H12" s="343"/>
      <c r="I12" s="344"/>
      <c r="J12" s="210"/>
    </row>
    <row r="13" spans="2:16" s="202" customFormat="1" ht="13.5" customHeight="1" x14ac:dyDescent="0.15">
      <c r="B13" s="206"/>
      <c r="C13" s="207" t="s">
        <v>59</v>
      </c>
      <c r="D13" s="208" t="s">
        <v>239</v>
      </c>
      <c r="E13" s="209"/>
      <c r="F13" s="339" t="s">
        <v>241</v>
      </c>
      <c r="G13" s="340"/>
      <c r="H13" s="340"/>
      <c r="I13" s="341"/>
      <c r="J13" s="210"/>
    </row>
    <row r="14" spans="2:16" s="202" customFormat="1" ht="66" customHeight="1" x14ac:dyDescent="0.15">
      <c r="B14" s="206"/>
      <c r="C14" s="211"/>
      <c r="D14" s="209"/>
      <c r="E14" s="209"/>
      <c r="F14" s="342"/>
      <c r="G14" s="343"/>
      <c r="H14" s="343"/>
      <c r="I14" s="344"/>
      <c r="J14" s="210"/>
    </row>
    <row r="15" spans="2:16" s="202" customFormat="1" ht="13.5" customHeight="1" x14ac:dyDescent="0.15">
      <c r="B15" s="206"/>
      <c r="C15" s="207" t="s">
        <v>61</v>
      </c>
      <c r="D15" s="208" t="s">
        <v>237</v>
      </c>
      <c r="E15" s="209"/>
      <c r="F15" s="339" t="s">
        <v>242</v>
      </c>
      <c r="G15" s="340"/>
      <c r="H15" s="340"/>
      <c r="I15" s="341"/>
      <c r="J15" s="210"/>
    </row>
    <row r="16" spans="2:16" s="202" customFormat="1" ht="66" customHeight="1" x14ac:dyDescent="0.15">
      <c r="B16" s="206"/>
      <c r="C16" s="211"/>
      <c r="D16" s="211"/>
      <c r="E16" s="211"/>
      <c r="F16" s="342"/>
      <c r="G16" s="343"/>
      <c r="H16" s="343"/>
      <c r="I16" s="344"/>
      <c r="J16" s="210"/>
    </row>
    <row r="17" spans="2:10" s="202" customFormat="1" ht="5.25" customHeight="1" x14ac:dyDescent="0.15">
      <c r="B17" s="212"/>
      <c r="C17" s="213"/>
      <c r="D17" s="213"/>
      <c r="E17" s="213"/>
      <c r="F17" s="214"/>
      <c r="G17" s="214"/>
      <c r="H17" s="214"/>
      <c r="I17" s="214"/>
      <c r="J17" s="215"/>
    </row>
    <row r="18" spans="2:10" ht="15.75" customHeight="1" x14ac:dyDescent="0.15">
      <c r="B18" s="321" t="s">
        <v>54</v>
      </c>
      <c r="C18" s="322"/>
      <c r="D18" s="322"/>
      <c r="E18" s="322"/>
      <c r="F18" s="322"/>
      <c r="G18" s="322"/>
      <c r="H18" s="322"/>
      <c r="I18" s="322"/>
      <c r="J18" s="323"/>
    </row>
    <row r="19" spans="2:10" ht="216" customHeight="1" x14ac:dyDescent="0.15">
      <c r="B19" s="27" t="s">
        <v>55</v>
      </c>
      <c r="C19" s="324"/>
      <c r="D19" s="325"/>
      <c r="E19" s="325"/>
      <c r="F19" s="325"/>
      <c r="G19" s="325"/>
      <c r="H19" s="325"/>
      <c r="I19" s="325"/>
      <c r="J19" s="326"/>
    </row>
    <row r="20" spans="2:10" ht="216" customHeight="1" x14ac:dyDescent="0.15">
      <c r="B20" s="27" t="s">
        <v>60</v>
      </c>
      <c r="C20" s="324"/>
      <c r="D20" s="325"/>
      <c r="E20" s="325"/>
      <c r="F20" s="325"/>
      <c r="G20" s="325"/>
      <c r="H20" s="325"/>
      <c r="I20" s="325"/>
      <c r="J20" s="326"/>
    </row>
    <row r="21" spans="2:10" ht="216" customHeight="1" x14ac:dyDescent="0.15">
      <c r="B21" s="27" t="s">
        <v>62</v>
      </c>
      <c r="C21" s="324"/>
      <c r="D21" s="325"/>
      <c r="E21" s="325"/>
      <c r="F21" s="325"/>
      <c r="G21" s="325"/>
      <c r="H21" s="325"/>
      <c r="I21" s="325"/>
      <c r="J21" s="326"/>
    </row>
    <row r="22" spans="2:10" ht="33" customHeight="1" x14ac:dyDescent="0.15">
      <c r="B22" s="28" t="s">
        <v>56</v>
      </c>
      <c r="C22" s="319" t="s">
        <v>57</v>
      </c>
      <c r="D22" s="319"/>
      <c r="E22" s="319"/>
      <c r="F22" s="319"/>
      <c r="G22" s="319"/>
      <c r="H22" s="319"/>
      <c r="I22" s="319"/>
      <c r="J22" s="320"/>
    </row>
    <row r="23" spans="2:10" ht="24" customHeight="1" x14ac:dyDescent="0.15">
      <c r="B23" s="168"/>
      <c r="C23" s="168"/>
      <c r="D23" s="168"/>
      <c r="E23" s="168"/>
      <c r="F23" s="168"/>
      <c r="G23" s="168"/>
      <c r="H23" s="168"/>
      <c r="I23" s="168"/>
      <c r="J23" s="168"/>
    </row>
  </sheetData>
  <sheetProtection password="CC39" sheet="1" objects="1" scenarios="1" selectLockedCells="1"/>
  <mergeCells count="13">
    <mergeCell ref="C22:J22"/>
    <mergeCell ref="B18:J18"/>
    <mergeCell ref="C19:J19"/>
    <mergeCell ref="B3:J3"/>
    <mergeCell ref="G4:I4"/>
    <mergeCell ref="B6:C6"/>
    <mergeCell ref="D6:I6"/>
    <mergeCell ref="C9:I9"/>
    <mergeCell ref="C20:J20"/>
    <mergeCell ref="C21:J21"/>
    <mergeCell ref="F15:I16"/>
    <mergeCell ref="F11:I12"/>
    <mergeCell ref="F13:I14"/>
  </mergeCells>
  <phoneticPr fontId="2"/>
  <dataValidations count="2">
    <dataValidation type="list" allowBlank="1" showInputMessage="1" showErrorMessage="1" sqref="IZ11:JA11 SV11:SW11 ACR11:ACS11 AMN11:AMO11 AWJ11:AWK11 BGF11:BGG11 BQB11:BQC11 BZX11:BZY11 CJT11:CJU11 CTP11:CTQ11 DDL11:DDM11 DNH11:DNI11 DXD11:DXE11 EGZ11:EHA11 EQV11:EQW11 FAR11:FAS11 FKN11:FKO11 FUJ11:FUK11 GEF11:GEG11 GOB11:GOC11 GXX11:GXY11 HHT11:HHU11 HRP11:HRQ11 IBL11:IBM11 ILH11:ILI11 IVD11:IVE11 JEZ11:JFA11 JOV11:JOW11 JYR11:JYS11 KIN11:KIO11 KSJ11:KSK11 LCF11:LCG11 LMB11:LMC11 LVX11:LVY11 MFT11:MFU11 MPP11:MPQ11 MZL11:MZM11 NJH11:NJI11 NTD11:NTE11 OCZ11:ODA11 OMV11:OMW11 OWR11:OWS11 PGN11:PGO11 PQJ11:PQK11 QAF11:QAG11 QKB11:QKC11 QTX11:QTY11 RDT11:RDU11 RNP11:RNQ11 RXL11:RXM11 SHH11:SHI11 SRD11:SRE11 TAZ11:TBA11 TKV11:TKW11 TUR11:TUS11 UEN11:UEO11 UOJ11:UOK11 UYF11:UYG11 VIB11:VIC11 VRX11:VRY11 WBT11:WBU11 WLP11:WLQ11 WVL11:WVM11 IZ15:JA15 SV15:SW15 ACR15:ACS15 AMN15:AMO15 AWJ15:AWK15 BGF15:BGG15 BQB15:BQC15 BZX15:BZY15 CJT15:CJU15 CTP15:CTQ15 DDL15:DDM15 DNH15:DNI15 DXD15:DXE15 EGZ15:EHA15 EQV15:EQW15 FAR15:FAS15 FKN15:FKO15 FUJ15:FUK15 GEF15:GEG15 GOB15:GOC15 GXX15:GXY15 HHT15:HHU15 HRP15:HRQ15 IBL15:IBM15 ILH15:ILI15 IVD15:IVE15 JEZ15:JFA15 JOV15:JOW15 JYR15:JYS15 KIN15:KIO15 KSJ15:KSK15 LCF15:LCG15 LMB15:LMC15 LVX15:LVY15 MFT15:MFU15 MPP15:MPQ15 MZL15:MZM15 NJH15:NJI15 NTD15:NTE15 OCZ15:ODA15 OMV15:OMW15 OWR15:OWS15 PGN15:PGO15 PQJ15:PQK15 QAF15:QAG15 QKB15:QKC15 QTX15:QTY15 RDT15:RDU15 RNP15:RNQ15 RXL15:RXM15 SHH15:SHI15 SRD15:SRE15 TAZ15:TBA15 TKV15:TKW15 TUR15:TUS15 UEN15:UEO15 UOJ15:UOK15 UYF15:UYG15 VIB15:VIC15 VRX15:VRY15 WBT15:WBU15 WLP15:WLQ15 WVL15:WVM15 D11:E11 E15 IZ13:JA13 SV13:SW13 ACR13:ACS13 AMN13:AMO13 AWJ13:AWK13 BGF13:BGG13 BQB13:BQC13 BZX13:BZY13 CJT13:CJU13 CTP13:CTQ13 DDL13:DDM13 DNH13:DNI13 DXD13:DXE13 EGZ13:EHA13 EQV13:EQW13 FAR13:FAS13 FKN13:FKO13 FUJ13:FUK13 GEF13:GEG13 GOB13:GOC13 GXX13:GXY13 HHT13:HHU13 HRP13:HRQ13 IBL13:IBM13 ILH13:ILI13 IVD13:IVE13 JEZ13:JFA13 JOV13:JOW13 JYR13:JYS13 KIN13:KIO13 KSJ13:KSK13 LCF13:LCG13 LMB13:LMC13 LVX13:LVY13 MFT13:MFU13 MPP13:MPQ13 MZL13:MZM13 NJH13:NJI13 NTD13:NTE13 OCZ13:ODA13 OMV13:OMW13 OWR13:OWS13 PGN13:PGO13 PQJ13:PQK13 QAF13:QAG13 QKB13:QKC13 QTX13:QTY13 RDT13:RDU13 RNP13:RNQ13 RXL13:RXM13 SHH13:SHI13 SRD13:SRE13 TAZ13:TBA13 TKV13:TKW13 TUR13:TUS13 UEN13:UEO13 UOJ13:UOK13 UYF13:UYG13 VIB13:VIC13 VRX13:VRY13 WBT13:WBU13 WLP13:WLQ13 WVL13:WVM13 D13:E13">
      <formula1>"「施工手順」,「工程計画」,「施工課題」,「品質管理」,「安全管理」,「環境配慮」,「その他」"</formula1>
    </dataValidation>
    <dataValidation type="list" allowBlank="1" showInputMessage="1" showErrorMessage="1" sqref="D15">
      <formula1>"「施工手順」,「工程計画」,「施工課題」,「品質管理」,「安全管理」,「周辺環境」,「その他」"</formula1>
    </dataValidation>
  </dataValidations>
  <pageMargins left="0.7" right="0.7" top="0.75" bottom="0.75" header="0.3" footer="0.3"/>
  <pageSetup paperSize="9" orientation="portrait" r:id="rId1"/>
  <rowBreaks count="1" manualBreakCount="1">
    <brk id="17"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7"/>
  <sheetViews>
    <sheetView view="pageBreakPreview" zoomScale="70" zoomScaleNormal="100" zoomScaleSheetLayoutView="70" workbookViewId="0">
      <selection activeCell="K6" sqref="K6:N6"/>
    </sheetView>
  </sheetViews>
  <sheetFormatPr defaultRowHeight="12" outlineLevelCol="1" x14ac:dyDescent="0.15"/>
  <cols>
    <col min="1" max="1" width="4.875" style="39" customWidth="1"/>
    <col min="2" max="2" width="3.875" style="39" customWidth="1"/>
    <col min="3" max="3" width="3.5" style="39" customWidth="1"/>
    <col min="4" max="4" width="23.75" style="39" customWidth="1"/>
    <col min="5" max="5" width="12" style="39" customWidth="1"/>
    <col min="6" max="6" width="5.75" style="39" customWidth="1"/>
    <col min="7" max="7" width="7.125" style="2" customWidth="1"/>
    <col min="8" max="8" width="3.75" style="39" customWidth="1"/>
    <col min="9" max="9" width="3.375" style="39" customWidth="1"/>
    <col min="10" max="10" width="1.875" style="39" customWidth="1"/>
    <col min="11" max="11" width="5" style="39" customWidth="1"/>
    <col min="12" max="12" width="3.875" style="39" customWidth="1"/>
    <col min="13" max="13" width="2.5" style="39" customWidth="1"/>
    <col min="14" max="14" width="6.875" style="39" customWidth="1"/>
    <col min="15" max="15" width="9.125" style="39" customWidth="1"/>
    <col min="16" max="19" width="20.625" style="41" hidden="1" customWidth="1" outlineLevel="1"/>
    <col min="20" max="20" width="20.625" style="39" hidden="1" customWidth="1" outlineLevel="1"/>
    <col min="21" max="21" width="20.75" style="39" hidden="1" customWidth="1" outlineLevel="1"/>
    <col min="22" max="22" width="9" style="39" collapsed="1"/>
    <col min="23" max="16384" width="9" style="39"/>
  </cols>
  <sheetData>
    <row r="1" spans="1:24" ht="12.75" thickBot="1" x14ac:dyDescent="0.2">
      <c r="A1" s="74" t="s">
        <v>178</v>
      </c>
      <c r="B1" s="74"/>
      <c r="N1" s="40"/>
      <c r="O1" s="74"/>
      <c r="P1" s="89"/>
      <c r="Q1" s="89"/>
      <c r="R1" s="89"/>
      <c r="S1" s="89"/>
      <c r="T1" s="74"/>
      <c r="U1" s="74"/>
      <c r="V1" s="74"/>
      <c r="W1" s="74"/>
      <c r="X1" s="74"/>
    </row>
    <row r="2" spans="1:24" ht="15" customHeight="1" thickBot="1" x14ac:dyDescent="0.2">
      <c r="H2" s="418" t="s">
        <v>0</v>
      </c>
      <c r="I2" s="419"/>
      <c r="J2" s="432" t="str">
        <f>'様式-1-Ⅱ'!J2</f>
        <v>190510359</v>
      </c>
      <c r="K2" s="433"/>
      <c r="L2" s="433"/>
      <c r="M2" s="433"/>
      <c r="N2" s="434"/>
      <c r="O2" s="74"/>
      <c r="P2" s="89"/>
      <c r="Q2" s="74"/>
      <c r="R2" s="89"/>
      <c r="S2" s="74"/>
      <c r="T2" s="74"/>
      <c r="U2" s="74"/>
      <c r="V2" s="74"/>
      <c r="W2" s="74"/>
      <c r="X2" s="74"/>
    </row>
    <row r="3" spans="1:24" ht="10.5" customHeight="1" x14ac:dyDescent="0.15">
      <c r="H3" s="2"/>
      <c r="I3" s="2"/>
      <c r="J3" s="42"/>
      <c r="K3" s="42"/>
      <c r="L3" s="42"/>
      <c r="M3" s="42"/>
      <c r="N3" s="40"/>
      <c r="O3" s="74"/>
      <c r="P3" s="89"/>
      <c r="Q3" s="74"/>
      <c r="R3" s="89"/>
      <c r="S3" s="74"/>
      <c r="T3" s="74"/>
      <c r="U3" s="74"/>
      <c r="V3" s="74"/>
      <c r="W3" s="74"/>
      <c r="X3" s="74"/>
    </row>
    <row r="4" spans="1:24" ht="25.5" customHeight="1" thickBot="1" x14ac:dyDescent="0.2">
      <c r="A4" s="420" t="s">
        <v>76</v>
      </c>
      <c r="B4" s="420"/>
      <c r="C4" s="420"/>
      <c r="D4" s="420"/>
      <c r="E4" s="420"/>
      <c r="F4" s="420"/>
      <c r="G4" s="420"/>
      <c r="H4" s="420"/>
      <c r="I4" s="420"/>
      <c r="J4" s="420"/>
      <c r="K4" s="420"/>
      <c r="L4" s="420"/>
      <c r="M4" s="420"/>
      <c r="N4" s="420"/>
      <c r="O4" s="74"/>
      <c r="P4" s="89"/>
      <c r="Q4" s="89"/>
      <c r="R4" s="89"/>
      <c r="S4" s="89"/>
      <c r="T4" s="89"/>
      <c r="U4" s="89"/>
      <c r="V4" s="74"/>
      <c r="W4" s="74"/>
      <c r="X4" s="74"/>
    </row>
    <row r="5" spans="1:24" ht="27" customHeight="1" thickBot="1" x14ac:dyDescent="0.2">
      <c r="A5" s="446" t="s">
        <v>63</v>
      </c>
      <c r="B5" s="438" t="s">
        <v>256</v>
      </c>
      <c r="C5" s="408" t="s">
        <v>149</v>
      </c>
      <c r="D5" s="441"/>
      <c r="E5" s="55" t="s">
        <v>25</v>
      </c>
      <c r="F5" s="457" t="s">
        <v>77</v>
      </c>
      <c r="G5" s="458"/>
      <c r="H5" s="458"/>
      <c r="I5" s="459"/>
      <c r="J5" s="169"/>
      <c r="K5" s="170"/>
      <c r="L5" s="421"/>
      <c r="M5" s="421"/>
      <c r="N5" s="422"/>
      <c r="O5" s="74"/>
      <c r="P5" s="171" t="s">
        <v>79</v>
      </c>
      <c r="Q5" s="171" t="s">
        <v>80</v>
      </c>
      <c r="R5" s="171"/>
      <c r="S5" s="171"/>
      <c r="T5" s="171"/>
      <c r="U5" s="74"/>
      <c r="V5" s="74"/>
      <c r="W5" s="74"/>
      <c r="X5" s="74"/>
    </row>
    <row r="6" spans="1:24" ht="26.25" customHeight="1" thickBot="1" x14ac:dyDescent="0.2">
      <c r="A6" s="447"/>
      <c r="B6" s="439"/>
      <c r="C6" s="442" t="s">
        <v>150</v>
      </c>
      <c r="D6" s="443"/>
      <c r="E6" s="444" t="s">
        <v>81</v>
      </c>
      <c r="F6" s="445"/>
      <c r="G6" s="460"/>
      <c r="H6" s="461"/>
      <c r="I6" s="461"/>
      <c r="J6" s="85" t="s">
        <v>82</v>
      </c>
      <c r="K6" s="435"/>
      <c r="L6" s="436"/>
      <c r="M6" s="436"/>
      <c r="N6" s="437"/>
      <c r="O6" s="74"/>
      <c r="P6" s="171" t="s">
        <v>83</v>
      </c>
      <c r="Q6" s="171" t="s">
        <v>84</v>
      </c>
      <c r="R6" s="171"/>
      <c r="S6" s="171"/>
      <c r="T6" s="171"/>
      <c r="U6" s="74"/>
      <c r="V6" s="74"/>
      <c r="W6" s="74"/>
      <c r="X6" s="74"/>
    </row>
    <row r="7" spans="1:24" ht="22.5" customHeight="1" thickBot="1" x14ac:dyDescent="0.2">
      <c r="A7" s="447"/>
      <c r="B7" s="439"/>
      <c r="C7" s="448" t="s">
        <v>148</v>
      </c>
      <c r="D7" s="449"/>
      <c r="E7" s="449"/>
      <c r="F7" s="449"/>
      <c r="G7" s="449"/>
      <c r="H7" s="449"/>
      <c r="I7" s="449"/>
      <c r="J7" s="449"/>
      <c r="K7" s="449"/>
      <c r="L7" s="449"/>
      <c r="M7" s="449"/>
      <c r="N7" s="450"/>
      <c r="O7" s="74"/>
      <c r="P7" s="171" t="s">
        <v>125</v>
      </c>
      <c r="Q7" s="171" t="s">
        <v>126</v>
      </c>
      <c r="R7" s="171" t="s">
        <v>127</v>
      </c>
      <c r="S7" s="172"/>
      <c r="T7" s="171"/>
      <c r="U7" s="74"/>
      <c r="V7" s="74"/>
      <c r="W7" s="74"/>
      <c r="X7" s="74"/>
    </row>
    <row r="8" spans="1:24" ht="26.25" customHeight="1" thickBot="1" x14ac:dyDescent="0.2">
      <c r="A8" s="447"/>
      <c r="B8" s="439"/>
      <c r="C8" s="408" t="s">
        <v>151</v>
      </c>
      <c r="D8" s="409"/>
      <c r="E8" s="412"/>
      <c r="F8" s="413"/>
      <c r="G8" s="413"/>
      <c r="H8" s="413"/>
      <c r="I8" s="414"/>
      <c r="J8" s="56"/>
      <c r="K8" s="57"/>
      <c r="L8" s="57"/>
      <c r="M8" s="57"/>
      <c r="N8" s="58"/>
      <c r="O8" s="74"/>
      <c r="P8" s="171" t="s">
        <v>86</v>
      </c>
      <c r="Q8" s="171" t="s">
        <v>87</v>
      </c>
      <c r="R8" s="171"/>
      <c r="S8" s="171"/>
      <c r="T8" s="171"/>
      <c r="U8" s="74"/>
      <c r="V8" s="74"/>
      <c r="W8" s="74"/>
      <c r="X8" s="74"/>
    </row>
    <row r="9" spans="1:24" ht="26.25" customHeight="1" thickBot="1" x14ac:dyDescent="0.2">
      <c r="A9" s="447"/>
      <c r="B9" s="439"/>
      <c r="C9" s="408" t="s">
        <v>152</v>
      </c>
      <c r="D9" s="409"/>
      <c r="E9" s="412"/>
      <c r="F9" s="413"/>
      <c r="G9" s="413"/>
      <c r="H9" s="413"/>
      <c r="I9" s="413"/>
      <c r="J9" s="413"/>
      <c r="K9" s="413"/>
      <c r="L9" s="413"/>
      <c r="M9" s="413"/>
      <c r="N9" s="414"/>
      <c r="O9" s="74"/>
      <c r="P9" s="171" t="s">
        <v>128</v>
      </c>
      <c r="Q9" s="171" t="s">
        <v>129</v>
      </c>
      <c r="R9" s="172"/>
      <c r="S9" s="171"/>
      <c r="T9" s="171"/>
      <c r="U9" s="74"/>
      <c r="V9" s="74"/>
      <c r="W9" s="74"/>
      <c r="X9" s="74"/>
    </row>
    <row r="10" spans="1:24" ht="24" customHeight="1" thickBot="1" x14ac:dyDescent="0.2">
      <c r="A10" s="447"/>
      <c r="B10" s="439"/>
      <c r="C10" s="408" t="s">
        <v>153</v>
      </c>
      <c r="D10" s="409"/>
      <c r="E10" s="423">
        <v>0</v>
      </c>
      <c r="F10" s="424"/>
      <c r="G10" s="425"/>
      <c r="H10" s="426"/>
      <c r="I10" s="427"/>
      <c r="J10" s="427"/>
      <c r="K10" s="427"/>
      <c r="L10" s="427"/>
      <c r="M10" s="427"/>
      <c r="N10" s="428"/>
      <c r="O10" s="74"/>
      <c r="P10" s="171" t="s">
        <v>88</v>
      </c>
      <c r="Q10" s="171" t="s">
        <v>89</v>
      </c>
      <c r="R10" s="171" t="s">
        <v>80</v>
      </c>
      <c r="S10" s="171"/>
      <c r="T10" s="171"/>
      <c r="U10" s="74"/>
      <c r="V10" s="74"/>
      <c r="W10" s="74"/>
      <c r="X10" s="74"/>
    </row>
    <row r="11" spans="1:24" ht="17.25" customHeight="1" thickBot="1" x14ac:dyDescent="0.2">
      <c r="A11" s="447"/>
      <c r="B11" s="439"/>
      <c r="C11" s="408" t="s">
        <v>154</v>
      </c>
      <c r="D11" s="409"/>
      <c r="E11" s="429"/>
      <c r="F11" s="430"/>
      <c r="G11" s="430"/>
      <c r="H11" s="430"/>
      <c r="I11" s="430"/>
      <c r="J11" s="430"/>
      <c r="K11" s="430"/>
      <c r="L11" s="430"/>
      <c r="M11" s="430"/>
      <c r="N11" s="431"/>
      <c r="O11" s="74"/>
      <c r="P11" s="171" t="s">
        <v>130</v>
      </c>
      <c r="Q11" s="171" t="s">
        <v>131</v>
      </c>
      <c r="R11" s="171" t="s">
        <v>132</v>
      </c>
      <c r="S11" s="171" t="s">
        <v>133</v>
      </c>
      <c r="T11" s="171"/>
      <c r="U11" s="74"/>
      <c r="V11" s="74"/>
      <c r="W11" s="74"/>
      <c r="X11" s="74"/>
    </row>
    <row r="12" spans="1:24" ht="39" customHeight="1" thickBot="1" x14ac:dyDescent="0.2">
      <c r="A12" s="447"/>
      <c r="B12" s="439"/>
      <c r="C12" s="408" t="s">
        <v>155</v>
      </c>
      <c r="D12" s="409"/>
      <c r="E12" s="415"/>
      <c r="F12" s="416"/>
      <c r="G12" s="416"/>
      <c r="H12" s="416"/>
      <c r="I12" s="416"/>
      <c r="J12" s="416"/>
      <c r="K12" s="416"/>
      <c r="L12" s="416"/>
      <c r="M12" s="416"/>
      <c r="N12" s="417"/>
      <c r="O12" s="74"/>
      <c r="P12" s="171" t="s">
        <v>134</v>
      </c>
      <c r="Q12" s="171" t="s">
        <v>135</v>
      </c>
      <c r="R12" s="171" t="s">
        <v>136</v>
      </c>
      <c r="S12" s="171" t="s">
        <v>137</v>
      </c>
      <c r="T12" s="171" t="s">
        <v>138</v>
      </c>
      <c r="U12" s="171" t="s">
        <v>139</v>
      </c>
      <c r="V12" s="74"/>
      <c r="W12" s="74"/>
      <c r="X12" s="74"/>
    </row>
    <row r="13" spans="1:24" ht="24" customHeight="1" thickBot="1" x14ac:dyDescent="0.2">
      <c r="A13" s="447"/>
      <c r="B13" s="439"/>
      <c r="C13" s="408" t="s">
        <v>156</v>
      </c>
      <c r="D13" s="409"/>
      <c r="E13" s="401"/>
      <c r="F13" s="402"/>
      <c r="G13" s="402"/>
      <c r="H13" s="59" t="s">
        <v>90</v>
      </c>
      <c r="I13" s="402"/>
      <c r="J13" s="402"/>
      <c r="K13" s="402"/>
      <c r="L13" s="402"/>
      <c r="M13" s="402"/>
      <c r="N13" s="403"/>
      <c r="O13" s="74"/>
      <c r="P13" s="90" t="s">
        <v>162</v>
      </c>
      <c r="Q13" s="90" t="s">
        <v>122</v>
      </c>
      <c r="R13" s="90"/>
      <c r="S13" s="171"/>
      <c r="T13" s="171"/>
      <c r="U13" s="74"/>
      <c r="V13" s="74"/>
      <c r="W13" s="74"/>
      <c r="X13" s="74"/>
    </row>
    <row r="14" spans="1:24" ht="27" customHeight="1" thickBot="1" x14ac:dyDescent="0.2">
      <c r="A14" s="447"/>
      <c r="B14" s="440"/>
      <c r="C14" s="408" t="s">
        <v>157</v>
      </c>
      <c r="D14" s="409"/>
      <c r="E14" s="93" t="s">
        <v>91</v>
      </c>
      <c r="F14" s="404" t="s">
        <v>27</v>
      </c>
      <c r="G14" s="405"/>
      <c r="H14" s="405"/>
      <c r="I14" s="405"/>
      <c r="J14" s="405"/>
      <c r="K14" s="405"/>
      <c r="L14" s="406"/>
      <c r="M14" s="407"/>
      <c r="N14" s="60"/>
      <c r="O14" s="74"/>
      <c r="P14" s="90"/>
      <c r="Q14" s="90"/>
      <c r="R14" s="90"/>
      <c r="S14" s="171"/>
      <c r="T14" s="171"/>
      <c r="U14" s="74"/>
      <c r="V14" s="74"/>
      <c r="W14" s="74"/>
      <c r="X14" s="74"/>
    </row>
    <row r="15" spans="1:24" s="1" customFormat="1" ht="23.25" customHeight="1" thickBot="1" x14ac:dyDescent="0.2">
      <c r="A15" s="447"/>
      <c r="B15" s="376" t="s">
        <v>172</v>
      </c>
      <c r="C15" s="377"/>
      <c r="D15" s="378"/>
      <c r="E15" s="351" t="s">
        <v>146</v>
      </c>
      <c r="F15" s="352"/>
      <c r="G15" s="352"/>
      <c r="H15" s="352"/>
      <c r="I15" s="353"/>
      <c r="J15" s="353"/>
      <c r="K15" s="354"/>
      <c r="L15" s="355" t="s">
        <v>248</v>
      </c>
      <c r="M15" s="356"/>
      <c r="N15" s="357"/>
      <c r="O15" s="91"/>
      <c r="P15" s="91"/>
      <c r="Q15" s="91"/>
      <c r="R15" s="91"/>
      <c r="S15" s="91"/>
      <c r="T15" s="91"/>
      <c r="U15" s="91"/>
      <c r="V15" s="91"/>
      <c r="W15" s="91"/>
      <c r="X15" s="91"/>
    </row>
    <row r="16" spans="1:24" ht="24" customHeight="1" thickBot="1" x14ac:dyDescent="0.2">
      <c r="A16" s="447"/>
      <c r="B16" s="376" t="s">
        <v>173</v>
      </c>
      <c r="C16" s="377"/>
      <c r="D16" s="378"/>
      <c r="E16" s="86" t="s">
        <v>28</v>
      </c>
      <c r="F16" s="355" t="s">
        <v>77</v>
      </c>
      <c r="G16" s="356"/>
      <c r="H16" s="357"/>
      <c r="I16" s="410" t="s">
        <v>29</v>
      </c>
      <c r="J16" s="411"/>
      <c r="K16" s="411"/>
      <c r="L16" s="411"/>
      <c r="M16" s="399"/>
      <c r="N16" s="400"/>
      <c r="O16" s="74"/>
      <c r="P16" s="89"/>
      <c r="Q16" s="89"/>
      <c r="R16" s="89"/>
      <c r="S16" s="89"/>
      <c r="T16" s="74"/>
      <c r="U16" s="74"/>
      <c r="V16" s="74"/>
      <c r="W16" s="74"/>
      <c r="X16" s="74"/>
    </row>
    <row r="17" spans="1:24" s="43" customFormat="1" ht="25.5" customHeight="1" thickBot="1" x14ac:dyDescent="0.2">
      <c r="A17" s="451" t="s">
        <v>258</v>
      </c>
      <c r="B17" s="373" t="s">
        <v>158</v>
      </c>
      <c r="C17" s="374"/>
      <c r="D17" s="375"/>
      <c r="E17" s="61" t="s">
        <v>38</v>
      </c>
      <c r="F17" s="396"/>
      <c r="G17" s="397"/>
      <c r="H17" s="397"/>
      <c r="I17" s="398"/>
      <c r="J17" s="358" t="s">
        <v>160</v>
      </c>
      <c r="K17" s="359"/>
      <c r="L17" s="359"/>
      <c r="M17" s="359"/>
      <c r="N17" s="360"/>
      <c r="O17" s="92"/>
      <c r="P17" s="92"/>
      <c r="Q17" s="92"/>
      <c r="R17" s="92"/>
      <c r="S17" s="92"/>
      <c r="T17" s="92"/>
      <c r="U17" s="92"/>
      <c r="V17" s="92"/>
      <c r="W17" s="92"/>
      <c r="X17" s="92"/>
    </row>
    <row r="18" spans="1:24" s="43" customFormat="1" ht="25.5" customHeight="1" thickBot="1" x14ac:dyDescent="0.2">
      <c r="A18" s="452"/>
      <c r="B18" s="373" t="s">
        <v>159</v>
      </c>
      <c r="C18" s="374"/>
      <c r="D18" s="375"/>
      <c r="E18" s="88" t="s">
        <v>38</v>
      </c>
      <c r="F18" s="361"/>
      <c r="G18" s="362"/>
      <c r="H18" s="362"/>
      <c r="I18" s="362"/>
      <c r="J18" s="393" t="s">
        <v>161</v>
      </c>
      <c r="K18" s="394"/>
      <c r="L18" s="394"/>
      <c r="M18" s="395"/>
      <c r="N18" s="106" t="s">
        <v>249</v>
      </c>
      <c r="O18" s="92"/>
      <c r="P18" s="92"/>
      <c r="Q18" s="92"/>
      <c r="R18" s="92"/>
      <c r="S18" s="92"/>
      <c r="T18" s="92"/>
      <c r="U18" s="92"/>
      <c r="V18" s="92"/>
      <c r="W18" s="92"/>
      <c r="X18" s="92"/>
    </row>
    <row r="19" spans="1:24" s="43" customFormat="1" ht="25.5" customHeight="1" thickBot="1" x14ac:dyDescent="0.2">
      <c r="A19" s="452"/>
      <c r="B19" s="371" t="s">
        <v>257</v>
      </c>
      <c r="C19" s="379" t="s">
        <v>92</v>
      </c>
      <c r="D19" s="87" t="s">
        <v>93</v>
      </c>
      <c r="E19" s="64" t="s">
        <v>25</v>
      </c>
      <c r="F19" s="457" t="s">
        <v>77</v>
      </c>
      <c r="G19" s="458"/>
      <c r="H19" s="458"/>
      <c r="I19" s="459"/>
      <c r="J19" s="387"/>
      <c r="K19" s="388"/>
      <c r="L19" s="388"/>
      <c r="M19" s="388"/>
      <c r="N19" s="389"/>
    </row>
    <row r="20" spans="1:24" s="43" customFormat="1" ht="25.5" customHeight="1" thickBot="1" x14ac:dyDescent="0.2">
      <c r="A20" s="452"/>
      <c r="B20" s="371"/>
      <c r="C20" s="379"/>
      <c r="D20" s="65" t="s">
        <v>26</v>
      </c>
      <c r="E20" s="369" t="s">
        <v>81</v>
      </c>
      <c r="F20" s="370"/>
      <c r="G20" s="460"/>
      <c r="H20" s="461"/>
      <c r="I20" s="462"/>
      <c r="J20" s="102" t="s">
        <v>94</v>
      </c>
      <c r="K20" s="473"/>
      <c r="L20" s="474"/>
      <c r="M20" s="474"/>
      <c r="N20" s="475"/>
    </row>
    <row r="21" spans="1:24" s="43" customFormat="1" ht="22.5" customHeight="1" thickBot="1" x14ac:dyDescent="0.2">
      <c r="A21" s="452"/>
      <c r="B21" s="371"/>
      <c r="C21" s="379"/>
      <c r="D21" s="381" t="s">
        <v>42</v>
      </c>
      <c r="E21" s="382"/>
      <c r="F21" s="382"/>
      <c r="G21" s="382"/>
      <c r="H21" s="382"/>
      <c r="I21" s="382"/>
      <c r="J21" s="382"/>
      <c r="K21" s="382"/>
      <c r="L21" s="382"/>
      <c r="M21" s="382"/>
      <c r="N21" s="383"/>
    </row>
    <row r="22" spans="1:24" s="43" customFormat="1" ht="22.5" customHeight="1" thickBot="1" x14ac:dyDescent="0.2">
      <c r="A22" s="452"/>
      <c r="B22" s="371"/>
      <c r="C22" s="379"/>
      <c r="D22" s="65" t="s">
        <v>85</v>
      </c>
      <c r="E22" s="384"/>
      <c r="F22" s="385"/>
      <c r="G22" s="385"/>
      <c r="H22" s="385"/>
      <c r="I22" s="386"/>
      <c r="J22" s="66"/>
      <c r="K22" s="66"/>
      <c r="L22" s="66"/>
      <c r="M22" s="66"/>
      <c r="N22" s="67"/>
    </row>
    <row r="23" spans="1:24" s="43" customFormat="1" ht="22.5" customHeight="1" thickBot="1" x14ac:dyDescent="0.2">
      <c r="A23" s="452"/>
      <c r="B23" s="371"/>
      <c r="C23" s="379"/>
      <c r="D23" s="65" t="s">
        <v>95</v>
      </c>
      <c r="E23" s="384"/>
      <c r="F23" s="385"/>
      <c r="G23" s="385"/>
      <c r="H23" s="385"/>
      <c r="I23" s="385"/>
      <c r="J23" s="385"/>
      <c r="K23" s="385"/>
      <c r="L23" s="385"/>
      <c r="M23" s="385"/>
      <c r="N23" s="386"/>
    </row>
    <row r="24" spans="1:24" s="43" customFormat="1" ht="24" customHeight="1" thickBot="1" x14ac:dyDescent="0.2">
      <c r="A24" s="452"/>
      <c r="B24" s="371"/>
      <c r="C24" s="379"/>
      <c r="D24" s="65" t="s">
        <v>96</v>
      </c>
      <c r="E24" s="469">
        <v>0</v>
      </c>
      <c r="F24" s="470"/>
      <c r="G24" s="471"/>
      <c r="H24" s="472"/>
      <c r="I24" s="472"/>
      <c r="J24" s="472"/>
      <c r="K24" s="472"/>
      <c r="L24" s="472"/>
      <c r="M24" s="472"/>
      <c r="N24" s="68"/>
    </row>
    <row r="25" spans="1:24" s="43" customFormat="1" ht="17.25" customHeight="1" thickBot="1" x14ac:dyDescent="0.2">
      <c r="A25" s="452"/>
      <c r="B25" s="371"/>
      <c r="C25" s="379"/>
      <c r="D25" s="65" t="s">
        <v>97</v>
      </c>
      <c r="E25" s="463"/>
      <c r="F25" s="464"/>
      <c r="G25" s="464"/>
      <c r="H25" s="464"/>
      <c r="I25" s="464"/>
      <c r="J25" s="464"/>
      <c r="K25" s="464"/>
      <c r="L25" s="464"/>
      <c r="M25" s="464"/>
      <c r="N25" s="465"/>
    </row>
    <row r="26" spans="1:24" s="43" customFormat="1" ht="36" customHeight="1" thickBot="1" x14ac:dyDescent="0.2">
      <c r="A26" s="452"/>
      <c r="B26" s="371"/>
      <c r="C26" s="379"/>
      <c r="D26" s="65" t="s">
        <v>98</v>
      </c>
      <c r="E26" s="363"/>
      <c r="F26" s="364"/>
      <c r="G26" s="364"/>
      <c r="H26" s="364"/>
      <c r="I26" s="364"/>
      <c r="J26" s="364"/>
      <c r="K26" s="364"/>
      <c r="L26" s="364"/>
      <c r="M26" s="364"/>
      <c r="N26" s="365"/>
    </row>
    <row r="27" spans="1:24" s="43" customFormat="1" ht="18" customHeight="1" thickBot="1" x14ac:dyDescent="0.2">
      <c r="A27" s="452"/>
      <c r="B27" s="371"/>
      <c r="C27" s="379"/>
      <c r="D27" s="65" t="s">
        <v>99</v>
      </c>
      <c r="E27" s="366"/>
      <c r="F27" s="367"/>
      <c r="G27" s="367"/>
      <c r="H27" s="69" t="s">
        <v>90</v>
      </c>
      <c r="I27" s="367"/>
      <c r="J27" s="367"/>
      <c r="K27" s="367"/>
      <c r="L27" s="367"/>
      <c r="M27" s="367"/>
      <c r="N27" s="368"/>
    </row>
    <row r="28" spans="1:24" s="43" customFormat="1" ht="18" customHeight="1" thickBot="1" x14ac:dyDescent="0.2">
      <c r="A28" s="452"/>
      <c r="B28" s="371"/>
      <c r="C28" s="379"/>
      <c r="D28" s="65" t="s">
        <v>100</v>
      </c>
      <c r="E28" s="390"/>
      <c r="F28" s="391"/>
      <c r="G28" s="391"/>
      <c r="H28" s="391"/>
      <c r="I28" s="391"/>
      <c r="J28" s="391"/>
      <c r="K28" s="391"/>
      <c r="L28" s="391"/>
      <c r="M28" s="391"/>
      <c r="N28" s="392"/>
    </row>
    <row r="29" spans="1:24" s="43" customFormat="1" ht="18" customHeight="1" thickBot="1" x14ac:dyDescent="0.2">
      <c r="A29" s="452"/>
      <c r="B29" s="371"/>
      <c r="C29" s="379"/>
      <c r="D29" s="65" t="s">
        <v>101</v>
      </c>
      <c r="E29" s="366"/>
      <c r="F29" s="367"/>
      <c r="G29" s="367"/>
      <c r="H29" s="69" t="s">
        <v>90</v>
      </c>
      <c r="I29" s="367"/>
      <c r="J29" s="367"/>
      <c r="K29" s="367"/>
      <c r="L29" s="367"/>
      <c r="M29" s="367"/>
      <c r="N29" s="368"/>
    </row>
    <row r="30" spans="1:24" s="43" customFormat="1" ht="18" customHeight="1" thickBot="1" x14ac:dyDescent="0.2">
      <c r="A30" s="452"/>
      <c r="B30" s="371"/>
      <c r="C30" s="380"/>
      <c r="D30" s="70" t="s">
        <v>39</v>
      </c>
      <c r="E30" s="71" t="s">
        <v>40</v>
      </c>
      <c r="F30" s="396"/>
      <c r="G30" s="397"/>
      <c r="H30" s="397"/>
      <c r="I30" s="397"/>
      <c r="J30" s="397"/>
      <c r="K30" s="397"/>
      <c r="L30" s="398"/>
      <c r="M30" s="100"/>
      <c r="N30" s="101"/>
    </row>
    <row r="31" spans="1:24" s="43" customFormat="1" ht="27" customHeight="1" thickBot="1" x14ac:dyDescent="0.2">
      <c r="A31" s="452"/>
      <c r="B31" s="372"/>
      <c r="C31" s="72" t="s">
        <v>102</v>
      </c>
      <c r="D31" s="63" t="s">
        <v>171</v>
      </c>
      <c r="E31" s="454" t="s">
        <v>103</v>
      </c>
      <c r="F31" s="455"/>
      <c r="G31" s="455"/>
      <c r="H31" s="456"/>
      <c r="I31" s="62"/>
      <c r="J31" s="62"/>
      <c r="K31" s="62"/>
      <c r="L31" s="62"/>
      <c r="M31" s="99"/>
      <c r="N31" s="108"/>
    </row>
    <row r="32" spans="1:24" s="43" customFormat="1" ht="24" customHeight="1" thickBot="1" x14ac:dyDescent="0.2">
      <c r="A32" s="453"/>
      <c r="B32" s="369" t="s">
        <v>213</v>
      </c>
      <c r="C32" s="370"/>
      <c r="D32" s="466"/>
      <c r="E32" s="78" t="s">
        <v>105</v>
      </c>
      <c r="F32" s="467" t="s">
        <v>78</v>
      </c>
      <c r="G32" s="468"/>
      <c r="H32" s="348" t="s">
        <v>123</v>
      </c>
      <c r="I32" s="349"/>
      <c r="J32" s="350"/>
      <c r="K32" s="345" t="s">
        <v>106</v>
      </c>
      <c r="L32" s="346"/>
      <c r="M32" s="346"/>
      <c r="N32" s="347"/>
      <c r="O32" s="173"/>
    </row>
    <row r="33" spans="1:19" s="46" customFormat="1" ht="11.25" customHeight="1" thickBot="1" x14ac:dyDescent="0.2">
      <c r="A33" s="45"/>
      <c r="B33" s="45"/>
      <c r="C33" s="45"/>
      <c r="D33" s="45"/>
      <c r="E33" s="3"/>
      <c r="F33" s="4"/>
      <c r="G33" s="4"/>
      <c r="H33" s="4"/>
      <c r="I33" s="4"/>
      <c r="J33" s="4"/>
      <c r="K33" s="4"/>
      <c r="L33" s="4"/>
      <c r="M33" s="4"/>
      <c r="N33" s="4"/>
      <c r="P33" s="47"/>
      <c r="Q33" s="47"/>
      <c r="R33" s="47"/>
      <c r="S33" s="47"/>
    </row>
    <row r="34" spans="1:19" s="46" customFormat="1" ht="11.25" thickBot="1" x14ac:dyDescent="0.2">
      <c r="A34" s="5" t="s">
        <v>34</v>
      </c>
      <c r="B34" s="5"/>
      <c r="C34" s="6"/>
      <c r="D34" s="7" t="s">
        <v>175</v>
      </c>
      <c r="E34" s="7"/>
      <c r="F34" s="7"/>
      <c r="G34" s="8"/>
      <c r="H34" s="7"/>
      <c r="P34" s="47"/>
      <c r="Q34" s="47"/>
      <c r="R34" s="47"/>
      <c r="S34" s="47"/>
    </row>
    <row r="35" spans="1:19" s="46" customFormat="1" ht="11.25" thickBot="1" x14ac:dyDescent="0.2">
      <c r="A35" s="5"/>
      <c r="B35" s="5"/>
      <c r="C35" s="9"/>
      <c r="D35" s="7" t="s">
        <v>35</v>
      </c>
      <c r="E35" s="7"/>
      <c r="F35" s="7"/>
      <c r="G35" s="8"/>
      <c r="H35" s="7"/>
      <c r="P35" s="47"/>
      <c r="Q35" s="47"/>
      <c r="R35" s="47"/>
      <c r="S35" s="47"/>
    </row>
    <row r="36" spans="1:19" s="46" customFormat="1" ht="10.5" x14ac:dyDescent="0.15">
      <c r="A36" s="10" t="s">
        <v>36</v>
      </c>
      <c r="B36" s="10"/>
      <c r="C36" s="7" t="s">
        <v>176</v>
      </c>
      <c r="D36" s="7"/>
      <c r="E36" s="7"/>
      <c r="F36" s="7"/>
      <c r="G36" s="7"/>
      <c r="H36" s="7"/>
      <c r="P36" s="47"/>
      <c r="Q36" s="47"/>
      <c r="R36" s="47"/>
      <c r="S36" s="47"/>
    </row>
    <row r="37" spans="1:19" x14ac:dyDescent="0.15">
      <c r="A37" s="10" t="s">
        <v>37</v>
      </c>
      <c r="B37" s="10"/>
      <c r="C37" s="7" t="s">
        <v>147</v>
      </c>
      <c r="D37" s="7"/>
      <c r="E37" s="7"/>
      <c r="F37" s="7"/>
      <c r="G37" s="7"/>
      <c r="H37" s="7"/>
      <c r="I37" s="46"/>
      <c r="J37" s="46"/>
      <c r="K37" s="46"/>
      <c r="L37" s="46"/>
      <c r="M37" s="46"/>
      <c r="N37" s="46"/>
    </row>
  </sheetData>
  <sheetProtection password="CC39" sheet="1" objects="1" scenarios="1" selectLockedCells="1"/>
  <mergeCells count="68">
    <mergeCell ref="A17:A32"/>
    <mergeCell ref="E31:H31"/>
    <mergeCell ref="F5:I5"/>
    <mergeCell ref="F19:I19"/>
    <mergeCell ref="G6:I6"/>
    <mergeCell ref="G20:I20"/>
    <mergeCell ref="E25:N25"/>
    <mergeCell ref="B32:D32"/>
    <mergeCell ref="F32:G32"/>
    <mergeCell ref="F30:L30"/>
    <mergeCell ref="E23:N23"/>
    <mergeCell ref="E24:G24"/>
    <mergeCell ref="H24:M24"/>
    <mergeCell ref="K20:N20"/>
    <mergeCell ref="C13:D13"/>
    <mergeCell ref="C9:D9"/>
    <mergeCell ref="H2:I2"/>
    <mergeCell ref="A4:N4"/>
    <mergeCell ref="L5:N5"/>
    <mergeCell ref="C11:D11"/>
    <mergeCell ref="E10:G10"/>
    <mergeCell ref="H10:N10"/>
    <mergeCell ref="E11:N11"/>
    <mergeCell ref="J2:N2"/>
    <mergeCell ref="K6:N6"/>
    <mergeCell ref="B5:B14"/>
    <mergeCell ref="C5:D5"/>
    <mergeCell ref="C6:D6"/>
    <mergeCell ref="E6:F6"/>
    <mergeCell ref="A5:A16"/>
    <mergeCell ref="C7:N7"/>
    <mergeCell ref="C8:D8"/>
    <mergeCell ref="C10:D10"/>
    <mergeCell ref="E8:I8"/>
    <mergeCell ref="E9:N9"/>
    <mergeCell ref="E12:N12"/>
    <mergeCell ref="C12:D12"/>
    <mergeCell ref="E13:G13"/>
    <mergeCell ref="I13:N13"/>
    <mergeCell ref="F14:M14"/>
    <mergeCell ref="C14:D14"/>
    <mergeCell ref="F16:H16"/>
    <mergeCell ref="I16:L16"/>
    <mergeCell ref="B19:B31"/>
    <mergeCell ref="B17:D17"/>
    <mergeCell ref="B18:D18"/>
    <mergeCell ref="B15:D15"/>
    <mergeCell ref="B16:D16"/>
    <mergeCell ref="C19:C30"/>
    <mergeCell ref="D21:N21"/>
    <mergeCell ref="E22:I22"/>
    <mergeCell ref="J19:N19"/>
    <mergeCell ref="E28:N28"/>
    <mergeCell ref="E29:G29"/>
    <mergeCell ref="I29:N29"/>
    <mergeCell ref="J18:M18"/>
    <mergeCell ref="F17:I17"/>
    <mergeCell ref="M16:N16"/>
    <mergeCell ref="K32:N32"/>
    <mergeCell ref="H32:J32"/>
    <mergeCell ref="E15:K15"/>
    <mergeCell ref="L15:N15"/>
    <mergeCell ref="J17:N17"/>
    <mergeCell ref="F18:I18"/>
    <mergeCell ref="E26:N26"/>
    <mergeCell ref="E27:G27"/>
    <mergeCell ref="I27:N27"/>
    <mergeCell ref="E20:F20"/>
  </mergeCells>
  <phoneticPr fontId="2"/>
  <conditionalFormatting sqref="F18">
    <cfRule type="expression" dxfId="0" priority="2">
      <formula>$N$18="あり"</formula>
    </cfRule>
  </conditionalFormatting>
  <dataValidations count="12">
    <dataValidation type="list" allowBlank="1" showInputMessage="1" showErrorMessage="1" sqref="F5:I5 F19:I19">
      <formula1>$P$5:$Q$5</formula1>
    </dataValidation>
    <dataValidation type="list" allowBlank="1" showInputMessage="1" showErrorMessage="1" sqref="E14">
      <formula1>$P$6:$Q$6</formula1>
    </dataValidation>
    <dataValidation allowBlank="1" showInputMessage="1" showErrorMessage="1" promptTitle="建設業許可番号の記入例" prompt="_x000a_　・国土交通大臣許可_x000a_　 特-24　第001234号_x000a_　・宮城県知事許可_x000a_　 般-25　第000123号" sqref="G20 G6"/>
    <dataValidation allowBlank="1" showInputMessage="1" showErrorMessage="1" prompt="入力は_x000a_西暦/月/日" sqref="E13:G13 E29 I27 E27 I29 M16 I13:N13"/>
    <dataValidation type="list" allowBlank="1" showInputMessage="1" showErrorMessage="1" sqref="E31:H31">
      <formula1>$P$10:$R$10</formula1>
    </dataValidation>
    <dataValidation type="list" allowBlank="1" showInputMessage="1" showErrorMessage="1" sqref="F32:G32">
      <formula1>$P$11:$S$11</formula1>
    </dataValidation>
    <dataValidation type="custom" allowBlank="1" showInputMessage="1" showErrorMessage="1" sqref="F18">
      <formula1>#REF!&lt;&gt;"なし"</formula1>
    </dataValidation>
    <dataValidation type="list" allowBlank="1" showInputMessage="1" showErrorMessage="1" sqref="F16:H16">
      <formula1>$P$8:$Q$8</formula1>
    </dataValidation>
    <dataValidation type="list" allowBlank="1" showInputMessage="1" showErrorMessage="1" sqref="K32:N32">
      <formula1>$P$12:$U$12</formula1>
    </dataValidation>
    <dataValidation type="list" allowBlank="1" showInputMessage="1" showErrorMessage="1" sqref="J17:N17">
      <formula1>$P$10:$Q$10</formula1>
    </dataValidation>
    <dataValidation type="list" allowBlank="1" showInputMessage="1" showErrorMessage="1" sqref="L15:N15">
      <formula1>$P$7:$R$7</formula1>
    </dataValidation>
    <dataValidation type="list" allowBlank="1" showInputMessage="1" showErrorMessage="1" sqref="N18">
      <formula1>$P$13:$Q$13</formula1>
    </dataValidation>
  </dataValidations>
  <pageMargins left="0.7" right="0.7" top="0.75" bottom="0.75" header="0.3" footer="0.3"/>
  <pageSetup paperSize="9" orientation="portrait" r:id="rId1"/>
  <colBreaks count="1" manualBreakCount="1">
    <brk id="14" max="3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view="pageBreakPreview" zoomScale="70" zoomScaleNormal="100" zoomScaleSheetLayoutView="70" workbookViewId="0">
      <selection activeCell="F6" sqref="F6:H6"/>
    </sheetView>
  </sheetViews>
  <sheetFormatPr defaultRowHeight="12" outlineLevelCol="1" x14ac:dyDescent="0.15"/>
  <cols>
    <col min="1" max="2" width="4.375" style="39" customWidth="1"/>
    <col min="3" max="3" width="23.375" style="39" customWidth="1"/>
    <col min="4" max="4" width="3.125" style="39" customWidth="1"/>
    <col min="5" max="5" width="12.625" style="39" customWidth="1"/>
    <col min="6" max="6" width="5" style="39" customWidth="1"/>
    <col min="7" max="7" width="6.25" style="2" customWidth="1"/>
    <col min="8" max="8" width="3.25" style="39" customWidth="1"/>
    <col min="9" max="9" width="3.875" style="39" customWidth="1"/>
    <col min="10" max="10" width="3" style="39" customWidth="1"/>
    <col min="11" max="11" width="2.375" style="39" customWidth="1"/>
    <col min="12" max="15" width="2.875" style="39" customWidth="1"/>
    <col min="16" max="16" width="6.125" style="39" customWidth="1"/>
    <col min="17" max="17" width="2.125" style="39" customWidth="1"/>
    <col min="18" max="18" width="3.125" style="39" customWidth="1"/>
    <col min="19" max="23" width="20.75" style="39" hidden="1" customWidth="1" outlineLevel="1"/>
    <col min="24" max="24" width="20.75" style="39" customWidth="1" collapsed="1"/>
    <col min="25" max="25" width="9.125" style="39" customWidth="1"/>
    <col min="26" max="16384" width="9" style="39"/>
  </cols>
  <sheetData>
    <row r="1" spans="1:26" ht="12.75" thickBot="1" x14ac:dyDescent="0.2">
      <c r="A1" s="74" t="s">
        <v>179</v>
      </c>
      <c r="B1" s="74"/>
      <c r="C1" s="74"/>
      <c r="D1" s="74"/>
      <c r="E1" s="74"/>
      <c r="F1" s="74"/>
      <c r="G1" s="73"/>
      <c r="H1" s="74"/>
      <c r="I1" s="74"/>
      <c r="J1" s="74"/>
      <c r="K1" s="74"/>
      <c r="L1" s="74"/>
      <c r="M1" s="74"/>
      <c r="N1" s="74"/>
      <c r="O1" s="74"/>
      <c r="P1" s="79"/>
    </row>
    <row r="2" spans="1:26" ht="15" customHeight="1" thickBot="1" x14ac:dyDescent="0.2">
      <c r="A2" s="74"/>
      <c r="B2" s="74"/>
      <c r="C2" s="74"/>
      <c r="D2" s="74"/>
      <c r="E2" s="74"/>
      <c r="F2" s="74"/>
      <c r="G2" s="73"/>
      <c r="H2" s="418" t="s">
        <v>0</v>
      </c>
      <c r="I2" s="419"/>
      <c r="J2" s="432" t="str">
        <f>'様式-1-Ⅱ'!J2</f>
        <v>190510359</v>
      </c>
      <c r="K2" s="433"/>
      <c r="L2" s="433"/>
      <c r="M2" s="433"/>
      <c r="N2" s="433"/>
      <c r="O2" s="433"/>
      <c r="P2" s="434"/>
    </row>
    <row r="3" spans="1:26" ht="10.5" customHeight="1" x14ac:dyDescent="0.15">
      <c r="G3" s="39"/>
      <c r="H3" s="2"/>
      <c r="I3" s="2"/>
      <c r="J3" s="2"/>
      <c r="K3" s="42"/>
      <c r="L3" s="42"/>
      <c r="M3" s="42"/>
      <c r="N3" s="42"/>
      <c r="O3" s="42"/>
      <c r="P3" s="40"/>
      <c r="Q3" s="74"/>
      <c r="R3" s="89"/>
      <c r="S3" s="74"/>
      <c r="T3" s="89"/>
      <c r="U3" s="74"/>
      <c r="V3" s="74"/>
      <c r="W3" s="74"/>
      <c r="X3" s="74"/>
      <c r="Y3" s="74"/>
      <c r="Z3" s="74"/>
    </row>
    <row r="4" spans="1:26" ht="25.5" customHeight="1" thickBot="1" x14ac:dyDescent="0.2">
      <c r="A4" s="420" t="s">
        <v>109</v>
      </c>
      <c r="B4" s="420"/>
      <c r="C4" s="420"/>
      <c r="D4" s="420"/>
      <c r="E4" s="420"/>
      <c r="F4" s="420"/>
      <c r="G4" s="420"/>
      <c r="H4" s="420"/>
      <c r="I4" s="420"/>
      <c r="J4" s="420"/>
      <c r="K4" s="420"/>
      <c r="L4" s="420"/>
      <c r="M4" s="420"/>
      <c r="N4" s="420"/>
      <c r="O4" s="420"/>
      <c r="P4" s="420"/>
    </row>
    <row r="5" spans="1:26" ht="21" customHeight="1" thickBot="1" x14ac:dyDescent="0.2">
      <c r="A5" s="503" t="s">
        <v>214</v>
      </c>
      <c r="B5" s="504"/>
      <c r="C5" s="504"/>
      <c r="D5" s="505"/>
      <c r="E5" s="82" t="s">
        <v>43</v>
      </c>
      <c r="F5" s="457" t="s">
        <v>107</v>
      </c>
      <c r="G5" s="487"/>
      <c r="H5" s="488"/>
      <c r="I5" s="80"/>
      <c r="J5" s="174"/>
      <c r="K5" s="174"/>
      <c r="L5" s="81"/>
      <c r="M5" s="175"/>
      <c r="N5" s="175"/>
      <c r="O5" s="175"/>
      <c r="P5" s="176"/>
      <c r="R5" s="2"/>
      <c r="S5" s="177" t="s">
        <v>140</v>
      </c>
      <c r="T5" s="177" t="s">
        <v>141</v>
      </c>
      <c r="U5" s="177" t="s">
        <v>133</v>
      </c>
      <c r="V5" s="177"/>
      <c r="W5" s="177"/>
    </row>
    <row r="6" spans="1:26" ht="21" customHeight="1" thickBot="1" x14ac:dyDescent="0.2">
      <c r="A6" s="506"/>
      <c r="B6" s="507"/>
      <c r="C6" s="507"/>
      <c r="D6" s="508"/>
      <c r="E6" s="107" t="s">
        <v>108</v>
      </c>
      <c r="F6" s="489"/>
      <c r="G6" s="490"/>
      <c r="H6" s="491"/>
      <c r="I6" s="476" t="s">
        <v>41</v>
      </c>
      <c r="J6" s="477"/>
      <c r="K6" s="478"/>
      <c r="L6" s="484"/>
      <c r="M6" s="485"/>
      <c r="N6" s="485"/>
      <c r="O6" s="485"/>
      <c r="P6" s="486"/>
      <c r="S6" s="177" t="s">
        <v>142</v>
      </c>
      <c r="T6" s="177" t="s">
        <v>143</v>
      </c>
      <c r="U6" s="177" t="s">
        <v>144</v>
      </c>
      <c r="V6" s="177" t="s">
        <v>145</v>
      </c>
      <c r="W6" s="177" t="s">
        <v>133</v>
      </c>
    </row>
    <row r="7" spans="1:26" s="1" customFormat="1" ht="27" customHeight="1" thickBot="1" x14ac:dyDescent="0.2">
      <c r="A7" s="512" t="s">
        <v>235</v>
      </c>
      <c r="B7" s="513"/>
      <c r="C7" s="514"/>
      <c r="D7" s="548" t="s">
        <v>215</v>
      </c>
      <c r="E7" s="192" t="s">
        <v>216</v>
      </c>
      <c r="F7" s="355" t="s">
        <v>78</v>
      </c>
      <c r="G7" s="356"/>
      <c r="H7" s="356"/>
      <c r="I7" s="356"/>
      <c r="J7" s="357"/>
      <c r="K7" s="559" t="s">
        <v>217</v>
      </c>
      <c r="L7" s="560"/>
      <c r="M7" s="560"/>
      <c r="N7" s="560"/>
      <c r="O7" s="560"/>
      <c r="P7" s="561"/>
      <c r="Q7" s="188"/>
      <c r="R7" s="189"/>
      <c r="T7" s="190" t="s">
        <v>218</v>
      </c>
    </row>
    <row r="8" spans="1:26" s="1" customFormat="1" ht="21" customHeight="1" thickBot="1" x14ac:dyDescent="0.2">
      <c r="A8" s="515"/>
      <c r="B8" s="516"/>
      <c r="C8" s="517"/>
      <c r="D8" s="549"/>
      <c r="E8" s="193" t="s">
        <v>219</v>
      </c>
      <c r="F8" s="556"/>
      <c r="G8" s="557"/>
      <c r="H8" s="557"/>
      <c r="I8" s="557"/>
      <c r="J8" s="557"/>
      <c r="K8" s="557"/>
      <c r="L8" s="557"/>
      <c r="M8" s="557"/>
      <c r="N8" s="557"/>
      <c r="O8" s="557"/>
      <c r="P8" s="558"/>
      <c r="Q8" s="188"/>
      <c r="R8" s="188"/>
      <c r="T8" s="1" t="s">
        <v>220</v>
      </c>
    </row>
    <row r="9" spans="1:26" s="1" customFormat="1" ht="21" customHeight="1" thickBot="1" x14ac:dyDescent="0.2">
      <c r="A9" s="515"/>
      <c r="B9" s="516"/>
      <c r="C9" s="517"/>
      <c r="D9" s="549"/>
      <c r="E9" s="194" t="s">
        <v>221</v>
      </c>
      <c r="F9" s="501" t="s">
        <v>234</v>
      </c>
      <c r="G9" s="562"/>
      <c r="H9" s="562"/>
      <c r="I9" s="562"/>
      <c r="J9" s="562"/>
      <c r="K9" s="562"/>
      <c r="L9" s="562"/>
      <c r="M9" s="562"/>
      <c r="N9" s="562"/>
      <c r="O9" s="562"/>
      <c r="P9" s="502"/>
      <c r="Q9" s="188"/>
      <c r="R9" s="188"/>
      <c r="T9" s="1" t="s">
        <v>222</v>
      </c>
    </row>
    <row r="10" spans="1:26" s="1" customFormat="1" ht="21" customHeight="1" thickBot="1" x14ac:dyDescent="0.2">
      <c r="A10" s="515"/>
      <c r="B10" s="516"/>
      <c r="C10" s="517"/>
      <c r="D10" s="549"/>
      <c r="E10" s="193" t="s">
        <v>223</v>
      </c>
      <c r="F10" s="556"/>
      <c r="G10" s="557"/>
      <c r="H10" s="557"/>
      <c r="I10" s="557"/>
      <c r="J10" s="557"/>
      <c r="K10" s="557"/>
      <c r="L10" s="557"/>
      <c r="M10" s="557"/>
      <c r="N10" s="557"/>
      <c r="O10" s="557"/>
      <c r="P10" s="558"/>
      <c r="Q10" s="188"/>
      <c r="R10" s="188"/>
      <c r="T10" s="1" t="s">
        <v>204</v>
      </c>
    </row>
    <row r="11" spans="1:26" s="1" customFormat="1" ht="21" customHeight="1" thickBot="1" x14ac:dyDescent="0.2">
      <c r="A11" s="515"/>
      <c r="B11" s="516"/>
      <c r="C11" s="517"/>
      <c r="D11" s="549"/>
      <c r="E11" s="194" t="s">
        <v>224</v>
      </c>
      <c r="F11" s="501" t="s">
        <v>114</v>
      </c>
      <c r="G11" s="562"/>
      <c r="H11" s="562"/>
      <c r="I11" s="562"/>
      <c r="J11" s="562"/>
      <c r="K11" s="562"/>
      <c r="L11" s="562"/>
      <c r="M11" s="562"/>
      <c r="N11" s="562"/>
      <c r="O11" s="562"/>
      <c r="P11" s="502"/>
      <c r="Q11" s="188"/>
      <c r="R11" s="188"/>
      <c r="T11" s="1" t="s">
        <v>225</v>
      </c>
    </row>
    <row r="12" spans="1:26" s="1" customFormat="1" ht="21" customHeight="1" thickBot="1" x14ac:dyDescent="0.2">
      <c r="A12" s="515"/>
      <c r="B12" s="516"/>
      <c r="C12" s="517"/>
      <c r="D12" s="549"/>
      <c r="E12" s="195" t="s">
        <v>226</v>
      </c>
      <c r="F12" s="556"/>
      <c r="G12" s="557"/>
      <c r="H12" s="557"/>
      <c r="I12" s="557"/>
      <c r="J12" s="557"/>
      <c r="K12" s="557"/>
      <c r="L12" s="557"/>
      <c r="M12" s="557"/>
      <c r="N12" s="557"/>
      <c r="O12" s="557"/>
      <c r="P12" s="558"/>
      <c r="Q12" s="188"/>
      <c r="R12" s="188"/>
      <c r="T12" s="191" t="s">
        <v>230</v>
      </c>
    </row>
    <row r="13" spans="1:26" s="1" customFormat="1" ht="21" customHeight="1" thickBot="1" x14ac:dyDescent="0.2">
      <c r="A13" s="515"/>
      <c r="B13" s="516"/>
      <c r="C13" s="517"/>
      <c r="D13" s="550"/>
      <c r="E13" s="196" t="s">
        <v>227</v>
      </c>
      <c r="F13" s="556"/>
      <c r="G13" s="557"/>
      <c r="H13" s="557"/>
      <c r="I13" s="557"/>
      <c r="J13" s="557"/>
      <c r="K13" s="557"/>
      <c r="L13" s="557"/>
      <c r="M13" s="557"/>
      <c r="N13" s="557"/>
      <c r="O13" s="557"/>
      <c r="P13" s="558"/>
      <c r="Q13" s="188"/>
      <c r="R13" s="188"/>
      <c r="T13" s="191" t="s">
        <v>231</v>
      </c>
    </row>
    <row r="14" spans="1:26" s="1" customFormat="1" ht="21" customHeight="1" thickBot="1" x14ac:dyDescent="0.2">
      <c r="A14" s="515"/>
      <c r="B14" s="516"/>
      <c r="C14" s="517"/>
      <c r="D14" s="548" t="s">
        <v>232</v>
      </c>
      <c r="E14" s="197" t="s">
        <v>228</v>
      </c>
      <c r="F14" s="551" t="s">
        <v>77</v>
      </c>
      <c r="G14" s="552"/>
      <c r="H14" s="553"/>
      <c r="I14" s="198"/>
      <c r="J14" s="198"/>
      <c r="K14" s="198"/>
      <c r="L14" s="198"/>
      <c r="M14" s="198"/>
      <c r="N14" s="198"/>
      <c r="O14" s="198"/>
      <c r="P14" s="199"/>
      <c r="Q14" s="188"/>
      <c r="R14" s="189"/>
      <c r="T14" s="191" t="s">
        <v>233</v>
      </c>
    </row>
    <row r="15" spans="1:26" s="1" customFormat="1" ht="21" customHeight="1" thickBot="1" x14ac:dyDescent="0.2">
      <c r="A15" s="515"/>
      <c r="B15" s="516"/>
      <c r="C15" s="517"/>
      <c r="D15" s="549"/>
      <c r="E15" s="200" t="s">
        <v>111</v>
      </c>
      <c r="F15" s="501" t="s">
        <v>110</v>
      </c>
      <c r="G15" s="502"/>
      <c r="H15" s="554" t="s">
        <v>112</v>
      </c>
      <c r="I15" s="555"/>
      <c r="J15" s="498"/>
      <c r="K15" s="499"/>
      <c r="L15" s="499"/>
      <c r="M15" s="499"/>
      <c r="N15" s="499"/>
      <c r="O15" s="499"/>
      <c r="P15" s="500"/>
      <c r="Q15" s="188"/>
      <c r="R15" s="188"/>
      <c r="T15" s="1" t="s">
        <v>207</v>
      </c>
    </row>
    <row r="16" spans="1:26" s="1" customFormat="1" ht="21" customHeight="1" thickBot="1" x14ac:dyDescent="0.2">
      <c r="A16" s="518"/>
      <c r="B16" s="519"/>
      <c r="C16" s="520"/>
      <c r="D16" s="550"/>
      <c r="E16" s="201" t="s">
        <v>113</v>
      </c>
      <c r="F16" s="501" t="s">
        <v>114</v>
      </c>
      <c r="G16" s="502"/>
      <c r="H16" s="509"/>
      <c r="I16" s="510"/>
      <c r="J16" s="510"/>
      <c r="K16" s="510"/>
      <c r="L16" s="510"/>
      <c r="M16" s="510"/>
      <c r="N16" s="510"/>
      <c r="O16" s="510"/>
      <c r="P16" s="511"/>
      <c r="Q16" s="188"/>
      <c r="R16" s="188"/>
      <c r="T16" s="1" t="s">
        <v>229</v>
      </c>
    </row>
    <row r="17" spans="1:23" s="44" customFormat="1" ht="18" customHeight="1" thickBot="1" x14ac:dyDescent="0.2">
      <c r="A17" s="530" t="s">
        <v>236</v>
      </c>
      <c r="B17" s="531"/>
      <c r="C17" s="531"/>
      <c r="D17" s="532"/>
      <c r="E17" s="83" t="s">
        <v>115</v>
      </c>
      <c r="F17" s="457" t="s">
        <v>116</v>
      </c>
      <c r="G17" s="458"/>
      <c r="H17" s="458"/>
      <c r="I17" s="458"/>
      <c r="J17" s="459"/>
      <c r="K17" s="103" t="s">
        <v>31</v>
      </c>
      <c r="L17" s="104"/>
      <c r="M17" s="104"/>
      <c r="N17" s="104"/>
      <c r="O17" s="104"/>
      <c r="P17" s="105"/>
      <c r="R17" s="2"/>
    </row>
    <row r="18" spans="1:23" s="44" customFormat="1" ht="18" customHeight="1" x14ac:dyDescent="0.15">
      <c r="A18" s="533"/>
      <c r="B18" s="534"/>
      <c r="C18" s="534"/>
      <c r="D18" s="535"/>
      <c r="E18" s="492" t="s">
        <v>30</v>
      </c>
      <c r="F18" s="493"/>
      <c r="G18" s="494"/>
      <c r="H18" s="527" t="s">
        <v>116</v>
      </c>
      <c r="I18" s="528"/>
      <c r="J18" s="529"/>
      <c r="K18" s="94" t="s">
        <v>31</v>
      </c>
      <c r="L18" s="95"/>
      <c r="M18" s="95"/>
      <c r="N18" s="95"/>
      <c r="O18" s="95"/>
      <c r="P18" s="96"/>
      <c r="R18" s="2"/>
      <c r="S18" s="44" t="s">
        <v>245</v>
      </c>
      <c r="T18" s="44" t="s">
        <v>246</v>
      </c>
      <c r="U18" s="44" t="s">
        <v>247</v>
      </c>
    </row>
    <row r="19" spans="1:23" s="44" customFormat="1" ht="18" customHeight="1" thickBot="1" x14ac:dyDescent="0.2">
      <c r="A19" s="533"/>
      <c r="B19" s="534"/>
      <c r="C19" s="534"/>
      <c r="D19" s="535"/>
      <c r="E19" s="495" t="s">
        <v>32</v>
      </c>
      <c r="F19" s="496"/>
      <c r="G19" s="497"/>
      <c r="H19" s="481"/>
      <c r="I19" s="482"/>
      <c r="J19" s="483"/>
      <c r="K19" s="97" t="s">
        <v>33</v>
      </c>
      <c r="L19" s="98"/>
      <c r="M19" s="98"/>
      <c r="N19" s="98"/>
      <c r="O19" s="73"/>
      <c r="P19" s="84"/>
      <c r="S19" s="178" t="s">
        <v>163</v>
      </c>
      <c r="T19" s="178" t="s">
        <v>164</v>
      </c>
      <c r="U19" s="178" t="s">
        <v>121</v>
      </c>
      <c r="V19" s="177" t="s">
        <v>165</v>
      </c>
      <c r="W19" s="177"/>
    </row>
    <row r="20" spans="1:23" s="44" customFormat="1" ht="18" customHeight="1" thickBot="1" x14ac:dyDescent="0.2">
      <c r="A20" s="536"/>
      <c r="B20" s="537"/>
      <c r="C20" s="537"/>
      <c r="D20" s="538"/>
      <c r="E20" s="542" t="s">
        <v>117</v>
      </c>
      <c r="F20" s="543"/>
      <c r="G20" s="543"/>
      <c r="H20" s="543"/>
      <c r="I20" s="543"/>
      <c r="J20" s="543"/>
      <c r="K20" s="543"/>
      <c r="L20" s="543"/>
      <c r="M20" s="543"/>
      <c r="N20" s="544"/>
      <c r="O20" s="479"/>
      <c r="P20" s="480"/>
      <c r="Q20" s="50"/>
      <c r="S20" s="177" t="s">
        <v>166</v>
      </c>
      <c r="T20" s="177" t="s">
        <v>167</v>
      </c>
      <c r="U20" s="177"/>
      <c r="V20" s="177"/>
      <c r="W20" s="177"/>
    </row>
    <row r="21" spans="1:23" ht="18" customHeight="1" thickBot="1" x14ac:dyDescent="0.2">
      <c r="A21" s="503" t="s">
        <v>243</v>
      </c>
      <c r="B21" s="504"/>
      <c r="C21" s="504"/>
      <c r="D21" s="505"/>
      <c r="E21" s="55" t="s">
        <v>28</v>
      </c>
      <c r="F21" s="524" t="s">
        <v>104</v>
      </c>
      <c r="G21" s="526"/>
      <c r="H21" s="539" t="s">
        <v>29</v>
      </c>
      <c r="I21" s="540"/>
      <c r="J21" s="540"/>
      <c r="K21" s="540"/>
      <c r="L21" s="540"/>
      <c r="M21" s="541"/>
      <c r="N21" s="545"/>
      <c r="O21" s="546"/>
      <c r="P21" s="547"/>
      <c r="R21" s="2"/>
      <c r="S21" s="177" t="s">
        <v>168</v>
      </c>
      <c r="T21" s="177" t="s">
        <v>169</v>
      </c>
      <c r="U21" s="177"/>
      <c r="V21" s="177"/>
      <c r="W21" s="177"/>
    </row>
    <row r="22" spans="1:23" ht="18" customHeight="1" thickBot="1" x14ac:dyDescent="0.2">
      <c r="A22" s="506"/>
      <c r="B22" s="507"/>
      <c r="C22" s="507"/>
      <c r="D22" s="508"/>
      <c r="E22" s="521" t="s">
        <v>118</v>
      </c>
      <c r="F22" s="522"/>
      <c r="G22" s="523"/>
      <c r="H22" s="524" t="s">
        <v>244</v>
      </c>
      <c r="I22" s="525"/>
      <c r="J22" s="525"/>
      <c r="K22" s="525"/>
      <c r="L22" s="525"/>
      <c r="M22" s="525"/>
      <c r="N22" s="525"/>
      <c r="O22" s="525"/>
      <c r="P22" s="526"/>
      <c r="R22" s="2"/>
      <c r="S22" s="177" t="s">
        <v>170</v>
      </c>
      <c r="T22" s="177"/>
      <c r="U22" s="177"/>
      <c r="V22" s="177"/>
      <c r="W22" s="177"/>
    </row>
    <row r="23" spans="1:23" s="46" customFormat="1" ht="15.75" customHeight="1" x14ac:dyDescent="0.15">
      <c r="A23" s="45"/>
      <c r="B23" s="45"/>
      <c r="C23" s="45"/>
      <c r="D23" s="45"/>
      <c r="E23" s="3"/>
      <c r="F23" s="4"/>
      <c r="G23" s="4"/>
      <c r="H23" s="4"/>
      <c r="I23" s="4"/>
      <c r="J23" s="4"/>
      <c r="K23" s="4"/>
      <c r="L23" s="4"/>
      <c r="M23" s="4"/>
      <c r="N23" s="4"/>
      <c r="O23" s="4"/>
      <c r="P23" s="4"/>
      <c r="R23" s="47"/>
      <c r="S23" s="47"/>
      <c r="T23" s="47"/>
      <c r="U23" s="47"/>
      <c r="V23" s="47"/>
    </row>
    <row r="24" spans="1:23" ht="6" customHeight="1" thickBot="1" x14ac:dyDescent="0.2">
      <c r="A24" s="51"/>
      <c r="B24" s="52"/>
      <c r="C24" s="51"/>
      <c r="D24" s="51"/>
      <c r="E24" s="2"/>
      <c r="F24" s="2"/>
      <c r="H24" s="2"/>
      <c r="I24" s="53"/>
      <c r="J24" s="53"/>
      <c r="K24" s="53"/>
      <c r="L24" s="53"/>
      <c r="M24" s="53"/>
      <c r="N24" s="53"/>
      <c r="O24" s="53"/>
      <c r="P24" s="53"/>
      <c r="R24" s="2"/>
      <c r="T24" s="44"/>
    </row>
    <row r="25" spans="1:23" s="44" customFormat="1" ht="12.75" thickBot="1" x14ac:dyDescent="0.2">
      <c r="A25" s="5" t="s">
        <v>34</v>
      </c>
      <c r="B25" s="54"/>
      <c r="C25" s="46" t="s">
        <v>175</v>
      </c>
      <c r="D25" s="46"/>
      <c r="E25" s="46"/>
      <c r="F25" s="46"/>
      <c r="G25" s="48"/>
      <c r="H25" s="46"/>
      <c r="I25" s="46"/>
      <c r="J25" s="46"/>
      <c r="K25" s="46"/>
      <c r="L25" s="46"/>
      <c r="M25" s="46"/>
      <c r="N25" s="46"/>
      <c r="O25" s="46"/>
      <c r="P25" s="46"/>
      <c r="Q25" s="50"/>
      <c r="R25" s="2"/>
    </row>
    <row r="26" spans="1:23" s="46" customFormat="1" ht="12.75" thickBot="1" x14ac:dyDescent="0.2">
      <c r="A26" s="5"/>
      <c r="B26" s="49"/>
      <c r="C26" s="46" t="s">
        <v>119</v>
      </c>
      <c r="G26" s="48"/>
      <c r="T26" s="44"/>
    </row>
    <row r="27" spans="1:23" s="46" customFormat="1" x14ac:dyDescent="0.15">
      <c r="A27" s="5" t="s">
        <v>36</v>
      </c>
      <c r="B27" s="46" t="s">
        <v>176</v>
      </c>
      <c r="D27" s="46" t="s">
        <v>176</v>
      </c>
      <c r="T27" s="44"/>
    </row>
    <row r="28" spans="1:23" s="46" customFormat="1" x14ac:dyDescent="0.15">
      <c r="A28" s="5" t="s">
        <v>37</v>
      </c>
      <c r="B28" s="46" t="s">
        <v>120</v>
      </c>
      <c r="D28" s="46" t="s">
        <v>120</v>
      </c>
      <c r="T28" s="44"/>
    </row>
    <row r="29" spans="1:23" s="46" customFormat="1" x14ac:dyDescent="0.15">
      <c r="A29" s="39"/>
      <c r="B29" s="39"/>
      <c r="C29" s="39"/>
      <c r="D29" s="39"/>
      <c r="E29" s="39"/>
      <c r="F29" s="39"/>
      <c r="G29" s="2"/>
      <c r="H29" s="39"/>
      <c r="I29" s="39"/>
      <c r="J29" s="39"/>
      <c r="K29" s="39"/>
      <c r="L29" s="39"/>
      <c r="M29" s="39"/>
      <c r="N29" s="39"/>
      <c r="O29" s="39"/>
      <c r="P29" s="39"/>
      <c r="T29" s="44"/>
    </row>
    <row r="30" spans="1:23" ht="12" hidden="1" customHeight="1" x14ac:dyDescent="0.15">
      <c r="T30" s="44"/>
    </row>
    <row r="31" spans="1:23" ht="12" hidden="1" customHeight="1" x14ac:dyDescent="0.15"/>
    <row r="32" spans="1:23" ht="12" hidden="1" customHeight="1" x14ac:dyDescent="0.15"/>
    <row r="33" ht="12" hidden="1" customHeight="1" x14ac:dyDescent="0.15"/>
    <row r="34" ht="12" hidden="1" customHeight="1" x14ac:dyDescent="0.15"/>
    <row r="35" ht="12" hidden="1" customHeight="1" x14ac:dyDescent="0.15"/>
    <row r="36" ht="12" hidden="1" customHeight="1" x14ac:dyDescent="0.15"/>
    <row r="37" ht="12" hidden="1" customHeight="1" x14ac:dyDescent="0.15"/>
    <row r="38" ht="12" hidden="1" customHeight="1" x14ac:dyDescent="0.15"/>
    <row r="39" ht="12" hidden="1" customHeight="1" x14ac:dyDescent="0.15"/>
    <row r="40" ht="12" hidden="1" customHeight="1" x14ac:dyDescent="0.15"/>
    <row r="41" ht="12" hidden="1" customHeight="1" x14ac:dyDescent="0.15"/>
    <row r="42" ht="12" hidden="1" customHeight="1" x14ac:dyDescent="0.15"/>
    <row r="43" ht="12" hidden="1" customHeight="1" x14ac:dyDescent="0.15"/>
    <row r="44" ht="12" hidden="1" customHeight="1" x14ac:dyDescent="0.15"/>
    <row r="45" ht="12" hidden="1" customHeight="1" x14ac:dyDescent="0.15"/>
    <row r="46" ht="12" hidden="1" customHeight="1" x14ac:dyDescent="0.15"/>
    <row r="47" ht="12" hidden="1" customHeight="1" x14ac:dyDescent="0.15"/>
    <row r="48" ht="12" hidden="1" customHeight="1" x14ac:dyDescent="0.15"/>
    <row r="49" ht="12" hidden="1" customHeight="1" x14ac:dyDescent="0.15"/>
    <row r="50" ht="12" hidden="1" customHeight="1" x14ac:dyDescent="0.15"/>
    <row r="51" ht="12" hidden="1" customHeight="1" x14ac:dyDescent="0.15"/>
    <row r="52" ht="12" hidden="1" customHeight="1" x14ac:dyDescent="0.15"/>
    <row r="53" ht="12" hidden="1" customHeight="1" x14ac:dyDescent="0.15"/>
    <row r="54" ht="12" hidden="1" customHeight="1" x14ac:dyDescent="0.15"/>
    <row r="55" ht="12" hidden="1" customHeight="1" x14ac:dyDescent="0.15"/>
    <row r="56" ht="12" hidden="1" customHeight="1" x14ac:dyDescent="0.15"/>
    <row r="57" ht="12" hidden="1" customHeight="1" x14ac:dyDescent="0.15"/>
    <row r="58" ht="12" hidden="1" customHeight="1" x14ac:dyDescent="0.15"/>
    <row r="59" ht="12" hidden="1" customHeight="1" x14ac:dyDescent="0.15"/>
    <row r="60" ht="12" hidden="1" customHeight="1" x14ac:dyDescent="0.15"/>
    <row r="61" ht="12" hidden="1" customHeight="1" x14ac:dyDescent="0.15"/>
    <row r="62" ht="12" hidden="1" customHeight="1" x14ac:dyDescent="0.15"/>
    <row r="63" ht="12" hidden="1" customHeight="1" x14ac:dyDescent="0.15"/>
    <row r="64" ht="12" hidden="1" customHeight="1" x14ac:dyDescent="0.15"/>
    <row r="65" ht="12" hidden="1" customHeight="1" x14ac:dyDescent="0.15"/>
    <row r="66" ht="12" hidden="1" customHeight="1" x14ac:dyDescent="0.15"/>
    <row r="67" ht="12" hidden="1" customHeight="1" x14ac:dyDescent="0.15"/>
    <row r="68" ht="12" hidden="1" customHeight="1" x14ac:dyDescent="0.15"/>
    <row r="69" ht="12" hidden="1" customHeight="1" x14ac:dyDescent="0.15"/>
    <row r="70" ht="12" hidden="1" customHeight="1" x14ac:dyDescent="0.15"/>
    <row r="71" ht="12" hidden="1" customHeight="1" x14ac:dyDescent="0.15"/>
    <row r="72" ht="12" hidden="1" customHeight="1" x14ac:dyDescent="0.15"/>
    <row r="73" ht="12" hidden="1" customHeight="1" x14ac:dyDescent="0.15"/>
    <row r="74" ht="12" hidden="1" customHeight="1" x14ac:dyDescent="0.15"/>
    <row r="75" ht="12" hidden="1" customHeight="1" x14ac:dyDescent="0.15"/>
    <row r="76" ht="12" hidden="1" customHeight="1" x14ac:dyDescent="0.15"/>
    <row r="77" ht="12" hidden="1" customHeight="1" x14ac:dyDescent="0.15"/>
    <row r="78" ht="12" hidden="1" customHeight="1" x14ac:dyDescent="0.15"/>
    <row r="79" ht="12" hidden="1" customHeight="1" x14ac:dyDescent="0.15"/>
  </sheetData>
  <sheetProtection password="CC39" sheet="1" objects="1" scenarios="1" selectLockedCells="1"/>
  <mergeCells count="39">
    <mergeCell ref="D14:D16"/>
    <mergeCell ref="F14:H14"/>
    <mergeCell ref="F15:G15"/>
    <mergeCell ref="H15:I15"/>
    <mergeCell ref="D7:D13"/>
    <mergeCell ref="F7:J7"/>
    <mergeCell ref="F12:P12"/>
    <mergeCell ref="F13:P13"/>
    <mergeCell ref="K7:P7"/>
    <mergeCell ref="F8:P8"/>
    <mergeCell ref="F9:P9"/>
    <mergeCell ref="F10:P10"/>
    <mergeCell ref="F11:P11"/>
    <mergeCell ref="E22:G22"/>
    <mergeCell ref="H22:P22"/>
    <mergeCell ref="H18:J18"/>
    <mergeCell ref="A17:D20"/>
    <mergeCell ref="A21:D22"/>
    <mergeCell ref="F21:G21"/>
    <mergeCell ref="H21:M21"/>
    <mergeCell ref="E20:N20"/>
    <mergeCell ref="F17:J17"/>
    <mergeCell ref="N21:P21"/>
    <mergeCell ref="I6:K6"/>
    <mergeCell ref="J2:P2"/>
    <mergeCell ref="O20:P20"/>
    <mergeCell ref="H19:J19"/>
    <mergeCell ref="H2:I2"/>
    <mergeCell ref="A4:P4"/>
    <mergeCell ref="L6:P6"/>
    <mergeCell ref="F5:H5"/>
    <mergeCell ref="F6:H6"/>
    <mergeCell ref="E18:G18"/>
    <mergeCell ref="E19:G19"/>
    <mergeCell ref="J15:P15"/>
    <mergeCell ref="F16:G16"/>
    <mergeCell ref="A5:D6"/>
    <mergeCell ref="H16:P16"/>
    <mergeCell ref="A7:C16"/>
  </mergeCells>
  <phoneticPr fontId="2"/>
  <dataValidations count="13">
    <dataValidation allowBlank="1" showErrorMessage="1" sqref="F6:H6"/>
    <dataValidation allowBlank="1" showInputMessage="1" showErrorMessage="1" prompt="入力は_x000a_西暦/月/日" sqref="N21:P21 L5:P6"/>
    <dataValidation type="list" allowBlank="1" showInputMessage="1" showErrorMessage="1" sqref="F5:H5">
      <formula1>$S$5:$U$5</formula1>
    </dataValidation>
    <dataValidation type="list" allowBlank="1" showInputMessage="1" showErrorMessage="1" sqref="F14:H14">
      <formula1>$T$15:$T$16</formula1>
    </dataValidation>
    <dataValidation type="list" allowBlank="1" showInputMessage="1" showErrorMessage="1" sqref="F9:P9">
      <formula1>$T$11</formula1>
    </dataValidation>
    <dataValidation type="list" allowBlank="1" showInputMessage="1" showErrorMessage="1" sqref="F11:P11">
      <formula1>$T$12:$T$14</formula1>
    </dataValidation>
    <dataValidation type="list" allowBlank="1" showInputMessage="1" showErrorMessage="1" sqref="F7:J7">
      <formula1>$T$7:$T$10</formula1>
    </dataValidation>
    <dataValidation type="list" allowBlank="1" showInputMessage="1" showErrorMessage="1" sqref="F16:G16">
      <formula1>"締結協定①,締結協定②,締結協定③"</formula1>
    </dataValidation>
    <dataValidation type="list" allowBlank="1" showInputMessage="1" showErrorMessage="1" sqref="H18:J18">
      <formula1>$S$20:$T$20</formula1>
    </dataValidation>
    <dataValidation type="list" allowBlank="1" showErrorMessage="1" sqref="F21:G21">
      <formula1>$S$21:$T$21</formula1>
    </dataValidation>
    <dataValidation type="list" allowBlank="1" showInputMessage="1" showErrorMessage="1" sqref="F17:J17">
      <formula1>$S$19:$V$19</formula1>
    </dataValidation>
    <dataValidation type="list" allowBlank="1" showInputMessage="1" showErrorMessage="1" sqref="H22:P22">
      <formula1>$S$22</formula1>
    </dataValidation>
    <dataValidation type="list" allowBlank="1" showInputMessage="1" showErrorMessage="1" sqref="F15:G15">
      <formula1>$S$18:$U$18</formula1>
    </dataValidation>
  </dataValidations>
  <pageMargins left="0.7" right="0.7" top="0.75" bottom="0.75" header="0.3" footer="0.3"/>
  <pageSetup paperSize="9" orientation="portrait" r:id="rId1"/>
  <ignoredErrors>
    <ignoredError sqref="D7:D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様式-1-Ⅱ</vt:lpstr>
      <vt:lpstr>様式-Ⅱ　簡易な施工計画書</vt:lpstr>
      <vt:lpstr>様式-2-Ⅱ</vt:lpstr>
      <vt:lpstr>様式-3-Ⅱ</vt:lpstr>
      <vt:lpstr>'様式-1-Ⅱ'!Print_Area</vt:lpstr>
      <vt:lpstr>'様式-2-Ⅱ'!Print_Area</vt:lpstr>
      <vt:lpstr>'様式-3-Ⅱ'!Print_Area</vt:lpstr>
      <vt:lpstr>'様式-Ⅱ　簡易な施工計画書'!Print_Area</vt:lpstr>
      <vt:lpstr>'様式-1-Ⅱ'!Print_Titles</vt:lpstr>
      <vt:lpstr>'様式-Ⅱ　簡易な施工計画書'!Print_Titles</vt:lpstr>
      <vt:lpstr>会社名</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2019-08-28T04:31:31Z</cp:lastPrinted>
  <dcterms:created xsi:type="dcterms:W3CDTF">2010-05-27T06:44:32Z</dcterms:created>
  <dcterms:modified xsi:type="dcterms:W3CDTF">2019-08-28T04:43:58Z</dcterms:modified>
</cp:coreProperties>
</file>