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1400】（特別枠）JV\④     R020206　   総合評価委員会【落札者決定基準】\05　公告原稿【評価値申告書】\申告書）土木　2件\"/>
    </mc:Choice>
  </mc:AlternateContent>
  <bookViews>
    <workbookView xWindow="360" yWindow="75" windowWidth="14220" windowHeight="9630" tabRatio="907"/>
  </bookViews>
  <sheets>
    <sheet name="様式-共1-Ⅰ　共通（土木）" sheetId="32" r:id="rId1"/>
    <sheet name="様式-共2（地域実績以外）" sheetId="15" r:id="rId2"/>
    <sheet name="様式-共3（地域実績以外）" sheetId="11" r:id="rId3"/>
    <sheet name="様式-共4（Ⅰ土木，Ⅱ型）" sheetId="16" r:id="rId4"/>
    <sheet name="様式-共5（東日本大震災対応）" sheetId="6" r:id="rId5"/>
    <sheet name="様式-共6（登録基幹技能者）" sheetId="14" r:id="rId6"/>
  </sheets>
  <definedNames>
    <definedName name="_xlnm._FilterDatabase" localSheetId="0" hidden="1">'様式-共1-Ⅰ　共通（土木）'!#REF!</definedName>
    <definedName name="_xlnm.Print_Area" localSheetId="0">'様式-共1-Ⅰ　共通（土木）'!$A$1:$N$52</definedName>
    <definedName name="_xlnm.Print_Area" localSheetId="1">'様式-共2（地域実績以外）'!$A$1:$O$69</definedName>
    <definedName name="_xlnm.Print_Area" localSheetId="2">'様式-共3（地域実績以外）'!$A$1:$M$45</definedName>
    <definedName name="_xlnm.Print_Area" localSheetId="3">'様式-共4（Ⅰ土木，Ⅱ型）'!$A$1:$P$69</definedName>
    <definedName name="_xlnm.Print_Area" localSheetId="4">'様式-共5（東日本大震災対応）'!$A$1:$L$28</definedName>
    <definedName name="_xlnm.Print_Area" localSheetId="5">'様式-共6（登録基幹技能者）'!$A$1:$N$44</definedName>
    <definedName name="_xlnm.Print_Titles" localSheetId="0">'様式-共1-Ⅰ　共通（土木）'!$1:$7</definedName>
  </definedNames>
  <calcPr calcId="162913"/>
</workbook>
</file>

<file path=xl/calcChain.xml><?xml version="1.0" encoding="utf-8"?>
<calcChain xmlns="http://schemas.openxmlformats.org/spreadsheetml/2006/main">
  <c r="I3" i="15" l="1"/>
  <c r="G2" i="11"/>
  <c r="J2" i="16"/>
  <c r="F2" i="6"/>
  <c r="J2" i="14"/>
  <c r="L29" i="32" l="1"/>
  <c r="F34" i="32"/>
  <c r="L28" i="32" s="1"/>
  <c r="I29" i="32"/>
  <c r="K29" i="32" s="1"/>
  <c r="I28" i="32"/>
  <c r="K28" i="32" l="1"/>
  <c r="B4" i="14" l="1"/>
  <c r="F38" i="32" l="1"/>
  <c r="I37" i="32"/>
  <c r="K37" i="32" s="1"/>
  <c r="L37" i="32" s="1"/>
  <c r="I36" i="32"/>
  <c r="K36" i="32" s="1"/>
  <c r="L36" i="32" s="1"/>
  <c r="I35" i="32"/>
  <c r="K35" i="32" s="1"/>
  <c r="L35" i="32" s="1"/>
  <c r="I32" i="32"/>
  <c r="K32" i="32" s="1"/>
  <c r="I31" i="32"/>
  <c r="I30" i="32"/>
  <c r="K30" i="32" s="1"/>
  <c r="I26" i="32"/>
  <c r="K26" i="32" s="1"/>
  <c r="I24" i="32"/>
  <c r="K24" i="32" s="1"/>
  <c r="I21" i="32"/>
  <c r="K21" i="32" s="1"/>
  <c r="L21" i="32" s="1"/>
  <c r="I20" i="32"/>
  <c r="K20" i="32" s="1"/>
  <c r="L20" i="32" s="1"/>
  <c r="I19" i="32"/>
  <c r="K19" i="32" s="1"/>
  <c r="I18" i="32"/>
  <c r="K18" i="32" s="1"/>
  <c r="I17" i="32"/>
  <c r="K17" i="32" s="1"/>
  <c r="L17" i="32" s="1"/>
  <c r="I15" i="32"/>
  <c r="K15" i="32" s="1"/>
  <c r="L15" i="32" s="1"/>
  <c r="I14" i="32"/>
  <c r="K14" i="32" s="1"/>
  <c r="L14" i="32" s="1"/>
  <c r="E44" i="32"/>
  <c r="E39" i="32"/>
  <c r="I33" i="32"/>
  <c r="K33" i="32" s="1"/>
  <c r="K31" i="32"/>
  <c r="I27" i="32"/>
  <c r="K27" i="32" s="1"/>
  <c r="F23" i="32"/>
  <c r="F16" i="32"/>
  <c r="I13" i="32"/>
  <c r="K13" i="32" s="1"/>
  <c r="L13" i="32" s="1"/>
  <c r="I12" i="32"/>
  <c r="K12" i="32" s="1"/>
  <c r="L12" i="32" s="1"/>
  <c r="I11" i="32"/>
  <c r="K11" i="32" s="1"/>
  <c r="L11" i="32" s="1"/>
  <c r="I10" i="32"/>
  <c r="K10" i="32" s="1"/>
  <c r="L10" i="32" s="1"/>
  <c r="N10" i="32" s="1"/>
  <c r="L33" i="32" l="1"/>
  <c r="L26" i="32"/>
  <c r="L30" i="32"/>
  <c r="N35" i="32"/>
  <c r="L24" i="32"/>
  <c r="L27" i="32"/>
  <c r="L31" i="32"/>
  <c r="L32" i="32"/>
  <c r="L18" i="32"/>
  <c r="L19" i="32"/>
  <c r="N11" i="32"/>
  <c r="N24" i="32" l="1"/>
  <c r="N17" i="32"/>
  <c r="N39" i="32" l="1"/>
  <c r="G43" i="32" s="1"/>
  <c r="K43" i="32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0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1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<sst xmlns="http://schemas.openxmlformats.org/spreadsheetml/2006/main" count="678" uniqueCount="447">
  <si>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</si>
  <si>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</si>
  <si>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</si>
  <si>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</si>
  <si>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</si>
  <si>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</si>
  <si>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</si>
  <si>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</si>
  <si>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</si>
  <si>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</si>
  <si>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</si>
  <si>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</si>
  <si>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</si>
  <si>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</si>
  <si>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</si>
  <si>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</si>
  <si>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</si>
  <si>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</si>
  <si>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</si>
  <si>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</si>
  <si>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</si>
  <si>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</si>
  <si>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</si>
  <si>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</si>
  <si>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</si>
  <si>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</si>
  <si>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</si>
  <si>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</si>
  <si>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</si>
  <si>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</si>
  <si>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</si>
  <si>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</si>
  <si>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</si>
  <si>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</si>
  <si>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</si>
  <si>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</si>
  <si>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</si>
  <si>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</si>
  <si>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</si>
  <si>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</si>
  <si>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</si>
  <si>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</si>
  <si>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</si>
  <si>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</si>
  <si>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</si>
  <si>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</si>
  <si>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</si>
  <si>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</si>
  <si>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</si>
  <si>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</si>
  <si>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</si>
  <si>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</si>
  <si>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</si>
  <si>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</si>
  <si>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</si>
  <si>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</si>
  <si>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</si>
  <si>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</si>
  <si>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</si>
  <si>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</si>
  <si>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</si>
  <si>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</si>
  <si>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</si>
  <si>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</si>
  <si>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</si>
  <si>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</si>
  <si>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</si>
  <si>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</si>
  <si>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</si>
  <si>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</si>
  <si>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</si>
  <si>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</si>
  <si>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</si>
  <si>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</si>
  <si>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</si>
  <si>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</si>
  <si>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</si>
  <si>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</si>
  <si>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</si>
  <si>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</si>
  <si>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</si>
  <si>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</si>
  <si>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</si>
  <si>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</si>
  <si>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</si>
  <si>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</si>
  <si>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</si>
  <si>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</si>
  <si>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◯◯◯◯基幹技能者</t>
    <rPh sb="4" eb="6">
      <t>キカン</t>
    </rPh>
    <rPh sb="6" eb="9">
      <t>ギノウシャ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</si>
  <si>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</si>
  <si>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</si>
  <si>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</si>
  <si>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</si>
  <si>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</si>
  <si>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</si>
  <si>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</si>
  <si>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</si>
  <si>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</si>
  <si>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</si>
  <si>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</si>
  <si>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</si>
  <si>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</si>
  <si>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</si>
  <si>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</si>
  <si>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</si>
  <si>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</si>
  <si>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</si>
  <si>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</si>
  <si>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</si>
  <si>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</si>
  <si>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</si>
  <si>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</si>
  <si>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</si>
  <si>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～</t>
    <phoneticPr fontId="3"/>
  </si>
  <si>
    <t>（仙台市確認欄）</t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</si>
  <si>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</si>
  <si>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r>
      <t>チェック　</t>
    </r>
    <r>
      <rPr>
        <sz val="12"/>
        <rFont val="ＭＳ Ｐゴシック"/>
        <family val="3"/>
        <charset val="128"/>
      </rPr>
      <t>□</t>
    </r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</si>
  <si>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</si>
  <si>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により選択して下さい。</t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</si>
  <si>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</si>
  <si>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</si>
  <si>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</si>
  <si>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</si>
  <si>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</si>
  <si>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</si>
  <si>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</si>
  <si>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</si>
  <si>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</si>
  <si>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</si>
  <si>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</si>
  <si>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</si>
  <si>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</si>
  <si>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</si>
  <si>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</si>
  <si>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</si>
  <si>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</si>
  <si>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</si>
  <si>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</si>
  <si>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</si>
  <si>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</si>
  <si>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</si>
  <si>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</si>
  <si>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</si>
  <si>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</si>
  <si>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</si>
  <si>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</si>
  <si>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</si>
  <si>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</si>
  <si>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</si>
  <si>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</si>
  <si>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</si>
  <si>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</si>
  <si>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</si>
  <si>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</si>
  <si>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</si>
  <si>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</si>
  <si>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</si>
  <si>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</si>
  <si>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</si>
  <si>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</si>
  <si>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</si>
  <si>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</si>
  <si>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</si>
  <si>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</si>
  <si>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</si>
  <si>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</si>
  <si>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</si>
  <si>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</si>
  <si>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</si>
  <si>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</si>
  <si>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</si>
  <si>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</si>
  <si>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</si>
  <si>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</si>
  <si>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</si>
  <si>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</si>
  <si>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</si>
  <si>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</si>
  <si>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</si>
  <si>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</si>
  <si>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</si>
  <si>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</si>
  <si>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</si>
  <si>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</si>
  <si>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</si>
  <si>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</si>
  <si>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</si>
  <si>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</si>
  <si>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</si>
  <si>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</si>
  <si>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</si>
  <si>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</si>
  <si>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</si>
  <si>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</si>
  <si>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</si>
  <si>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</si>
  <si>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</si>
  <si>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</si>
  <si>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</si>
  <si>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</si>
  <si>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</si>
  <si>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</si>
  <si>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</si>
  <si>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</si>
  <si>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</si>
  <si>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</si>
  <si>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</si>
  <si>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</si>
  <si>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</si>
  <si>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</si>
  <si>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</si>
  <si>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</si>
  <si>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</si>
  <si>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</si>
  <si>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</si>
  <si>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</si>
  <si>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</si>
  <si>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</si>
  <si>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</si>
  <si>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</si>
  <si>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</si>
  <si>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</si>
  <si>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</si>
  <si>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</si>
  <si>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</si>
  <si>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</si>
  <si>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</si>
  <si>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</si>
  <si>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</si>
  <si>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</si>
  <si>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</si>
  <si>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</si>
  <si>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</si>
  <si>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</si>
  <si>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</si>
  <si>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</si>
  <si>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</si>
  <si>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</si>
  <si>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</si>
  <si>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</si>
  <si>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</si>
  <si>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</si>
  <si>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</si>
  <si>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</si>
  <si>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</si>
  <si>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</si>
  <si>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</si>
  <si>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</si>
  <si>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</si>
  <si>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</si>
  <si>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</si>
  <si>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</si>
  <si>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</si>
  <si>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</si>
  <si>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</si>
  <si>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</si>
  <si>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</si>
  <si>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</si>
  <si>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</si>
  <si>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</si>
  <si>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</si>
  <si>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</si>
  <si>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</si>
  <si>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</si>
  <si>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</si>
  <si>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</si>
  <si>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</si>
  <si>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</si>
  <si>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</si>
  <si>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</si>
  <si>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</si>
  <si>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</si>
  <si>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</si>
  <si>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</si>
  <si>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</si>
  <si>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</si>
  <si>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</si>
  <si>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</si>
  <si>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</si>
  <si>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</si>
  <si>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</si>
  <si>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</si>
  <si>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</si>
  <si>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</si>
  <si>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</si>
  <si>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</si>
  <si>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</si>
  <si>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</si>
  <si>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</si>
  <si>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</si>
  <si>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</si>
  <si>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</si>
  <si>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様式-共1-Ⅰ（土木）</t>
    <rPh sb="0" eb="2">
      <t>ヨウシキ</t>
    </rPh>
    <rPh sb="3" eb="4">
      <t>キョウ</t>
    </rPh>
    <rPh sb="8" eb="10">
      <t>ドボク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</si>
  <si>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</si>
  <si>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</si>
  <si>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</si>
  <si>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様式-共2（Ⅰ型（土木，建築，建築設備，プラント），Ⅱ型）</t>
    <rPh sb="0" eb="2">
      <t>ヨウシキ</t>
    </rPh>
    <rPh sb="3" eb="4">
      <t>キョウ</t>
    </rPh>
    <rPh sb="7" eb="8">
      <t>カタ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カタ</t>
    </rPh>
    <phoneticPr fontId="3"/>
  </si>
  <si>
    <t>平均点→
（点数なしは
０を記入）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</si>
  <si>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</si>
  <si>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</si>
  <si>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</si>
  <si>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</si>
  <si>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</si>
  <si>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</si>
  <si>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</si>
  <si>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</si>
  <si>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</si>
  <si>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</si>
  <si>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</si>
  <si>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</si>
  <si>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</si>
  <si>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</si>
  <si>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</si>
  <si>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</si>
  <si>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</si>
  <si>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</si>
  <si>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</si>
  <si>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</si>
  <si>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</si>
  <si>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</si>
  <si>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</si>
  <si>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</si>
  <si>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</si>
  <si>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</si>
  <si>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</si>
  <si>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</si>
  <si>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</si>
  <si>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</si>
  <si>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</si>
  <si>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</si>
  <si>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様式-共6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</si>
  <si>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</si>
  <si>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</si>
  <si>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</si>
  <si>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◯◯◯◯基幹技能者</t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</si>
  <si>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</si>
  <si>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</si>
  <si>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</si>
  <si>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</si>
  <si>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</si>
  <si>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</si>
  <si>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</si>
  <si>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</si>
  <si>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</si>
  <si>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</si>
  <si>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</si>
  <si>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</si>
  <si>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</si>
  <si>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</si>
  <si>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</si>
  <si>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</si>
  <si>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</si>
  <si>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</si>
  <si>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</si>
  <si>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</si>
  <si>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</si>
  <si>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</si>
  <si>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</si>
  <si>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</si>
  <si>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</si>
  <si>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</si>
  <si>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</si>
  <si>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</si>
  <si>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</si>
  <si>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</si>
  <si>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r>
      <rPr>
        <sz val="9"/>
        <rFont val="ＭＳ Ｐゴシック"/>
        <family val="3"/>
        <charset val="128"/>
      </rP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</si>
  <si>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</si>
  <si>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</si>
  <si>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</si>
  <si>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</si>
  <si>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</si>
  <si>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</si>
  <si>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～</t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</si>
  <si>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</si>
  <si>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t>（有無を選択）</t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</si>
  <si>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</si>
  <si>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</si>
  <si>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</si>
  <si>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ＩＳＯ１４００１</t>
    <phoneticPr fontId="3"/>
  </si>
  <si>
    <t>様式-共3（Ⅰ型（土木，建築，建築設備，プラント），Ⅱ型）</t>
    <rPh sb="0" eb="2">
      <t>ヨウシキ</t>
    </rPh>
    <rPh sb="3" eb="4">
      <t>トモ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ガタ</t>
    </rPh>
    <phoneticPr fontId="3"/>
  </si>
  <si>
    <t>なし</t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</si>
  <si>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</si>
  <si>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t>工　　事　　名</t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</si>
  <si>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</si>
  <si>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t>工　事　概　要　</t>
    <phoneticPr fontId="3"/>
  </si>
  <si>
    <t>←▼から選択</t>
    <phoneticPr fontId="3"/>
  </si>
  <si>
    <t>↓▼から選択</t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</si>
  <si>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</si>
  <si>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従事した役割</t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</si>
  <si>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</si>
  <si>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</si>
  <si>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</si>
  <si>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t>(1)</t>
    <phoneticPr fontId="3"/>
  </si>
  <si>
    <t>(2)</t>
    <phoneticPr fontId="3"/>
  </si>
  <si>
    <t>平成29年度</t>
    <phoneticPr fontId="3"/>
  </si>
  <si>
    <t>平成30年度</t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</si>
  <si>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</si>
  <si>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</si>
  <si>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</si>
  <si>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</si>
  <si>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</si>
  <si>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</si>
  <si>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</si>
  <si>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</si>
  <si>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</si>
  <si>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</si>
  <si>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</si>
  <si>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</si>
  <si>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</si>
  <si>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</si>
  <si>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</si>
  <si>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</si>
  <si>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</si>
  <si>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</si>
  <si>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</si>
  <si>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</si>
  <si>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</si>
  <si>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</si>
  <si>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</si>
  <si>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</si>
  <si>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</si>
  <si>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</si>
  <si>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</si>
  <si>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</si>
  <si>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</si>
  <si>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</si>
  <si>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</si>
  <si>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複数従事実績あり</t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</si>
  <si>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</si>
  <si>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</si>
  <si>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</si>
  <si>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</si>
  <si>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</si>
  <si>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様式-共4（Ⅰ型（土木），Ⅱ型）</t>
    <rPh sb="0" eb="2">
      <t>ヨウシキ</t>
    </rPh>
    <rPh sb="3" eb="4">
      <t>キョウ</t>
    </rPh>
    <rPh sb="7" eb="8">
      <t>カタ</t>
    </rPh>
    <rPh sb="9" eb="11">
      <t>ドボク</t>
    </rPh>
    <rPh sb="14" eb="15">
      <t>ガタ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</si>
  <si>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</si>
  <si>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</si>
  <si>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</si>
  <si>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</si>
  <si>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</si>
  <si>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</si>
  <si>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</si>
  <si>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</si>
  <si>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</si>
  <si>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</si>
  <si>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複数従事実績あり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</si>
  <si>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</si>
  <si>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（都）南小泉茂庭線（宮沢橋工区）橋梁下部工工事（その２）</t>
    <rPh sb="1" eb="2">
      <t>ト</t>
    </rPh>
    <rPh sb="3" eb="4">
      <t>ミナミ</t>
    </rPh>
    <rPh sb="4" eb="6">
      <t>コイズミ</t>
    </rPh>
    <rPh sb="6" eb="8">
      <t>モニワ</t>
    </rPh>
    <rPh sb="8" eb="9">
      <t>セン</t>
    </rPh>
    <rPh sb="10" eb="12">
      <t>ミヤザワ</t>
    </rPh>
    <rPh sb="12" eb="13">
      <t>バシ</t>
    </rPh>
    <rPh sb="13" eb="15">
      <t>コウク</t>
    </rPh>
    <rPh sb="16" eb="18">
      <t>キョウリョウ</t>
    </rPh>
    <rPh sb="18" eb="21">
      <t>カブコウ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</si>
</sst>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109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8" fillId="0" borderId="0" xfId="2" applyFont="1" applyFill="1" applyBorder="1" applyAlignment="1" applyProtection="1">
      <alignment horizontal="right"/>
    </xf>
    <xf numFmtId="0" fontId="8" fillId="2" borderId="19" xfId="2" applyFont="1" applyFill="1" applyBorder="1" applyProtection="1"/>
    <xf numFmtId="0" fontId="8" fillId="0" borderId="0" xfId="2" applyFont="1" applyProtection="1"/>
    <xf numFmtId="0" fontId="8" fillId="0" borderId="0" xfId="2" applyFont="1" applyAlignment="1" applyProtection="1">
      <alignment horizontal="center" vertical="center"/>
    </xf>
    <xf numFmtId="0" fontId="8" fillId="0" borderId="19" xfId="2" applyFont="1" applyBorder="1" applyProtection="1"/>
    <xf numFmtId="0" fontId="8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10" fillId="0" borderId="0" xfId="10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8" fillId="0" borderId="0" xfId="4" applyFont="1" applyFill="1" applyBorder="1" applyProtection="1"/>
    <xf numFmtId="0" fontId="8" fillId="2" borderId="19" xfId="4" applyFont="1" applyFill="1" applyBorder="1" applyProtection="1"/>
    <xf numFmtId="0" fontId="8" fillId="0" borderId="0" xfId="4" applyFont="1" applyAlignment="1" applyProtection="1">
      <alignment horizontal="center" vertical="center"/>
    </xf>
    <xf numFmtId="0" fontId="8" fillId="0" borderId="19" xfId="4" applyFont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8" fillId="0" borderId="29" xfId="0" applyFont="1" applyBorder="1" applyAlignment="1">
      <alignment vertical="center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8" fillId="0" borderId="0" xfId="5" applyFont="1" applyProtection="1"/>
    <xf numFmtId="0" fontId="8" fillId="0" borderId="0" xfId="5" applyFont="1" applyAlignment="1" applyProtection="1">
      <alignment horizontal="center" vertical="center"/>
    </xf>
    <xf numFmtId="0" fontId="8" fillId="0" borderId="19" xfId="5" applyFont="1" applyBorder="1" applyProtection="1"/>
    <xf numFmtId="0" fontId="8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8" fillId="0" borderId="0" xfId="0" applyFont="1">
      <alignment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10" fillId="0" borderId="0" xfId="0" applyFo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10" fillId="0" borderId="0" xfId="4" applyFont="1" applyFill="1" applyBorder="1" applyAlignment="1" applyProtection="1">
      <alignment horizontal="center"/>
    </xf>
    <xf numFmtId="0" fontId="10" fillId="0" borderId="19" xfId="4" applyFont="1" applyBorder="1" applyProtection="1"/>
    <xf numFmtId="0" fontId="10" fillId="0" borderId="0" xfId="4" applyFont="1" applyProtection="1"/>
    <xf numFmtId="0" fontId="2" fillId="0" borderId="0" xfId="8" applyFont="1" applyFill="1" applyAlignment="1">
      <alignment vertical="center"/>
    </xf>
    <xf numFmtId="0" fontId="8" fillId="0" borderId="13" xfId="0" applyFont="1" applyBorder="1" applyAlignment="1">
      <alignment vertical="center"/>
    </xf>
    <xf numFmtId="0" fontId="0" fillId="0" borderId="0" xfId="0" applyFont="1" applyProtection="1">
      <alignment vertical="center"/>
    </xf>
    <xf numFmtId="0" fontId="2" fillId="0" borderId="2" xfId="8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10" fillId="0" borderId="0" xfId="0" applyFo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0" fontId="2" fillId="4" borderId="5" xfId="7" applyNumberFormat="1" applyFont="1" applyFill="1" applyBorder="1" applyAlignment="1" applyProtection="1">
      <alignment horizontal="center" vertical="center"/>
    </xf>
    <xf numFmtId="0" fontId="2" fillId="0" borderId="73" xfId="2" applyFont="1" applyBorder="1" applyProtection="1"/>
    <xf numFmtId="0" fontId="2" fillId="0" borderId="74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5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5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8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8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5" fillId="0" borderId="0" xfId="1" applyFont="1" applyBorder="1" applyAlignment="1" applyProtection="1">
      <alignment horizontal="center" vertical="center"/>
    </xf>
    <xf numFmtId="0" fontId="2" fillId="4" borderId="87" xfId="7" applyNumberFormat="1" applyFont="1" applyFill="1" applyBorder="1" applyAlignment="1" applyProtection="1">
      <alignment horizontal="center" vertical="center"/>
    </xf>
    <xf numFmtId="182" fontId="2" fillId="4" borderId="85" xfId="7" applyNumberFormat="1" applyFont="1" applyFill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0" fillId="0" borderId="7" xfId="0" applyFont="1" applyBorder="1" applyAlignment="1" applyProtection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8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8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8" fillId="0" borderId="0" xfId="5" applyFont="1" applyFill="1" applyBorder="1" applyAlignment="1" applyProtection="1">
      <alignment horizontal="right"/>
    </xf>
    <xf numFmtId="0" fontId="2" fillId="4" borderId="5" xfId="9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4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8" fillId="0" borderId="0" xfId="4" applyFont="1" applyProtection="1"/>
    <xf numFmtId="0" fontId="5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5" fillId="0" borderId="11" xfId="2" applyFont="1" applyBorder="1" applyAlignment="1" applyProtection="1">
      <alignment horizontal="center" vertical="center" wrapText="1"/>
    </xf>
    <xf numFmtId="0" fontId="15" fillId="0" borderId="12" xfId="2" applyFont="1" applyBorder="1" applyAlignment="1" applyProtection="1">
      <alignment horizontal="center" vertical="center"/>
    </xf>
    <xf numFmtId="0" fontId="15" fillId="0" borderId="13" xfId="2" applyFont="1" applyFill="1" applyBorder="1" applyAlignment="1" applyProtection="1">
      <alignment vertical="center"/>
    </xf>
    <xf numFmtId="0" fontId="15" fillId="0" borderId="3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horizontal="center" vertical="center"/>
    </xf>
    <xf numFmtId="0" fontId="15" fillId="0" borderId="14" xfId="2" applyFont="1" applyFill="1" applyBorder="1" applyAlignment="1" applyProtection="1">
      <alignment vertical="center"/>
    </xf>
    <xf numFmtId="49" fontId="15" fillId="0" borderId="15" xfId="2" applyNumberFormat="1" applyFont="1" applyFill="1" applyBorder="1" applyAlignment="1" applyProtection="1">
      <alignment horizontal="center" vertical="center"/>
    </xf>
    <xf numFmtId="49" fontId="15" fillId="0" borderId="16" xfId="2" applyNumberFormat="1" applyFont="1" applyFill="1" applyBorder="1" applyAlignment="1" applyProtection="1">
      <alignment vertical="center"/>
    </xf>
    <xf numFmtId="49" fontId="15" fillId="0" borderId="17" xfId="2" applyNumberFormat="1" applyFont="1" applyFill="1" applyBorder="1" applyAlignment="1" applyProtection="1">
      <alignment vertical="center"/>
    </xf>
    <xf numFmtId="49" fontId="15" fillId="0" borderId="10" xfId="2" applyNumberFormat="1" applyFont="1" applyFill="1" applyBorder="1" applyAlignment="1" applyProtection="1">
      <alignment vertical="center"/>
    </xf>
    <xf numFmtId="0" fontId="15" fillId="0" borderId="18" xfId="2" applyFont="1" applyBorder="1" applyAlignment="1" applyProtection="1">
      <alignment horizontal="center" vertical="center"/>
    </xf>
    <xf numFmtId="0" fontId="15" fillId="2" borderId="19" xfId="2" applyFont="1" applyFill="1" applyBorder="1" applyAlignment="1" applyProtection="1">
      <alignment horizontal="center" vertical="center"/>
      <protection locked="0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1" xfId="2" applyFont="1" applyFill="1" applyBorder="1" applyAlignment="1" applyProtection="1">
      <alignment horizontal="center" vertical="center"/>
    </xf>
    <xf numFmtId="0" fontId="15" fillId="0" borderId="26" xfId="2" applyFont="1" applyBorder="1" applyAlignment="1" applyProtection="1">
      <alignment horizontal="center" vertical="center" wrapText="1"/>
    </xf>
    <xf numFmtId="0" fontId="15" fillId="0" borderId="4" xfId="2" applyFont="1" applyBorder="1" applyAlignment="1" applyProtection="1">
      <alignment horizontal="center" vertical="center" wrapText="1"/>
    </xf>
    <xf numFmtId="0" fontId="15" fillId="0" borderId="29" xfId="2" applyFont="1" applyBorder="1" applyAlignment="1" applyProtection="1">
      <alignment horizontal="center" vertical="center" wrapText="1"/>
    </xf>
    <xf numFmtId="0" fontId="15" fillId="0" borderId="7" xfId="2" applyFont="1" applyBorder="1" applyAlignment="1" applyProtection="1">
      <alignment horizontal="center" vertical="center" wrapText="1"/>
    </xf>
    <xf numFmtId="181" fontId="15" fillId="0" borderId="3" xfId="2" applyNumberFormat="1" applyFont="1" applyBorder="1" applyAlignment="1" applyProtection="1">
      <alignment horizontal="left" vertical="center" wrapText="1"/>
    </xf>
    <xf numFmtId="181" fontId="15" fillId="0" borderId="8" xfId="2" applyNumberFormat="1" applyFont="1" applyBorder="1" applyAlignment="1" applyProtection="1">
      <alignment horizontal="left" vertical="center" wrapText="1"/>
    </xf>
    <xf numFmtId="0" fontId="15" fillId="0" borderId="23" xfId="4" applyFont="1" applyBorder="1" applyAlignment="1" applyProtection="1">
      <alignment horizontal="center" vertical="center"/>
    </xf>
    <xf numFmtId="0" fontId="15" fillId="0" borderId="16" xfId="4" applyFont="1" applyFill="1" applyBorder="1" applyAlignment="1" applyProtection="1">
      <alignment vertical="center"/>
    </xf>
    <xf numFmtId="0" fontId="15" fillId="0" borderId="17" xfId="4" applyFont="1" applyFill="1" applyBorder="1" applyAlignment="1" applyProtection="1">
      <alignment vertical="center"/>
    </xf>
    <xf numFmtId="0" fontId="15" fillId="0" borderId="10" xfId="4" applyFont="1" applyFill="1" applyBorder="1" applyAlignment="1" applyProtection="1">
      <alignment vertical="center"/>
    </xf>
    <xf numFmtId="0" fontId="15" fillId="0" borderId="12" xfId="4" applyFont="1" applyBorder="1" applyAlignment="1" applyProtection="1">
      <alignment horizontal="center" vertical="center"/>
    </xf>
    <xf numFmtId="0" fontId="15" fillId="0" borderId="13" xfId="4" applyFont="1" applyBorder="1" applyAlignment="1" applyProtection="1">
      <alignment vertical="center"/>
    </xf>
    <xf numFmtId="0" fontId="15" fillId="0" borderId="3" xfId="4" applyFont="1" applyBorder="1" applyAlignment="1" applyProtection="1">
      <alignment vertical="center"/>
    </xf>
    <xf numFmtId="0" fontId="15" fillId="0" borderId="0" xfId="4" applyFont="1" applyBorder="1" applyAlignment="1" applyProtection="1">
      <alignment vertical="center"/>
    </xf>
    <xf numFmtId="0" fontId="15" fillId="0" borderId="14" xfId="4" applyFont="1" applyBorder="1" applyAlignment="1" applyProtection="1">
      <alignment horizontal="left" vertical="center"/>
    </xf>
    <xf numFmtId="0" fontId="15" fillId="0" borderId="6" xfId="4" applyFont="1" applyBorder="1" applyAlignment="1" applyProtection="1">
      <alignment horizontal="center" vertical="center"/>
    </xf>
    <xf numFmtId="0" fontId="15" fillId="6" borderId="3" xfId="4" applyFont="1" applyFill="1" applyBorder="1" applyAlignment="1" applyProtection="1">
      <alignment vertical="center"/>
    </xf>
    <xf numFmtId="0" fontId="15" fillId="6" borderId="8" xfId="4" applyFont="1" applyFill="1" applyBorder="1" applyAlignment="1" applyProtection="1">
      <alignment horizontal="left" vertical="center"/>
    </xf>
    <xf numFmtId="0" fontId="15" fillId="0" borderId="0" xfId="4" applyFont="1" applyBorder="1" applyAlignment="1" applyProtection="1">
      <alignment horizontal="left" vertical="center" wrapText="1"/>
    </xf>
    <xf numFmtId="0" fontId="15" fillId="0" borderId="0" xfId="4" applyFont="1" applyBorder="1" applyAlignment="1" applyProtection="1">
      <alignment vertical="center" wrapText="1"/>
    </xf>
    <xf numFmtId="0" fontId="15" fillId="0" borderId="0" xfId="4" applyFont="1" applyBorder="1" applyAlignment="1" applyProtection="1">
      <alignment horizontal="center" vertical="center"/>
    </xf>
    <xf numFmtId="0" fontId="15" fillId="0" borderId="0" xfId="4" applyFont="1" applyBorder="1" applyAlignment="1" applyProtection="1">
      <alignment horizontal="left" vertical="center"/>
    </xf>
    <xf numFmtId="0" fontId="15" fillId="3" borderId="9" xfId="4" applyFont="1" applyFill="1" applyBorder="1" applyAlignment="1" applyProtection="1">
      <alignment horizontal="center" vertical="center" wrapText="1"/>
    </xf>
    <xf numFmtId="0" fontId="15" fillId="0" borderId="11" xfId="4" applyFont="1" applyBorder="1" applyAlignment="1" applyProtection="1">
      <alignment horizontal="center" vertical="center"/>
    </xf>
    <xf numFmtId="0" fontId="15" fillId="3" borderId="4" xfId="4" applyFont="1" applyFill="1" applyBorder="1" applyAlignment="1" applyProtection="1">
      <alignment horizontal="center" vertical="center" wrapText="1"/>
    </xf>
    <xf numFmtId="49" fontId="15" fillId="0" borderId="7" xfId="4" applyNumberFormat="1" applyFont="1" applyFill="1" applyBorder="1" applyAlignment="1" applyProtection="1">
      <alignment horizontal="center" vertical="center"/>
    </xf>
    <xf numFmtId="0" fontId="15" fillId="3" borderId="2" xfId="4" applyFont="1" applyFill="1" applyBorder="1" applyAlignment="1" applyProtection="1">
      <alignment horizontal="center" vertical="center" wrapText="1"/>
    </xf>
    <xf numFmtId="0" fontId="15" fillId="0" borderId="32" xfId="4" applyFont="1" applyFill="1" applyBorder="1" applyAlignment="1" applyProtection="1">
      <alignment horizontal="left" vertical="center"/>
    </xf>
    <xf numFmtId="0" fontId="15" fillId="0" borderId="33" xfId="4" applyFont="1" applyFill="1" applyBorder="1" applyAlignment="1" applyProtection="1">
      <alignment horizontal="left" vertical="center"/>
    </xf>
    <xf numFmtId="0" fontId="15" fillId="0" borderId="25" xfId="4" applyFont="1" applyFill="1" applyBorder="1" applyAlignment="1" applyProtection="1">
      <alignment horizontal="left" vertical="center"/>
    </xf>
    <xf numFmtId="0" fontId="15" fillId="3" borderId="6" xfId="4" applyFont="1" applyFill="1" applyBorder="1" applyAlignment="1" applyProtection="1">
      <alignment horizontal="center" vertical="center" wrapText="1"/>
    </xf>
    <xf numFmtId="42" fontId="15" fillId="0" borderId="31" xfId="4" applyNumberFormat="1" applyFont="1" applyFill="1" applyBorder="1" applyAlignment="1" applyProtection="1">
      <alignment horizontal="left" vertical="center"/>
    </xf>
    <xf numFmtId="0" fontId="15" fillId="0" borderId="18" xfId="4" applyFont="1" applyBorder="1" applyAlignment="1" applyProtection="1">
      <alignment horizontal="center" vertical="center"/>
    </xf>
    <xf numFmtId="0" fontId="15" fillId="0" borderId="14" xfId="4" applyFont="1" applyFill="1" applyBorder="1" applyAlignment="1" applyProtection="1">
      <alignment horizontal="left" vertical="center"/>
    </xf>
    <xf numFmtId="0" fontId="15" fillId="3" borderId="1" xfId="4" applyFont="1" applyFill="1" applyBorder="1" applyAlignment="1" applyProtection="1">
      <alignment horizontal="center" vertical="center" wrapText="1"/>
    </xf>
    <xf numFmtId="0" fontId="15" fillId="0" borderId="26" xfId="4" applyFont="1" applyBorder="1" applyAlignment="1" applyProtection="1">
      <alignment horizontal="center" vertical="center"/>
    </xf>
    <xf numFmtId="0" fontId="15" fillId="0" borderId="29" xfId="4" applyFont="1" applyFill="1" applyBorder="1" applyAlignment="1" applyProtection="1">
      <alignment horizontal="center" vertical="center"/>
    </xf>
    <xf numFmtId="0" fontId="15" fillId="0" borderId="7" xfId="4" applyFont="1" applyFill="1" applyBorder="1" applyAlignment="1" applyProtection="1">
      <alignment horizontal="center" vertical="center"/>
    </xf>
    <xf numFmtId="0" fontId="15" fillId="0" borderId="17" xfId="4" applyFont="1" applyFill="1" applyBorder="1" applyAlignment="1" applyProtection="1">
      <alignment horizontal="center" vertical="center"/>
    </xf>
    <xf numFmtId="0" fontId="10" fillId="0" borderId="10" xfId="4" applyFont="1" applyFill="1" applyBorder="1" applyAlignment="1" applyProtection="1">
      <alignment horizontal="right" vertical="center"/>
    </xf>
    <xf numFmtId="0" fontId="15" fillId="0" borderId="1" xfId="4" applyFont="1" applyBorder="1" applyAlignment="1" applyProtection="1">
      <alignment horizontal="center" vertical="center"/>
    </xf>
    <xf numFmtId="0" fontId="15" fillId="2" borderId="19" xfId="4" applyFont="1" applyFill="1" applyBorder="1" applyAlignment="1" applyProtection="1">
      <alignment horizontal="center" vertical="center"/>
      <protection locked="0"/>
    </xf>
    <xf numFmtId="0" fontId="15" fillId="0" borderId="26" xfId="4" applyFont="1" applyBorder="1" applyAlignment="1" applyProtection="1">
      <alignment horizontal="right" vertical="center"/>
    </xf>
    <xf numFmtId="183" fontId="15" fillId="0" borderId="19" xfId="4" applyNumberFormat="1" applyFont="1" applyBorder="1" applyAlignment="1" applyProtection="1">
      <alignment horizontal="center" vertical="center"/>
      <protection locked="0"/>
    </xf>
    <xf numFmtId="183" fontId="15" fillId="0" borderId="0" xfId="4" applyNumberFormat="1" applyFont="1" applyBorder="1" applyAlignment="1" applyProtection="1">
      <alignment vertical="center"/>
    </xf>
    <xf numFmtId="183" fontId="15" fillId="0" borderId="0" xfId="4" applyNumberFormat="1" applyFont="1" applyBorder="1" applyAlignment="1" applyProtection="1">
      <alignment horizontal="center" vertical="center"/>
    </xf>
    <xf numFmtId="0" fontId="15" fillId="0" borderId="50" xfId="4" applyFont="1" applyBorder="1" applyAlignment="1" applyProtection="1">
      <alignment horizontal="left" vertical="center"/>
    </xf>
    <xf numFmtId="0" fontId="15" fillId="0" borderId="12" xfId="4" applyFont="1" applyBorder="1" applyAlignment="1" applyProtection="1">
      <alignment horizontal="right" vertical="center"/>
    </xf>
    <xf numFmtId="183" fontId="15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5" fillId="0" borderId="11" xfId="4" applyNumberFormat="1" applyFont="1" applyFill="1" applyBorder="1" applyAlignment="1" applyProtection="1">
      <alignment horizontal="center" vertical="center"/>
    </xf>
    <xf numFmtId="185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15" fillId="0" borderId="2" xfId="4" applyFont="1" applyFill="1" applyBorder="1" applyAlignment="1" applyProtection="1">
      <alignment horizontal="center" vertical="center"/>
    </xf>
    <xf numFmtId="14" fontId="15" fillId="0" borderId="37" xfId="4" applyNumberFormat="1" applyFont="1" applyFill="1" applyBorder="1" applyAlignment="1" applyProtection="1">
      <alignment vertical="center"/>
    </xf>
    <xf numFmtId="0" fontId="15" fillId="0" borderId="1" xfId="4" applyFont="1" applyFill="1" applyBorder="1" applyAlignment="1" applyProtection="1">
      <alignment horizontal="right" vertical="center"/>
    </xf>
    <xf numFmtId="0" fontId="15" fillId="0" borderId="12" xfId="4" applyFont="1" applyBorder="1" applyAlignment="1" applyProtection="1">
      <alignment horizontal="center" vertical="center" shrinkToFit="1"/>
    </xf>
    <xf numFmtId="0" fontId="15" fillId="0" borderId="2" xfId="4" applyFont="1" applyBorder="1" applyAlignment="1" applyProtection="1">
      <alignment horizontal="center" vertical="center"/>
    </xf>
    <xf numFmtId="0" fontId="15" fillId="0" borderId="2" xfId="4" applyFont="1" applyBorder="1" applyAlignment="1" applyProtection="1">
      <alignment horizontal="right" vertical="center"/>
    </xf>
    <xf numFmtId="0" fontId="15" fillId="0" borderId="91" xfId="4" applyFont="1" applyBorder="1" applyAlignment="1" applyProtection="1">
      <alignment horizontal="center" vertical="center"/>
    </xf>
    <xf numFmtId="14" fontId="15" fillId="2" borderId="94" xfId="3" applyNumberFormat="1" applyFont="1" applyFill="1" applyBorder="1" applyAlignment="1" applyProtection="1">
      <alignment horizontal="center" vertical="center"/>
    </xf>
    <xf numFmtId="0" fontId="15" fillId="0" borderId="101" xfId="4" applyFont="1" applyBorder="1" applyAlignment="1" applyProtection="1">
      <alignment horizontal="right" vertical="center"/>
    </xf>
    <xf numFmtId="184" fontId="15" fillId="0" borderId="102" xfId="2" applyNumberFormat="1" applyFont="1" applyBorder="1" applyAlignment="1" applyProtection="1">
      <alignment horizontal="center" vertical="center"/>
    </xf>
    <xf numFmtId="184" fontId="15" fillId="0" borderId="17" xfId="2" applyNumberFormat="1" applyFont="1" applyBorder="1" applyAlignment="1" applyProtection="1">
      <alignment horizontal="center" vertical="center" wrapText="1"/>
    </xf>
    <xf numFmtId="0" fontId="15" fillId="0" borderId="12" xfId="2" applyFont="1" applyBorder="1" applyAlignment="1" applyProtection="1">
      <alignment horizontal="right" vertical="center"/>
    </xf>
    <xf numFmtId="0" fontId="15" fillId="0" borderId="23" xfId="2" applyFont="1" applyBorder="1" applyAlignment="1" applyProtection="1">
      <alignment horizontal="right" vertical="center" wrapText="1"/>
    </xf>
    <xf numFmtId="0" fontId="15" fillId="0" borderId="17" xfId="0" applyFont="1" applyBorder="1" applyProtection="1">
      <alignment vertical="center"/>
    </xf>
    <xf numFmtId="0" fontId="15" fillId="0" borderId="10" xfId="0" applyFont="1" applyBorder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5" fillId="0" borderId="59" xfId="2" applyFont="1" applyFill="1" applyBorder="1" applyAlignment="1" applyProtection="1">
      <alignment horizontal="left" vertical="center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5" fillId="0" borderId="106" xfId="2" applyFont="1" applyBorder="1" applyAlignment="1" applyProtection="1">
      <alignment horizontal="right" vertical="center"/>
    </xf>
    <xf numFmtId="0" fontId="15" fillId="0" borderId="107" xfId="2" applyFont="1" applyBorder="1" applyAlignment="1" applyProtection="1">
      <alignment horizontal="right" vertical="center" wrapText="1"/>
    </xf>
    <xf numFmtId="0" fontId="15" fillId="0" borderId="3" xfId="2" applyFont="1" applyBorder="1" applyAlignment="1" applyProtection="1">
      <alignment horizontal="right" vertical="center"/>
    </xf>
    <xf numFmtId="0" fontId="10" fillId="0" borderId="16" xfId="0" applyFont="1" applyBorder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5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15" fillId="0" borderId="38" xfId="2" applyFont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5" fillId="0" borderId="0" xfId="2" applyFont="1" applyBorder="1" applyAlignment="1" applyProtection="1">
      <alignment horizontal="right" vertical="center" wrapText="1"/>
    </xf>
    <xf numFmtId="0" fontId="2" fillId="0" borderId="0" xfId="7" applyFont="1" applyFill="1" applyBorder="1" applyAlignment="1" applyProtection="1">
      <alignment horizontal="left" vertical="center"/>
    </xf>
    <xf numFmtId="0" fontId="2" fillId="0" borderId="0" xfId="7" applyFont="1" applyFill="1" applyAlignment="1" applyProtection="1">
      <alignment vertical="center"/>
    </xf>
    <xf numFmtId="0" fontId="2" fillId="0" borderId="0" xfId="7" applyFont="1" applyFill="1" applyAlignment="1" applyProtection="1">
      <alignment horizontal="center" vertical="center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3" xfId="7" applyFont="1" applyFill="1" applyBorder="1" applyAlignment="1" applyProtection="1"/>
    <xf numFmtId="176" fontId="2" fillId="0" borderId="0" xfId="7" applyNumberFormat="1" applyFont="1" applyFill="1" applyBorder="1" applyAlignment="1" applyProtection="1">
      <alignment horizontal="center" vertical="center"/>
    </xf>
    <xf numFmtId="0" fontId="2" fillId="0" borderId="4" xfId="7" applyFont="1" applyFill="1" applyBorder="1" applyAlignment="1" applyProtection="1">
      <alignment horizontal="center" vertical="center"/>
    </xf>
    <xf numFmtId="0" fontId="2" fillId="0" borderId="4" xfId="7" applyFont="1" applyFill="1" applyBorder="1" applyAlignment="1" applyProtection="1">
      <alignment horizontal="center" vertical="center" wrapText="1"/>
    </xf>
    <xf numFmtId="0" fontId="2" fillId="0" borderId="2" xfId="7" applyFont="1" applyFill="1" applyBorder="1" applyAlignment="1" applyProtection="1">
      <alignment horizontal="center" vertical="center" wrapText="1"/>
    </xf>
    <xf numFmtId="0" fontId="2" fillId="0" borderId="5" xfId="7" applyFont="1" applyFill="1" applyBorder="1" applyAlignment="1" applyProtection="1">
      <alignment horizontal="center" vertical="center" wrapText="1"/>
    </xf>
    <xf numFmtId="0" fontId="8" fillId="0" borderId="0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top" wrapText="1"/>
    </xf>
    <xf numFmtId="0" fontId="2" fillId="0" borderId="0" xfId="7" applyFont="1" applyFill="1" applyBorder="1" applyAlignment="1" applyProtection="1">
      <alignment horizontal="center"/>
    </xf>
    <xf numFmtId="0" fontId="2" fillId="0" borderId="0" xfId="7" applyFont="1" applyFill="1" applyBorder="1" applyAlignment="1" applyProtection="1">
      <alignment vertical="top"/>
    </xf>
    <xf numFmtId="0" fontId="2" fillId="0" borderId="0" xfId="7" applyFont="1" applyFill="1" applyAlignment="1" applyProtection="1">
      <alignment vertical="top"/>
    </xf>
    <xf numFmtId="176" fontId="2" fillId="0" borderId="4" xfId="7" applyNumberFormat="1" applyFont="1" applyFill="1" applyBorder="1" applyAlignment="1" applyProtection="1">
      <alignment vertical="center"/>
    </xf>
    <xf numFmtId="0" fontId="2" fillId="0" borderId="0" xfId="7" applyFont="1" applyFill="1" applyBorder="1" applyAlignment="1" applyProtection="1">
      <alignment horizontal="center" vertical="center" wrapText="1"/>
    </xf>
    <xf numFmtId="0" fontId="2" fillId="0" borderId="0" xfId="7" applyFont="1" applyFill="1" applyBorder="1" applyAlignment="1" applyProtection="1">
      <alignment horizontal="left" vertical="top"/>
    </xf>
    <xf numFmtId="0" fontId="2" fillId="0" borderId="0" xfId="7" applyFont="1" applyFill="1" applyBorder="1" applyAlignment="1" applyProtection="1">
      <alignment horizontal="center" vertical="top"/>
    </xf>
    <xf numFmtId="176" fontId="2" fillId="0" borderId="0" xfId="7" applyNumberFormat="1" applyFont="1" applyFill="1" applyBorder="1" applyAlignment="1" applyProtection="1">
      <alignment horizontal="center" vertical="top"/>
    </xf>
    <xf numFmtId="0" fontId="2" fillId="0" borderId="80" xfId="7" applyFont="1" applyFill="1" applyBorder="1" applyAlignment="1" applyProtection="1">
      <alignment horizontal="left" vertical="center" wrapText="1"/>
    </xf>
    <xf numFmtId="176" fontId="2" fillId="0" borderId="80" xfId="7" applyNumberFormat="1" applyFont="1" applyFill="1" applyBorder="1" applyAlignment="1" applyProtection="1">
      <alignment horizontal="left" vertical="center" wrapText="1"/>
    </xf>
    <xf numFmtId="0" fontId="2" fillId="0" borderId="7" xfId="7" applyFont="1" applyFill="1" applyBorder="1" applyAlignment="1" applyProtection="1">
      <alignment vertical="center" wrapText="1"/>
    </xf>
    <xf numFmtId="177" fontId="2" fillId="0" borderId="0" xfId="7" applyNumberFormat="1" applyFont="1" applyFill="1" applyBorder="1" applyAlignment="1" applyProtection="1">
      <alignment horizontal="right" vertical="center"/>
    </xf>
    <xf numFmtId="176" fontId="2" fillId="0" borderId="8" xfId="7" applyNumberFormat="1" applyFont="1" applyFill="1" applyBorder="1" applyAlignment="1" applyProtection="1">
      <alignment horizontal="right" vertical="center"/>
    </xf>
    <xf numFmtId="0" fontId="10" fillId="0" borderId="80" xfId="7" applyFont="1" applyFill="1" applyBorder="1" applyAlignment="1" applyProtection="1">
      <alignment horizontal="left" vertical="center" wrapText="1"/>
    </xf>
    <xf numFmtId="0" fontId="2" fillId="0" borderId="86" xfId="7" applyFont="1" applyFill="1" applyBorder="1" applyAlignment="1" applyProtection="1">
      <alignment horizontal="center" vertical="center"/>
    </xf>
    <xf numFmtId="0" fontId="2" fillId="0" borderId="81" xfId="7" applyFont="1" applyFill="1" applyBorder="1" applyAlignment="1" applyProtection="1">
      <alignment horizontal="center" vertical="center"/>
    </xf>
    <xf numFmtId="0" fontId="2" fillId="0" borderId="3" xfId="7" applyFont="1" applyFill="1" applyBorder="1" applyAlignment="1" applyProtection="1">
      <alignment vertical="center"/>
    </xf>
    <xf numFmtId="0" fontId="2" fillId="0" borderId="41" xfId="7" applyFont="1" applyFill="1" applyBorder="1" applyAlignment="1" applyProtection="1">
      <alignment horizontal="center" vertical="center"/>
    </xf>
    <xf numFmtId="176" fontId="2" fillId="0" borderId="5" xfId="7" applyNumberFormat="1" applyFont="1" applyFill="1" applyBorder="1" applyAlignment="1" applyProtection="1">
      <alignment horizontal="right" vertical="center"/>
    </xf>
    <xf numFmtId="0" fontId="2" fillId="0" borderId="0" xfId="7" applyFont="1" applyFill="1" applyBorder="1" applyAlignment="1" applyProtection="1">
      <alignment horizontal="left" vertical="center" wrapText="1"/>
    </xf>
    <xf numFmtId="0" fontId="2" fillId="0" borderId="82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 applyProtection="1">
      <alignment horizontal="center" vertical="center"/>
    </xf>
    <xf numFmtId="0" fontId="2" fillId="0" borderId="9" xfId="7" applyFont="1" applyFill="1" applyBorder="1" applyAlignment="1" applyProtection="1">
      <alignment horizontal="center" vertical="center"/>
    </xf>
    <xf numFmtId="49" fontId="18" fillId="0" borderId="4" xfId="7" applyNumberFormat="1" applyFont="1" applyFill="1" applyBorder="1" applyAlignment="1" applyProtection="1">
      <alignment horizontal="center" vertical="center" wrapText="1"/>
    </xf>
    <xf numFmtId="49" fontId="18" fillId="0" borderId="9" xfId="7" applyNumberFormat="1" applyFont="1" applyFill="1" applyBorder="1" applyAlignment="1" applyProtection="1">
      <alignment horizontal="center" vertical="center" wrapText="1"/>
    </xf>
    <xf numFmtId="0" fontId="2" fillId="0" borderId="0" xfId="7" applyFont="1" applyFill="1" applyAlignment="1" applyProtection="1">
      <alignment vertical="top" wrapText="1"/>
    </xf>
    <xf numFmtId="0" fontId="2" fillId="0" borderId="11" xfId="7" applyFont="1" applyFill="1" applyBorder="1" applyAlignment="1" applyProtection="1">
      <alignment horizontal="center" vertical="center"/>
    </xf>
    <xf numFmtId="0" fontId="2" fillId="0" borderId="6" xfId="7" applyFont="1" applyFill="1" applyBorder="1" applyAlignment="1" applyProtection="1">
      <alignment horizontal="center" vertical="center" wrapText="1"/>
    </xf>
    <xf numFmtId="0" fontId="2" fillId="0" borderId="35" xfId="7" applyFont="1" applyFill="1" applyBorder="1" applyAlignment="1" applyProtection="1">
      <alignment horizontal="center" vertical="center"/>
    </xf>
    <xf numFmtId="176" fontId="2" fillId="0" borderId="10" xfId="7" applyNumberFormat="1" applyFont="1" applyFill="1" applyBorder="1" applyAlignment="1" applyProtection="1">
      <alignment horizontal="right" vertical="center"/>
    </xf>
    <xf numFmtId="0" fontId="2" fillId="0" borderId="6" xfId="7" applyFont="1" applyFill="1" applyBorder="1" applyAlignment="1" applyProtection="1">
      <alignment horizontal="center" vertical="center"/>
    </xf>
    <xf numFmtId="0" fontId="2" fillId="0" borderId="3" xfId="7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right" vertical="center"/>
    </xf>
    <xf numFmtId="0" fontId="2" fillId="0" borderId="7" xfId="7" applyFont="1" applyFill="1" applyBorder="1" applyAlignment="1" applyProtection="1">
      <alignment horizontal="center" vertical="center" wrapText="1"/>
    </xf>
    <xf numFmtId="0" fontId="2" fillId="0" borderId="7" xfId="7" applyFont="1" applyFill="1" applyBorder="1" applyAlignment="1" applyProtection="1">
      <alignment vertical="top"/>
    </xf>
    <xf numFmtId="0" fontId="2" fillId="0" borderId="17" xfId="7" applyFont="1" applyFill="1" applyBorder="1" applyAlignment="1" applyProtection="1">
      <alignment horizontal="center" vertical="center" wrapText="1"/>
    </xf>
    <xf numFmtId="0" fontId="2" fillId="0" borderId="0" xfId="7" applyFont="1" applyFill="1" applyBorder="1" applyAlignment="1" applyProtection="1">
      <alignment vertical="center"/>
    </xf>
    <xf numFmtId="0" fontId="2" fillId="0" borderId="0" xfId="7" applyFont="1" applyFill="1" applyBorder="1" applyAlignment="1" applyProtection="1">
      <alignment horizontal="right" vertical="center"/>
    </xf>
    <xf numFmtId="42" fontId="2" fillId="0" borderId="0" xfId="7" applyNumberFormat="1" applyFont="1" applyFill="1" applyBorder="1" applyAlignment="1" applyProtection="1">
      <alignment vertical="center"/>
    </xf>
    <xf numFmtId="0" fontId="2" fillId="0" borderId="0" xfId="7" applyFont="1" applyFill="1" applyAlignment="1" applyProtection="1">
      <alignment horizontal="center" vertical="top"/>
    </xf>
    <xf numFmtId="0" fontId="2" fillId="0" borderId="3" xfId="7" applyFont="1" applyFill="1" applyBorder="1" applyAlignment="1" applyProtection="1">
      <alignment horizontal="center" vertical="top"/>
    </xf>
    <xf numFmtId="176" fontId="2" fillId="0" borderId="4" xfId="7" applyNumberFormat="1" applyFont="1" applyFill="1" applyBorder="1" applyAlignment="1" applyProtection="1">
      <alignment horizontal="center" vertical="center"/>
    </xf>
    <xf numFmtId="176" fontId="2" fillId="0" borderId="3" xfId="7" applyNumberFormat="1" applyFont="1" applyFill="1" applyBorder="1" applyAlignment="1" applyProtection="1">
      <alignment horizontal="left" vertical="center"/>
    </xf>
    <xf numFmtId="0" fontId="8" fillId="0" borderId="0" xfId="7" applyFont="1" applyFill="1" applyAlignment="1" applyProtection="1">
      <alignment vertical="top"/>
    </xf>
    <xf numFmtId="0" fontId="8" fillId="0" borderId="0" xfId="7" applyFont="1" applyFill="1" applyAlignment="1" applyProtection="1">
      <alignment horizontal="left" vertical="center" indent="1"/>
    </xf>
    <xf numFmtId="0" fontId="8" fillId="0" borderId="0" xfId="7" applyFont="1" applyFill="1" applyAlignment="1" applyProtection="1">
      <alignment horizontal="left" vertical="top" indent="1"/>
    </xf>
    <xf numFmtId="0" fontId="8" fillId="0" borderId="0" xfId="7" applyFont="1" applyFill="1" applyBorder="1" applyAlignment="1" applyProtection="1">
      <alignment horizontal="left" vertical="top" indent="1"/>
    </xf>
    <xf numFmtId="0" fontId="8" fillId="0" borderId="0" xfId="7" applyFont="1" applyFill="1" applyAlignment="1" applyProtection="1">
      <alignment horizontal="left" vertical="top" wrapText="1" indent="1"/>
    </xf>
    <xf numFmtId="0" fontId="8" fillId="0" borderId="0" xfId="7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1" fontId="2" fillId="0" borderId="0" xfId="2" applyNumberFormat="1" applyFont="1" applyBorder="1" applyAlignment="1" applyProtection="1">
      <alignment horizontal="left" vertical="center" wrapText="1"/>
    </xf>
    <xf numFmtId="181" fontId="2" fillId="0" borderId="14" xfId="2" applyNumberFormat="1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center" vertical="center" wrapText="1"/>
    </xf>
    <xf numFmtId="184" fontId="15" fillId="0" borderId="17" xfId="0" applyNumberFormat="1" applyFont="1" applyBorder="1" applyAlignment="1" applyProtection="1">
      <alignment vertical="center" wrapText="1"/>
    </xf>
    <xf numFmtId="184" fontId="15" fillId="0" borderId="10" xfId="0" applyNumberFormat="1" applyFont="1" applyBorder="1" applyAlignment="1" applyProtection="1">
      <alignment vertical="center" wrapText="1"/>
    </xf>
    <xf numFmtId="184" fontId="15" fillId="7" borderId="28" xfId="0" applyNumberFormat="1" applyFont="1" applyFill="1" applyBorder="1" applyAlignment="1" applyProtection="1">
      <alignment vertical="center" wrapText="1"/>
    </xf>
    <xf numFmtId="0" fontId="18" fillId="0" borderId="0" xfId="0" applyFont="1" applyProtection="1">
      <alignment vertical="center"/>
    </xf>
    <xf numFmtId="49" fontId="15" fillId="0" borderId="37" xfId="2" applyNumberFormat="1" applyFont="1" applyFill="1" applyBorder="1" applyAlignment="1" applyProtection="1">
      <alignment horizontal="left" vertical="center" shrinkToFit="1"/>
    </xf>
    <xf numFmtId="0" fontId="15" fillId="2" borderId="30" xfId="4" applyFont="1" applyFill="1" applyBorder="1" applyAlignment="1" applyProtection="1">
      <alignment horizontal="center" vertical="center"/>
      <protection locked="0"/>
    </xf>
    <xf numFmtId="0" fontId="0" fillId="0" borderId="31" xfId="7" applyNumberFormat="1" applyFont="1" applyFill="1" applyBorder="1" applyAlignment="1" applyProtection="1">
      <alignment horizontal="center" vertical="center"/>
    </xf>
    <xf numFmtId="0" fontId="1" fillId="0" borderId="18" xfId="7" applyNumberFormat="1" applyFont="1" applyFill="1" applyBorder="1" applyAlignment="1" applyProtection="1">
      <alignment horizontal="center" vertical="center"/>
    </xf>
    <xf numFmtId="0" fontId="1" fillId="0" borderId="28" xfId="7" applyNumberFormat="1" applyFont="1" applyFill="1" applyBorder="1" applyAlignment="1" applyProtection="1">
      <alignment horizontal="center" vertical="center"/>
    </xf>
    <xf numFmtId="0" fontId="22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 applyProtection="1">
      <alignment horizontal="center" vertical="center" wrapText="1"/>
    </xf>
    <xf numFmtId="0" fontId="2" fillId="0" borderId="28" xfId="7" applyFont="1" applyFill="1" applyBorder="1" applyAlignment="1" applyProtection="1">
      <alignment horizontal="center" vertical="center" wrapText="1"/>
    </xf>
    <xf numFmtId="49" fontId="2" fillId="0" borderId="2" xfId="7" applyNumberFormat="1" applyFont="1" applyFill="1" applyBorder="1" applyAlignment="1" applyProtection="1">
      <alignment horizontal="center" vertical="center" wrapText="1"/>
    </xf>
    <xf numFmtId="49" fontId="2" fillId="0" borderId="5" xfId="7" applyNumberFormat="1" applyFont="1" applyFill="1" applyBorder="1" applyAlignment="1" applyProtection="1">
      <alignment horizontal="center" vertical="center" wrapText="1"/>
    </xf>
    <xf numFmtId="176" fontId="2" fillId="0" borderId="9" xfId="7" applyNumberFormat="1" applyFont="1" applyFill="1" applyBorder="1" applyAlignment="1" applyProtection="1">
      <alignment vertical="center"/>
    </xf>
    <xf numFmtId="176" fontId="2" fillId="0" borderId="35" xfId="7" applyNumberFormat="1" applyFont="1" applyFill="1" applyBorder="1" applyAlignment="1" applyProtection="1">
      <alignment vertical="center"/>
    </xf>
    <xf numFmtId="0" fontId="1" fillId="0" borderId="41" xfId="0" applyFont="1" applyBorder="1" applyAlignment="1" applyProtection="1">
      <alignment vertical="center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 applyProtection="1">
      <alignment horizontal="right" vertical="center"/>
    </xf>
    <xf numFmtId="0" fontId="2" fillId="0" borderId="10" xfId="7" applyFont="1" applyFill="1" applyBorder="1" applyAlignment="1" applyProtection="1">
      <alignment horizontal="center" vertical="center"/>
    </xf>
    <xf numFmtId="0" fontId="2" fillId="0" borderId="14" xfId="7" applyFont="1" applyFill="1" applyBorder="1" applyAlignment="1" applyProtection="1">
      <alignment horizontal="center" vertical="center"/>
    </xf>
    <xf numFmtId="0" fontId="2" fillId="0" borderId="8" xfId="7" applyFont="1" applyFill="1" applyBorder="1" applyAlignment="1" applyProtection="1">
      <alignment horizontal="center" vertical="center"/>
    </xf>
    <xf numFmtId="0" fontId="2" fillId="2" borderId="32" xfId="7" applyFont="1" applyFill="1" applyBorder="1" applyAlignment="1" applyProtection="1">
      <alignment horizontal="center" vertical="center" wrapText="1"/>
      <protection locked="0"/>
    </xf>
    <xf numFmtId="0" fontId="2" fillId="2" borderId="43" xfId="7" applyFont="1" applyFill="1" applyBorder="1" applyAlignment="1" applyProtection="1">
      <alignment horizontal="center" vertical="center" wrapText="1"/>
      <protection locked="0"/>
    </xf>
    <xf numFmtId="0" fontId="2" fillId="0" borderId="1" xfId="7" applyFont="1" applyFill="1" applyBorder="1" applyAlignment="1" applyProtection="1">
      <alignment horizontal="center" vertical="center" wrapText="1"/>
    </xf>
    <xf numFmtId="0" fontId="2" fillId="0" borderId="24" xfId="7" applyFont="1" applyFill="1" applyBorder="1" applyAlignment="1" applyProtection="1">
      <alignment horizontal="center" vertical="center" wrapText="1"/>
    </xf>
    <xf numFmtId="0" fontId="2" fillId="0" borderId="6" xfId="7" applyFont="1" applyFill="1" applyBorder="1" applyAlignment="1" applyProtection="1">
      <alignment horizontal="center" vertical="center" wrapText="1"/>
    </xf>
    <xf numFmtId="0" fontId="2" fillId="0" borderId="9" xfId="7" applyFont="1" applyFill="1" applyBorder="1" applyAlignment="1" applyProtection="1">
      <alignment horizontal="center" vertical="center"/>
    </xf>
    <xf numFmtId="0" fontId="2" fillId="0" borderId="35" xfId="7" applyFont="1" applyFill="1" applyBorder="1" applyAlignment="1" applyProtection="1">
      <alignment horizontal="center" vertical="center"/>
    </xf>
    <xf numFmtId="0" fontId="2" fillId="0" borderId="41" xfId="7" applyFont="1" applyFill="1" applyBorder="1" applyAlignment="1" applyProtection="1">
      <alignment horizontal="center" vertical="center"/>
    </xf>
    <xf numFmtId="0" fontId="2" fillId="2" borderId="39" xfId="7" applyFont="1" applyFill="1" applyBorder="1" applyAlignment="1" applyProtection="1">
      <alignment horizontal="center" vertical="center" wrapText="1"/>
      <protection locked="0"/>
    </xf>
    <xf numFmtId="0" fontId="2" fillId="2" borderId="40" xfId="7" applyFont="1" applyFill="1" applyBorder="1" applyAlignment="1" applyProtection="1">
      <alignment horizontal="center" vertical="center" wrapText="1"/>
      <protection locked="0"/>
    </xf>
    <xf numFmtId="177" fontId="2" fillId="0" borderId="2" xfId="7" applyNumberFormat="1" applyFont="1" applyFill="1" applyBorder="1" applyAlignment="1" applyProtection="1">
      <alignment horizontal="right" vertical="center"/>
    </xf>
    <xf numFmtId="177" fontId="2" fillId="0" borderId="5" xfId="7" applyNumberFormat="1" applyFont="1" applyFill="1" applyBorder="1" applyAlignment="1" applyProtection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0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13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4" xfId="7" applyNumberFormat="1" applyFont="1" applyFill="1" applyBorder="1" applyAlignment="1" applyProtection="1">
      <alignment horizontal="center" vertical="center" wrapText="1"/>
      <protection locked="0"/>
    </xf>
    <xf numFmtId="0" fontId="10" fillId="2" borderId="88" xfId="7" applyFont="1" applyFill="1" applyBorder="1" applyAlignment="1" applyProtection="1">
      <alignment horizontal="center" vertical="center" wrapText="1"/>
    </xf>
    <xf numFmtId="0" fontId="10" fillId="2" borderId="89" xfId="7" applyFont="1" applyFill="1" applyBorder="1" applyAlignment="1" applyProtection="1">
      <alignment horizontal="center" vertical="center" wrapText="1"/>
    </xf>
    <xf numFmtId="177" fontId="2" fillId="0" borderId="82" xfId="7" applyNumberFormat="1" applyFont="1" applyFill="1" applyBorder="1" applyAlignment="1" applyProtection="1">
      <alignment horizontal="right" vertical="center"/>
    </xf>
    <xf numFmtId="177" fontId="2" fillId="0" borderId="85" xfId="7" applyNumberFormat="1" applyFont="1" applyFill="1" applyBorder="1" applyAlignment="1" applyProtection="1">
      <alignment horizontal="right" vertical="center"/>
    </xf>
    <xf numFmtId="0" fontId="2" fillId="0" borderId="9" xfId="7" applyFont="1" applyFill="1" applyBorder="1" applyAlignment="1" applyProtection="1">
      <alignment horizontal="center" vertical="center" wrapText="1"/>
    </xf>
    <xf numFmtId="0" fontId="2" fillId="0" borderId="35" xfId="7" applyFont="1" applyFill="1" applyBorder="1" applyAlignment="1" applyProtection="1">
      <alignment horizontal="center" vertical="center" wrapText="1"/>
    </xf>
    <xf numFmtId="0" fontId="2" fillId="2" borderId="83" xfId="7" applyFont="1" applyFill="1" applyBorder="1" applyAlignment="1" applyProtection="1">
      <alignment horizontal="center" vertical="center" wrapText="1"/>
    </xf>
    <xf numFmtId="0" fontId="2" fillId="2" borderId="8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2" fillId="2" borderId="32" xfId="9" applyFont="1" applyFill="1" applyBorder="1" applyAlignment="1" applyProtection="1">
      <alignment horizontal="center" vertical="center" wrapText="1" shrinkToFit="1"/>
      <protection locked="0"/>
    </xf>
    <xf numFmtId="0" fontId="2" fillId="2" borderId="43" xfId="9" applyFont="1" applyFill="1" applyBorder="1" applyAlignment="1" applyProtection="1">
      <alignment horizontal="center" vertical="center" wrapText="1" shrinkToFit="1"/>
      <protection locked="0"/>
    </xf>
    <xf numFmtId="0" fontId="2" fillId="0" borderId="24" xfId="7" applyFont="1" applyFill="1" applyBorder="1" applyAlignment="1" applyProtection="1">
      <alignment horizontal="center" vertical="center"/>
    </xf>
    <xf numFmtId="38" fontId="2" fillId="0" borderId="17" xfId="11" applyNumberFormat="1" applyFont="1" applyFill="1" applyBorder="1" applyAlignment="1" applyProtection="1">
      <alignment horizontal="center" vertical="top"/>
    </xf>
    <xf numFmtId="38" fontId="2" fillId="0" borderId="17" xfId="11" applyNumberFormat="1" applyFont="1" applyFill="1" applyBorder="1" applyAlignment="1" applyProtection="1">
      <alignment horizontal="center" vertical="top" shrinkToFit="1"/>
    </xf>
    <xf numFmtId="0" fontId="18" fillId="0" borderId="2" xfId="7" applyFont="1" applyFill="1" applyBorder="1" applyAlignment="1" applyProtection="1">
      <alignment vertical="center" wrapText="1"/>
    </xf>
    <xf numFmtId="0" fontId="18" fillId="0" borderId="7" xfId="7" applyFont="1" applyFill="1" applyBorder="1" applyAlignment="1" applyProtection="1">
      <alignment vertical="center" wrapText="1"/>
    </xf>
    <xf numFmtId="0" fontId="18" fillId="0" borderId="5" xfId="7" applyFont="1" applyFill="1" applyBorder="1" applyAlignment="1" applyProtection="1">
      <alignment vertical="center" wrapText="1"/>
    </xf>
    <xf numFmtId="0" fontId="2" fillId="0" borderId="2" xfId="7" applyFont="1" applyFill="1" applyBorder="1" applyAlignment="1" applyProtection="1">
      <alignment vertical="center" wrapText="1"/>
    </xf>
    <xf numFmtId="0" fontId="2" fillId="0" borderId="7" xfId="7" applyFont="1" applyFill="1" applyBorder="1" applyAlignment="1" applyProtection="1">
      <alignment vertical="center" wrapText="1"/>
    </xf>
    <xf numFmtId="0" fontId="2" fillId="0" borderId="5" xfId="7" applyFont="1" applyFill="1" applyBorder="1" applyAlignment="1" applyProtection="1">
      <alignment vertical="center" wrapText="1"/>
    </xf>
    <xf numFmtId="0" fontId="8" fillId="0" borderId="0" xfId="6" applyFont="1" applyFill="1" applyAlignment="1" applyProtection="1">
      <alignment horizontal="left" inden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 applyProtection="1">
      <alignment horizontal="right" vertical="center"/>
    </xf>
    <xf numFmtId="0" fontId="2" fillId="0" borderId="0" xfId="7" applyFont="1" applyFill="1" applyAlignment="1" applyProtection="1">
      <alignment horizontal="center" vertical="center"/>
    </xf>
    <xf numFmtId="0" fontId="2" fillId="0" borderId="3" xfId="7" applyFont="1" applyFill="1" applyBorder="1" applyAlignment="1" applyProtection="1">
      <alignment horizontal="right" vertical="center"/>
    </xf>
    <xf numFmtId="0" fontId="2" fillId="0" borderId="0" xfId="7" applyFont="1" applyFill="1" applyBorder="1" applyAlignment="1" applyProtection="1">
      <alignment horizontal="center" vertical="center"/>
    </xf>
    <xf numFmtId="178" fontId="7" fillId="0" borderId="4" xfId="7" applyNumberFormat="1" applyFont="1" applyFill="1" applyBorder="1" applyAlignment="1" applyProtection="1">
      <alignment horizontal="center" vertical="center"/>
    </xf>
    <xf numFmtId="176" fontId="2" fillId="0" borderId="9" xfId="7" applyNumberFormat="1" applyFont="1" applyFill="1" applyBorder="1" applyAlignment="1" applyProtection="1">
      <alignment horizontal="right" vertical="center"/>
    </xf>
    <xf numFmtId="0" fontId="1" fillId="0" borderId="35" xfId="0" applyFont="1" applyBorder="1" applyAlignment="1" applyProtection="1">
      <alignment horizontal="right" vertical="center"/>
    </xf>
    <xf numFmtId="0" fontId="1" fillId="0" borderId="41" xfId="0" applyFont="1" applyBorder="1" applyAlignment="1" applyProtection="1">
      <alignment horizontal="right" vertical="center"/>
    </xf>
    <xf numFmtId="0" fontId="2" fillId="0" borderId="1" xfId="7" applyFont="1" applyFill="1" applyBorder="1" applyAlignment="1" applyProtection="1">
      <alignment vertical="center" wrapText="1"/>
    </xf>
    <xf numFmtId="0" fontId="2" fillId="0" borderId="10" xfId="7" applyFont="1" applyFill="1" applyBorder="1" applyAlignment="1" applyProtection="1">
      <alignment vertical="center" wrapText="1"/>
    </xf>
    <xf numFmtId="0" fontId="2" fillId="0" borderId="24" xfId="7" applyFont="1" applyFill="1" applyBorder="1" applyAlignment="1" applyProtection="1">
      <alignment vertical="center" wrapText="1"/>
    </xf>
    <xf numFmtId="0" fontId="2" fillId="0" borderId="14" xfId="7" applyFont="1" applyFill="1" applyBorder="1" applyAlignment="1" applyProtection="1">
      <alignment vertical="center" wrapText="1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0" fontId="2" fillId="0" borderId="82" xfId="7" applyFont="1" applyFill="1" applyBorder="1" applyAlignment="1" applyProtection="1">
      <alignment vertical="center" wrapText="1"/>
    </xf>
    <xf numFmtId="0" fontId="2" fillId="0" borderId="90" xfId="7" applyFont="1" applyFill="1" applyBorder="1" applyAlignment="1" applyProtection="1">
      <alignment vertical="center" wrapText="1"/>
    </xf>
    <xf numFmtId="0" fontId="2" fillId="0" borderId="85" xfId="7" applyFont="1" applyFill="1" applyBorder="1" applyAlignment="1" applyProtection="1">
      <alignment vertical="center" wrapText="1"/>
    </xf>
    <xf numFmtId="0" fontId="17" fillId="0" borderId="82" xfId="7" applyFont="1" applyFill="1" applyBorder="1" applyAlignment="1" applyProtection="1">
      <alignment vertical="center" wrapText="1"/>
    </xf>
    <xf numFmtId="0" fontId="17" fillId="0" borderId="90" xfId="7" applyFont="1" applyFill="1" applyBorder="1" applyAlignment="1" applyProtection="1">
      <alignment vertical="center" wrapText="1"/>
    </xf>
    <xf numFmtId="0" fontId="17" fillId="0" borderId="85" xfId="7" applyFont="1" applyFill="1" applyBorder="1" applyAlignment="1" applyProtection="1">
      <alignment vertical="center" wrapText="1"/>
    </xf>
    <xf numFmtId="0" fontId="18" fillId="0" borderId="2" xfId="7" applyFont="1" applyFill="1" applyBorder="1" applyAlignment="1" applyProtection="1">
      <alignment vertical="center"/>
    </xf>
    <xf numFmtId="0" fontId="18" fillId="0" borderId="7" xfId="7" applyFont="1" applyFill="1" applyBorder="1" applyAlignment="1" applyProtection="1">
      <alignment vertical="center"/>
    </xf>
    <xf numFmtId="0" fontId="18" fillId="0" borderId="5" xfId="7" applyFont="1" applyFill="1" applyBorder="1" applyAlignment="1" applyProtection="1">
      <alignment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0" fillId="0" borderId="31" xfId="2" applyNumberFormat="1" applyFont="1" applyFill="1" applyBorder="1" applyAlignment="1" applyProtection="1">
      <alignment horizontal="center" vertical="center"/>
    </xf>
    <xf numFmtId="0" fontId="1" fillId="0" borderId="18" xfId="2" applyNumberFormat="1" applyFont="1" applyFill="1" applyBorder="1" applyAlignment="1" applyProtection="1">
      <alignment horizontal="center" vertical="center"/>
    </xf>
    <xf numFmtId="0" fontId="1" fillId="0" borderId="28" xfId="2" applyNumberFormat="1" applyFont="1" applyFill="1" applyBorder="1" applyAlignment="1" applyProtection="1">
      <alignment horizontal="center" vertical="center"/>
    </xf>
    <xf numFmtId="0" fontId="5" fillId="0" borderId="0" xfId="2" applyFont="1" applyBorder="1" applyAlignment="1" applyProtection="1">
      <alignment horizontal="center" vertical="center" shrinkToFit="1"/>
    </xf>
    <xf numFmtId="0" fontId="15" fillId="3" borderId="4" xfId="2" applyFont="1" applyFill="1" applyBorder="1" applyAlignment="1" applyProtection="1">
      <alignment vertical="center" wrapText="1"/>
    </xf>
    <xf numFmtId="183" fontId="15" fillId="0" borderId="31" xfId="2" applyNumberFormat="1" applyFont="1" applyFill="1" applyBorder="1" applyAlignment="1" applyProtection="1">
      <alignment horizontal="center" vertical="center"/>
      <protection locked="0"/>
    </xf>
    <xf numFmtId="183" fontId="15" fillId="0" borderId="18" xfId="2" applyNumberFormat="1" applyFont="1" applyFill="1" applyBorder="1" applyAlignment="1" applyProtection="1">
      <alignment horizontal="center" vertical="center"/>
      <protection locked="0"/>
    </xf>
    <xf numFmtId="183" fontId="15" fillId="0" borderId="28" xfId="2" applyNumberFormat="1" applyFont="1" applyFill="1" applyBorder="1" applyAlignment="1" applyProtection="1">
      <alignment horizontal="center" vertical="center"/>
      <protection locked="0"/>
    </xf>
    <xf numFmtId="0" fontId="15" fillId="0" borderId="29" xfId="2" applyFont="1" applyBorder="1" applyAlignment="1" applyProtection="1">
      <alignment horizontal="center" vertical="center" wrapText="1" shrinkToFit="1"/>
    </xf>
    <xf numFmtId="0" fontId="15" fillId="0" borderId="7" xfId="2" applyFont="1" applyBorder="1" applyAlignment="1" applyProtection="1">
      <alignment horizontal="center" vertical="center" shrinkToFit="1"/>
    </xf>
    <xf numFmtId="0" fontId="15" fillId="0" borderId="5" xfId="2" applyFont="1" applyBorder="1" applyAlignment="1" applyProtection="1">
      <alignment horizontal="center" vertical="center" shrinkToFit="1"/>
    </xf>
    <xf numFmtId="49" fontId="15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5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5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5" fillId="3" borderId="24" xfId="2" applyFont="1" applyFill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center" vertical="center" wrapText="1"/>
    </xf>
    <xf numFmtId="0" fontId="15" fillId="3" borderId="14" xfId="2" applyFont="1" applyFill="1" applyBorder="1" applyAlignment="1" applyProtection="1">
      <alignment horizontal="center" vertical="center" wrapText="1"/>
    </xf>
    <xf numFmtId="0" fontId="15" fillId="3" borderId="4" xfId="2" applyFont="1" applyFill="1" applyBorder="1" applyAlignment="1" applyProtection="1">
      <alignment horizontal="center" vertical="center" wrapText="1"/>
    </xf>
    <xf numFmtId="0" fontId="15" fillId="3" borderId="2" xfId="2" applyFont="1" applyFill="1" applyBorder="1" applyAlignment="1" applyProtection="1">
      <alignment horizontal="center" vertical="center" wrapText="1"/>
    </xf>
    <xf numFmtId="0" fontId="15" fillId="3" borderId="9" xfId="2" applyFont="1" applyFill="1" applyBorder="1" applyAlignment="1" applyProtection="1">
      <alignment horizontal="center" vertical="center" textRotation="255" wrapText="1"/>
    </xf>
    <xf numFmtId="0" fontId="15" fillId="3" borderId="35" xfId="2" applyFont="1" applyFill="1" applyBorder="1" applyAlignment="1" applyProtection="1">
      <alignment horizontal="center" vertical="center" textRotation="255" wrapText="1"/>
    </xf>
    <xf numFmtId="0" fontId="15" fillId="3" borderId="41" xfId="2" applyFont="1" applyFill="1" applyBorder="1" applyAlignment="1" applyProtection="1">
      <alignment horizontal="center" vertical="center" textRotation="255" wrapText="1"/>
    </xf>
    <xf numFmtId="0" fontId="15" fillId="3" borderId="5" xfId="2" applyFont="1" applyFill="1" applyBorder="1" applyAlignment="1" applyProtection="1">
      <alignment horizontal="center" vertical="center" wrapText="1"/>
    </xf>
    <xf numFmtId="0" fontId="15" fillId="2" borderId="31" xfId="2" applyFont="1" applyFill="1" applyBorder="1" applyAlignment="1" applyProtection="1">
      <alignment horizontal="center" vertical="center"/>
      <protection locked="0"/>
    </xf>
    <xf numFmtId="0" fontId="15" fillId="2" borderId="18" xfId="2" applyFont="1" applyFill="1" applyBorder="1" applyAlignment="1" applyProtection="1">
      <alignment horizontal="center" vertical="center"/>
      <protection locked="0"/>
    </xf>
    <xf numFmtId="0" fontId="15" fillId="2" borderId="28" xfId="2" applyFont="1" applyFill="1" applyBorder="1" applyAlignment="1" applyProtection="1">
      <alignment horizontal="center" vertical="center"/>
      <protection locked="0"/>
    </xf>
    <xf numFmtId="0" fontId="15" fillId="0" borderId="6" xfId="2" applyFont="1" applyBorder="1" applyAlignment="1" applyProtection="1">
      <alignment horizontal="left" vertical="center" wrapText="1"/>
    </xf>
    <xf numFmtId="0" fontId="15" fillId="0" borderId="3" xfId="2" applyFont="1" applyBorder="1" applyAlignment="1" applyProtection="1">
      <alignment horizontal="left" vertical="center" wrapText="1"/>
    </xf>
    <xf numFmtId="0" fontId="15" fillId="0" borderId="44" xfId="2" applyFont="1" applyBorder="1" applyAlignment="1" applyProtection="1">
      <alignment horizontal="left" vertical="center" wrapText="1"/>
    </xf>
    <xf numFmtId="49" fontId="15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5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5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5" fillId="0" borderId="4" xfId="2" applyFont="1" applyFill="1" applyBorder="1" applyAlignment="1" applyProtection="1">
      <alignment horizontal="center" vertical="center" wrapText="1"/>
    </xf>
    <xf numFmtId="0" fontId="15" fillId="0" borderId="2" xfId="2" applyFont="1" applyFill="1" applyBorder="1" applyAlignment="1" applyProtection="1">
      <alignment horizontal="center" vertical="center"/>
    </xf>
    <xf numFmtId="42" fontId="15" fillId="0" borderId="31" xfId="4" applyNumberFormat="1" applyFont="1" applyFill="1" applyBorder="1" applyAlignment="1" applyProtection="1">
      <alignment horizontal="right" vertical="center"/>
      <protection locked="0"/>
    </xf>
    <xf numFmtId="42" fontId="15" fillId="0" borderId="18" xfId="4" applyNumberFormat="1" applyFont="1" applyFill="1" applyBorder="1" applyAlignment="1" applyProtection="1">
      <alignment horizontal="right" vertical="center"/>
      <protection locked="0"/>
    </xf>
    <xf numFmtId="42" fontId="15" fillId="0" borderId="28" xfId="4" applyNumberFormat="1" applyFont="1" applyFill="1" applyBorder="1" applyAlignment="1" applyProtection="1">
      <alignment horizontal="right" vertical="center"/>
      <protection locked="0"/>
    </xf>
    <xf numFmtId="180" fontId="15" fillId="0" borderId="31" xfId="2" applyNumberFormat="1" applyFont="1" applyBorder="1" applyAlignment="1" applyProtection="1">
      <alignment horizontal="left" vertical="center"/>
    </xf>
    <xf numFmtId="180" fontId="15" fillId="0" borderId="18" xfId="2" applyNumberFormat="1" applyFont="1" applyBorder="1" applyAlignment="1" applyProtection="1">
      <alignment horizontal="left" vertical="center"/>
    </xf>
    <xf numFmtId="180" fontId="15" fillId="0" borderId="50" xfId="2" applyNumberFormat="1" applyFont="1" applyBorder="1" applyAlignment="1" applyProtection="1">
      <alignment horizontal="left" vertical="center"/>
    </xf>
    <xf numFmtId="0" fontId="15" fillId="0" borderId="48" xfId="2" applyFont="1" applyFill="1" applyBorder="1" applyAlignment="1" applyProtection="1">
      <alignment vertical="center"/>
    </xf>
    <xf numFmtId="0" fontId="15" fillId="0" borderId="21" xfId="2" applyFont="1" applyFill="1" applyBorder="1" applyAlignment="1" applyProtection="1">
      <alignment vertical="center"/>
    </xf>
    <xf numFmtId="0" fontId="15" fillId="0" borderId="49" xfId="2" applyFont="1" applyFill="1" applyBorder="1" applyAlignment="1" applyProtection="1">
      <alignment vertical="center"/>
    </xf>
    <xf numFmtId="9" fontId="15" fillId="0" borderId="48" xfId="2" applyNumberFormat="1" applyFont="1" applyFill="1" applyBorder="1" applyAlignment="1" applyProtection="1">
      <alignment horizontal="center" vertical="center"/>
      <protection locked="0"/>
    </xf>
    <xf numFmtId="9" fontId="15" fillId="0" borderId="49" xfId="2" applyNumberFormat="1" applyFont="1" applyFill="1" applyBorder="1" applyAlignment="1" applyProtection="1">
      <alignment horizontal="center" vertical="center"/>
      <protection locked="0"/>
    </xf>
    <xf numFmtId="0" fontId="15" fillId="3" borderId="1" xfId="2" applyFont="1" applyFill="1" applyBorder="1" applyAlignment="1" applyProtection="1">
      <alignment horizontal="left" vertical="center" wrapText="1"/>
    </xf>
    <xf numFmtId="0" fontId="15" fillId="3" borderId="17" xfId="2" applyFont="1" applyFill="1" applyBorder="1" applyAlignment="1" applyProtection="1">
      <alignment horizontal="left" vertical="center" wrapText="1"/>
    </xf>
    <xf numFmtId="0" fontId="15" fillId="3" borderId="10" xfId="2" applyFont="1" applyFill="1" applyBorder="1" applyAlignment="1" applyProtection="1">
      <alignment horizontal="left" vertical="center" wrapText="1"/>
    </xf>
    <xf numFmtId="0" fontId="15" fillId="3" borderId="6" xfId="2" applyFont="1" applyFill="1" applyBorder="1" applyAlignment="1" applyProtection="1">
      <alignment horizontal="left" vertical="center" wrapText="1"/>
    </xf>
    <xf numFmtId="0" fontId="15" fillId="3" borderId="3" xfId="2" applyFont="1" applyFill="1" applyBorder="1" applyAlignment="1" applyProtection="1">
      <alignment horizontal="left" vertical="center" wrapText="1"/>
    </xf>
    <xf numFmtId="0" fontId="15" fillId="3" borderId="8" xfId="2" applyFont="1" applyFill="1" applyBorder="1" applyAlignment="1" applyProtection="1">
      <alignment horizontal="left" vertical="center" wrapText="1"/>
    </xf>
    <xf numFmtId="0" fontId="15" fillId="2" borderId="52" xfId="2" applyFont="1" applyFill="1" applyBorder="1" applyAlignment="1" applyProtection="1">
      <alignment horizontal="center" vertical="center"/>
      <protection locked="0"/>
    </xf>
    <xf numFmtId="0" fontId="15" fillId="2" borderId="53" xfId="2" applyFont="1" applyFill="1" applyBorder="1" applyAlignment="1" applyProtection="1">
      <alignment horizontal="center" vertical="center"/>
      <protection locked="0"/>
    </xf>
    <xf numFmtId="0" fontId="15" fillId="2" borderId="54" xfId="2" applyFont="1" applyFill="1" applyBorder="1" applyAlignment="1" applyProtection="1">
      <alignment horizontal="center" vertical="center"/>
      <protection locked="0"/>
    </xf>
    <xf numFmtId="0" fontId="15" fillId="0" borderId="10" xfId="2" applyFont="1" applyFill="1" applyBorder="1" applyAlignment="1" applyProtection="1">
      <alignment horizontal="center" vertical="center"/>
    </xf>
    <xf numFmtId="0" fontId="15" fillId="0" borderId="9" xfId="2" applyFont="1" applyFill="1" applyBorder="1" applyAlignment="1" applyProtection="1">
      <alignment horizontal="center" vertical="center"/>
    </xf>
    <xf numFmtId="0" fontId="15" fillId="0" borderId="1" xfId="2" applyFont="1" applyFill="1" applyBorder="1" applyAlignment="1" applyProtection="1">
      <alignment horizontal="center" vertical="center"/>
    </xf>
    <xf numFmtId="184" fontId="15" fillId="0" borderId="31" xfId="2" applyNumberFormat="1" applyFont="1" applyFill="1" applyBorder="1" applyAlignment="1" applyProtection="1">
      <alignment horizontal="left" vertical="center"/>
      <protection locked="0"/>
    </xf>
    <xf numFmtId="184" fontId="15" fillId="0" borderId="18" xfId="2" applyNumberFormat="1" applyFont="1" applyFill="1" applyBorder="1" applyAlignment="1" applyProtection="1">
      <alignment horizontal="left" vertical="center"/>
      <protection locked="0"/>
    </xf>
    <xf numFmtId="184" fontId="15" fillId="0" borderId="28" xfId="2" applyNumberFormat="1" applyFont="1" applyFill="1" applyBorder="1" applyAlignment="1" applyProtection="1">
      <alignment horizontal="left" vertical="center"/>
      <protection locked="0"/>
    </xf>
    <xf numFmtId="0" fontId="15" fillId="0" borderId="31" xfId="2" applyFont="1" applyFill="1" applyBorder="1" applyAlignment="1" applyProtection="1">
      <alignment horizontal="left" vertical="top" wrapText="1"/>
      <protection locked="0"/>
    </xf>
    <xf numFmtId="0" fontId="15" fillId="0" borderId="18" xfId="2" applyFont="1" applyFill="1" applyBorder="1" applyAlignment="1" applyProtection="1">
      <alignment horizontal="left" vertical="top" wrapText="1"/>
      <protection locked="0"/>
    </xf>
    <xf numFmtId="0" fontId="15" fillId="0" borderId="28" xfId="2" applyFont="1" applyFill="1" applyBorder="1" applyAlignment="1" applyProtection="1">
      <alignment horizontal="left" vertical="top" wrapText="1"/>
      <protection locked="0"/>
    </xf>
    <xf numFmtId="49" fontId="15" fillId="0" borderId="31" xfId="2" applyNumberFormat="1" applyFont="1" applyFill="1" applyBorder="1" applyAlignment="1" applyProtection="1">
      <alignment horizontal="left" vertical="center"/>
      <protection locked="0"/>
    </xf>
    <xf numFmtId="49" fontId="15" fillId="0" borderId="18" xfId="2" applyNumberFormat="1" applyFont="1" applyFill="1" applyBorder="1" applyAlignment="1" applyProtection="1">
      <alignment horizontal="left" vertical="center"/>
      <protection locked="0"/>
    </xf>
    <xf numFmtId="49" fontId="15" fillId="0" borderId="28" xfId="2" applyNumberFormat="1" applyFont="1" applyFill="1" applyBorder="1" applyAlignment="1" applyProtection="1">
      <alignment horizontal="left" vertical="center"/>
      <protection locked="0"/>
    </xf>
    <xf numFmtId="49" fontId="15" fillId="0" borderId="31" xfId="2" applyNumberFormat="1" applyFont="1" applyFill="1" applyBorder="1" applyAlignment="1" applyProtection="1">
      <alignment horizontal="left" vertical="top" wrapText="1"/>
      <protection locked="0"/>
    </xf>
    <xf numFmtId="49" fontId="15" fillId="0" borderId="18" xfId="2" applyNumberFormat="1" applyFont="1" applyFill="1" applyBorder="1" applyAlignment="1" applyProtection="1">
      <alignment horizontal="left" vertical="top" wrapText="1"/>
      <protection locked="0"/>
    </xf>
    <xf numFmtId="49" fontId="15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5" fillId="0" borderId="31" xfId="2" applyNumberFormat="1" applyFont="1" applyFill="1" applyBorder="1" applyAlignment="1" applyProtection="1">
      <alignment horizontal="center" vertical="center"/>
      <protection locked="0"/>
    </xf>
    <xf numFmtId="185" fontId="15" fillId="0" borderId="18" xfId="2" applyNumberFormat="1" applyFont="1" applyFill="1" applyBorder="1" applyAlignment="1" applyProtection="1">
      <alignment horizontal="center" vertical="center"/>
      <protection locked="0"/>
    </xf>
    <xf numFmtId="185" fontId="15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5" fillId="3" borderId="2" xfId="2" applyFont="1" applyFill="1" applyBorder="1" applyAlignment="1" applyProtection="1">
      <alignment horizontal="left" vertical="center" wrapText="1"/>
    </xf>
    <xf numFmtId="0" fontId="15" fillId="3" borderId="7" xfId="2" applyFont="1" applyFill="1" applyBorder="1" applyAlignment="1" applyProtection="1">
      <alignment horizontal="left" vertical="center" wrapText="1"/>
    </xf>
    <xf numFmtId="0" fontId="15" fillId="3" borderId="5" xfId="2" applyFont="1" applyFill="1" applyBorder="1" applyAlignment="1" applyProtection="1">
      <alignment horizontal="left" vertical="center" wrapText="1"/>
    </xf>
    <xf numFmtId="0" fontId="15" fillId="0" borderId="2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0" fontId="15" fillId="0" borderId="3" xfId="2" applyFont="1" applyFill="1" applyBorder="1" applyAlignment="1" applyProtection="1">
      <alignment vertical="center"/>
    </xf>
    <xf numFmtId="0" fontId="15" fillId="0" borderId="44" xfId="2" applyFont="1" applyFill="1" applyBorder="1" applyAlignment="1" applyProtection="1">
      <alignment vertical="center"/>
    </xf>
    <xf numFmtId="0" fontId="15" fillId="0" borderId="20" xfId="2" applyFont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center" vertical="center" wrapText="1"/>
    </xf>
    <xf numFmtId="0" fontId="15" fillId="0" borderId="47" xfId="2" applyFont="1" applyBorder="1" applyAlignment="1" applyProtection="1">
      <alignment horizontal="center" vertical="center" wrapText="1"/>
    </xf>
    <xf numFmtId="181" fontId="15" fillId="0" borderId="31" xfId="2" applyNumberFormat="1" applyFont="1" applyBorder="1" applyAlignment="1" applyProtection="1">
      <alignment horizontal="left" vertical="center" wrapText="1"/>
      <protection locked="0"/>
    </xf>
    <xf numFmtId="181" fontId="15" fillId="0" borderId="18" xfId="2" applyNumberFormat="1" applyFont="1" applyBorder="1" applyAlignment="1" applyProtection="1">
      <alignment horizontal="left" vertical="center" wrapText="1"/>
      <protection locked="0"/>
    </xf>
    <xf numFmtId="181" fontId="15" fillId="0" borderId="28" xfId="2" applyNumberFormat="1" applyFont="1" applyBorder="1" applyAlignment="1" applyProtection="1">
      <alignment horizontal="left" vertical="center" wrapTex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71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8" xfId="2" applyFont="1" applyFill="1" applyBorder="1" applyAlignment="1" applyProtection="1">
      <alignment horizontal="center" vertical="center"/>
      <protection locked="0"/>
    </xf>
    <xf numFmtId="0" fontId="2" fillId="2" borderId="69" xfId="2" applyFont="1" applyFill="1" applyBorder="1" applyAlignment="1" applyProtection="1">
      <alignment horizontal="center" vertical="center"/>
      <protection locked="0"/>
    </xf>
    <xf numFmtId="0" fontId="2" fillId="2" borderId="70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14" fontId="15" fillId="0" borderId="95" xfId="3" applyNumberFormat="1" applyFont="1" applyFill="1" applyBorder="1" applyAlignment="1" applyProtection="1">
      <alignment horizontal="center" vertical="center"/>
    </xf>
    <xf numFmtId="14" fontId="15" fillId="0" borderId="96" xfId="3" applyNumberFormat="1" applyFont="1" applyFill="1" applyBorder="1" applyAlignment="1" applyProtection="1">
      <alignment horizontal="center" vertical="center"/>
    </xf>
    <xf numFmtId="14" fontId="15" fillId="0" borderId="97" xfId="3" applyNumberFormat="1" applyFont="1" applyFill="1" applyBorder="1" applyAlignment="1" applyProtection="1">
      <alignment horizontal="center" vertical="center"/>
    </xf>
    <xf numFmtId="0" fontId="15" fillId="0" borderId="1" xfId="4" applyFont="1" applyBorder="1" applyAlignment="1" applyProtection="1">
      <alignment horizontal="left" vertical="center" wrapText="1"/>
    </xf>
    <xf numFmtId="0" fontId="15" fillId="0" borderId="17" xfId="4" applyFont="1" applyBorder="1" applyAlignment="1" applyProtection="1">
      <alignment vertical="center" wrapText="1"/>
    </xf>
    <xf numFmtId="0" fontId="15" fillId="0" borderId="10" xfId="4" applyFont="1" applyBorder="1" applyAlignment="1" applyProtection="1">
      <alignment vertical="center" wrapText="1"/>
    </xf>
    <xf numFmtId="0" fontId="15" fillId="0" borderId="6" xfId="4" applyFont="1" applyBorder="1" applyAlignment="1" applyProtection="1">
      <alignment horizontal="left" vertical="center" wrapText="1"/>
    </xf>
    <xf numFmtId="0" fontId="15" fillId="0" borderId="3" xfId="4" applyFont="1" applyBorder="1" applyAlignment="1" applyProtection="1">
      <alignment vertical="center" wrapText="1"/>
    </xf>
    <xf numFmtId="0" fontId="15" fillId="0" borderId="8" xfId="4" applyFont="1" applyBorder="1" applyAlignment="1" applyProtection="1">
      <alignment vertical="center" wrapText="1"/>
    </xf>
    <xf numFmtId="49" fontId="15" fillId="0" borderId="31" xfId="4" applyNumberFormat="1" applyFont="1" applyBorder="1" applyAlignment="1" applyProtection="1">
      <alignment horizontal="center" vertical="center"/>
      <protection locked="0"/>
    </xf>
    <xf numFmtId="0" fontId="15" fillId="0" borderId="28" xfId="4" applyFont="1" applyBorder="1" applyAlignment="1" applyProtection="1">
      <alignment horizontal="center" vertical="center"/>
      <protection locked="0"/>
    </xf>
    <xf numFmtId="0" fontId="15" fillId="2" borderId="31" xfId="4" applyFont="1" applyFill="1" applyBorder="1" applyAlignment="1" applyProtection="1">
      <alignment horizontal="center" vertical="center"/>
      <protection locked="0"/>
    </xf>
    <xf numFmtId="0" fontId="15" fillId="2" borderId="28" xfId="4" applyFont="1" applyFill="1" applyBorder="1" applyAlignment="1" applyProtection="1">
      <alignment horizontal="center" vertical="center"/>
      <protection locked="0"/>
    </xf>
    <xf numFmtId="0" fontId="15" fillId="6" borderId="31" xfId="4" applyFont="1" applyFill="1" applyBorder="1" applyAlignment="1" applyProtection="1">
      <alignment horizontal="center" vertical="center"/>
      <protection locked="0"/>
    </xf>
    <xf numFmtId="0" fontId="15" fillId="6" borderId="28" xfId="4" applyFont="1" applyFill="1" applyBorder="1" applyAlignment="1" applyProtection="1">
      <alignment horizontal="center" vertical="center"/>
      <protection locked="0"/>
    </xf>
    <xf numFmtId="0" fontId="15" fillId="6" borderId="27" xfId="4" applyFont="1" applyFill="1" applyBorder="1" applyAlignment="1" applyProtection="1">
      <alignment horizontal="center" vertical="center"/>
    </xf>
    <xf numFmtId="0" fontId="15" fillId="6" borderId="61" xfId="4" applyFont="1" applyFill="1" applyBorder="1" applyAlignment="1" applyProtection="1">
      <alignment horizontal="center" vertical="center"/>
    </xf>
    <xf numFmtId="0" fontId="15" fillId="3" borderId="1" xfId="4" applyFont="1" applyFill="1" applyBorder="1" applyAlignment="1" applyProtection="1">
      <alignment horizontal="left" vertical="center" wrapText="1"/>
    </xf>
    <xf numFmtId="0" fontId="15" fillId="3" borderId="17" xfId="4" applyFont="1" applyFill="1" applyBorder="1" applyAlignment="1" applyProtection="1">
      <alignment horizontal="left" vertical="center" wrapText="1"/>
    </xf>
    <xf numFmtId="0" fontId="15" fillId="3" borderId="10" xfId="4" applyFont="1" applyFill="1" applyBorder="1" applyAlignment="1" applyProtection="1">
      <alignment horizontal="left" vertical="center" wrapText="1"/>
    </xf>
    <xf numFmtId="0" fontId="15" fillId="3" borderId="24" xfId="4" applyFont="1" applyFill="1" applyBorder="1" applyAlignment="1" applyProtection="1">
      <alignment horizontal="left" vertical="center" wrapText="1"/>
    </xf>
    <xf numFmtId="0" fontId="15" fillId="3" borderId="0" xfId="4" applyFont="1" applyFill="1" applyBorder="1" applyAlignment="1" applyProtection="1">
      <alignment horizontal="left" vertical="center" wrapText="1"/>
    </xf>
    <xf numFmtId="0" fontId="15" fillId="3" borderId="14" xfId="4" applyFont="1" applyFill="1" applyBorder="1" applyAlignment="1" applyProtection="1">
      <alignment horizontal="left" vertical="center" wrapText="1"/>
    </xf>
    <xf numFmtId="0" fontId="15" fillId="3" borderId="6" xfId="4" applyFont="1" applyFill="1" applyBorder="1" applyAlignment="1" applyProtection="1">
      <alignment horizontal="left" vertical="center" wrapText="1"/>
    </xf>
    <xf numFmtId="0" fontId="15" fillId="3" borderId="3" xfId="4" applyFont="1" applyFill="1" applyBorder="1" applyAlignment="1" applyProtection="1">
      <alignment horizontal="left" vertical="center" wrapText="1"/>
    </xf>
    <xf numFmtId="0" fontId="15" fillId="3" borderId="8" xfId="4" applyFont="1" applyFill="1" applyBorder="1" applyAlignment="1" applyProtection="1">
      <alignment horizontal="left" vertical="center" wrapText="1"/>
    </xf>
    <xf numFmtId="0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15" fillId="0" borderId="18" xfId="0" applyNumberFormat="1" applyFont="1" applyBorder="1" applyAlignment="1" applyProtection="1">
      <alignment horizontal="center" vertical="center"/>
      <protection locked="0"/>
    </xf>
    <xf numFmtId="0" fontId="15" fillId="0" borderId="28" xfId="0" applyNumberFormat="1" applyFont="1" applyBorder="1" applyAlignment="1" applyProtection="1">
      <alignment horizontal="center" vertical="center"/>
      <protection locked="0"/>
    </xf>
    <xf numFmtId="183" fontId="15" fillId="0" borderId="31" xfId="4" applyNumberFormat="1" applyFont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 wrapText="1"/>
      <protection locked="0"/>
    </xf>
    <xf numFmtId="0" fontId="15" fillId="0" borderId="28" xfId="0" applyFont="1" applyBorder="1" applyAlignment="1" applyProtection="1">
      <alignment vertical="center" wrapText="1"/>
      <protection locked="0"/>
    </xf>
    <xf numFmtId="49" fontId="15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5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5" fillId="0" borderId="34" xfId="4" applyFont="1" applyFill="1" applyBorder="1" applyAlignment="1" applyProtection="1">
      <alignment horizontal="center" vertical="center"/>
    </xf>
    <xf numFmtId="0" fontId="15" fillId="0" borderId="37" xfId="4" applyFont="1" applyFill="1" applyBorder="1" applyAlignment="1" applyProtection="1">
      <alignment horizontal="center" vertical="center"/>
    </xf>
    <xf numFmtId="14" fontId="15" fillId="0" borderId="72" xfId="4" applyNumberFormat="1" applyFont="1" applyFill="1" applyBorder="1" applyAlignment="1" applyProtection="1">
      <alignment horizontal="center" vertical="center"/>
    </xf>
    <xf numFmtId="14" fontId="15" fillId="0" borderId="37" xfId="4" applyNumberFormat="1" applyFont="1" applyFill="1" applyBorder="1" applyAlignment="1" applyProtection="1">
      <alignment horizontal="center" vertical="center"/>
    </xf>
    <xf numFmtId="14" fontId="15" fillId="0" borderId="59" xfId="4" applyNumberFormat="1" applyFont="1" applyFill="1" applyBorder="1" applyAlignment="1" applyProtection="1">
      <alignment horizontal="center" vertical="center"/>
    </xf>
    <xf numFmtId="0" fontId="15" fillId="0" borderId="31" xfId="4" applyFont="1" applyFill="1" applyBorder="1" applyAlignment="1" applyProtection="1">
      <alignment horizontal="center" vertical="center"/>
    </xf>
    <xf numFmtId="0" fontId="15" fillId="0" borderId="18" xfId="4" applyFont="1" applyFill="1" applyBorder="1" applyAlignment="1" applyProtection="1">
      <alignment horizontal="center" vertical="center"/>
    </xf>
    <xf numFmtId="0" fontId="15" fillId="0" borderId="50" xfId="4" applyFont="1" applyFill="1" applyBorder="1" applyAlignment="1" applyProtection="1">
      <alignment horizontal="center" vertical="center"/>
    </xf>
    <xf numFmtId="0" fontId="15" fillId="0" borderId="31" xfId="4" applyFont="1" applyBorder="1" applyAlignment="1" applyProtection="1">
      <alignment horizontal="center" vertical="center"/>
      <protection locked="0"/>
    </xf>
    <xf numFmtId="0" fontId="15" fillId="0" borderId="18" xfId="4" applyFont="1" applyBorder="1" applyAlignment="1" applyProtection="1">
      <alignment horizontal="center" vertical="center"/>
      <protection locked="0"/>
    </xf>
    <xf numFmtId="49" fontId="15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5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5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0" xfId="4" applyFont="1" applyProtection="1"/>
    <xf numFmtId="14" fontId="15" fillId="0" borderId="51" xfId="4" applyNumberFormat="1" applyFont="1" applyFill="1" applyBorder="1" applyAlignment="1" applyProtection="1">
      <alignment horizontal="center" vertical="center"/>
    </xf>
    <xf numFmtId="14" fontId="15" fillId="0" borderId="18" xfId="4" applyNumberFormat="1" applyFont="1" applyFill="1" applyBorder="1" applyAlignment="1" applyProtection="1">
      <alignment horizontal="center" vertical="center"/>
    </xf>
    <xf numFmtId="14" fontId="15" fillId="0" borderId="50" xfId="4" applyNumberFormat="1" applyFont="1" applyFill="1" applyBorder="1" applyAlignment="1" applyProtection="1">
      <alignment horizontal="center" vertical="center"/>
    </xf>
    <xf numFmtId="184" fontId="15" fillId="0" borderId="31" xfId="2" applyNumberFormat="1" applyFont="1" applyBorder="1" applyAlignment="1" applyProtection="1">
      <alignment horizontal="center" vertical="center"/>
      <protection locked="0"/>
    </xf>
    <xf numFmtId="184" fontId="15" fillId="0" borderId="18" xfId="2" applyNumberFormat="1" applyFont="1" applyBorder="1" applyAlignment="1" applyProtection="1">
      <alignment horizontal="center" vertical="center"/>
      <protection locked="0"/>
    </xf>
    <xf numFmtId="184" fontId="15" fillId="0" borderId="28" xfId="2" applyNumberFormat="1" applyFont="1" applyBorder="1" applyAlignment="1" applyProtection="1">
      <alignment horizontal="center" vertical="center"/>
      <protection locked="0"/>
    </xf>
    <xf numFmtId="14" fontId="15" fillId="2" borderId="31" xfId="3" applyNumberFormat="1" applyFont="1" applyFill="1" applyBorder="1" applyAlignment="1" applyProtection="1">
      <alignment horizontal="center" vertical="center"/>
      <protection locked="0"/>
    </xf>
    <xf numFmtId="14" fontId="15" fillId="2" borderId="18" xfId="3" applyNumberFormat="1" applyFont="1" applyFill="1" applyBorder="1" applyAlignment="1" applyProtection="1">
      <alignment horizontal="center" vertical="center"/>
      <protection locked="0"/>
    </xf>
    <xf numFmtId="14" fontId="15" fillId="2" borderId="28" xfId="3" applyNumberFormat="1" applyFont="1" applyFill="1" applyBorder="1" applyAlignment="1" applyProtection="1">
      <alignment horizontal="center" vertical="center"/>
      <protection locked="0"/>
    </xf>
    <xf numFmtId="0" fontId="10" fillId="0" borderId="39" xfId="4" applyFont="1" applyFill="1" applyBorder="1" applyAlignment="1" applyProtection="1">
      <alignment horizontal="left" vertical="center" wrapText="1" shrinkToFit="1"/>
    </xf>
    <xf numFmtId="0" fontId="10" fillId="0" borderId="60" xfId="4" applyFont="1" applyFill="1" applyBorder="1" applyAlignment="1" applyProtection="1">
      <alignment horizontal="left" vertical="center" shrinkToFit="1"/>
    </xf>
    <xf numFmtId="0" fontId="10" fillId="0" borderId="61" xfId="4" applyFont="1" applyFill="1" applyBorder="1" applyAlignment="1" applyProtection="1">
      <alignment horizontal="left" vertical="center" shrinkToFit="1"/>
    </xf>
    <xf numFmtId="0" fontId="15" fillId="0" borderId="91" xfId="4" applyFont="1" applyBorder="1" applyAlignment="1" applyProtection="1">
      <alignment horizontal="left" vertical="center" wrapText="1"/>
    </xf>
    <xf numFmtId="0" fontId="15" fillId="0" borderId="92" xfId="0" applyFont="1" applyBorder="1" applyAlignment="1" applyProtection="1">
      <alignment vertical="center"/>
    </xf>
    <xf numFmtId="0" fontId="15" fillId="0" borderId="93" xfId="0" applyFont="1" applyBorder="1" applyAlignment="1" applyProtection="1">
      <alignment vertical="center"/>
    </xf>
    <xf numFmtId="0" fontId="15" fillId="0" borderId="98" xfId="0" applyFont="1" applyBorder="1" applyAlignment="1" applyProtection="1">
      <alignment vertical="center"/>
    </xf>
    <xf numFmtId="0" fontId="15" fillId="0" borderId="99" xfId="0" applyFont="1" applyBorder="1" applyAlignment="1" applyProtection="1">
      <alignment vertical="center"/>
    </xf>
    <xf numFmtId="0" fontId="15" fillId="0" borderId="100" xfId="0" applyFont="1" applyBorder="1" applyAlignment="1" applyProtection="1">
      <alignment vertical="center"/>
    </xf>
    <xf numFmtId="0" fontId="15" fillId="0" borderId="83" xfId="2" applyFont="1" applyBorder="1" applyAlignment="1" applyProtection="1">
      <alignment horizontal="center" vertical="center" shrinkToFit="1"/>
    </xf>
    <xf numFmtId="0" fontId="15" fillId="0" borderId="84" xfId="0" applyFont="1" applyBorder="1" applyAlignment="1" applyProtection="1">
      <alignment horizontal="center" vertical="center" shrinkToFit="1"/>
    </xf>
    <xf numFmtId="14" fontId="15" fillId="0" borderId="103" xfId="3" applyNumberFormat="1" applyFont="1" applyFill="1" applyBorder="1" applyAlignment="1" applyProtection="1">
      <alignment horizontal="center" vertical="center" shrinkToFit="1"/>
    </xf>
    <xf numFmtId="0" fontId="15" fillId="0" borderId="104" xfId="0" applyFont="1" applyBorder="1" applyAlignment="1" applyProtection="1">
      <alignment horizontal="center" vertical="center" shrinkToFit="1"/>
    </xf>
    <xf numFmtId="0" fontId="15" fillId="0" borderId="105" xfId="0" applyFont="1" applyBorder="1" applyAlignment="1" applyProtection="1">
      <alignment horizontal="center" vertical="center" shrinkToFit="1"/>
    </xf>
    <xf numFmtId="0" fontId="15" fillId="2" borderId="31" xfId="10" applyFont="1" applyFill="1" applyBorder="1" applyAlignment="1" applyProtection="1">
      <alignment horizontal="center" vertical="center" wrapText="1" shrinkToFit="1"/>
      <protection locked="0"/>
    </xf>
    <xf numFmtId="0" fontId="15" fillId="2" borderId="28" xfId="10" applyFont="1" applyFill="1" applyBorder="1" applyAlignment="1" applyProtection="1">
      <alignment horizontal="center" vertical="center" wrapText="1" shrinkToFit="1"/>
      <protection locked="0"/>
    </xf>
    <xf numFmtId="0" fontId="15" fillId="0" borderId="32" xfId="4" applyFont="1" applyFill="1" applyBorder="1" applyAlignment="1" applyProtection="1">
      <alignment horizontal="center" vertical="center"/>
    </xf>
    <xf numFmtId="0" fontId="15" fillId="0" borderId="33" xfId="4" applyFont="1" applyFill="1" applyBorder="1" applyAlignment="1" applyProtection="1">
      <alignment horizontal="center" vertical="center"/>
    </xf>
    <xf numFmtId="0" fontId="15" fillId="0" borderId="25" xfId="4" applyFont="1" applyFill="1" applyBorder="1" applyAlignment="1" applyProtection="1">
      <alignment horizontal="center" vertical="center"/>
    </xf>
    <xf numFmtId="0" fontId="15" fillId="0" borderId="6" xfId="4" applyFont="1" applyBorder="1" applyAlignment="1" applyProtection="1">
      <alignment vertical="center" wrapText="1"/>
    </xf>
    <xf numFmtId="49" fontId="15" fillId="0" borderId="31" xfId="4" applyNumberFormat="1" applyFont="1" applyBorder="1" applyAlignment="1" applyProtection="1">
      <alignment horizontal="left" vertical="center" wrapText="1"/>
      <protection locked="0"/>
    </xf>
    <xf numFmtId="49" fontId="15" fillId="0" borderId="28" xfId="4" applyNumberFormat="1" applyFont="1" applyBorder="1" applyAlignment="1" applyProtection="1">
      <alignment horizontal="left" vertical="center" wrapText="1"/>
      <protection locked="0"/>
    </xf>
    <xf numFmtId="42" fontId="15" fillId="0" borderId="31" xfId="4" applyNumberFormat="1" applyFont="1" applyFill="1" applyBorder="1" applyAlignment="1" applyProtection="1">
      <alignment horizontal="left" vertical="center"/>
      <protection locked="0"/>
    </xf>
    <xf numFmtId="42" fontId="15" fillId="0" borderId="28" xfId="4" applyNumberFormat="1" applyFont="1" applyFill="1" applyBorder="1" applyAlignment="1" applyProtection="1">
      <alignment horizontal="left" vertical="center"/>
      <protection locked="0"/>
    </xf>
    <xf numFmtId="42" fontId="15" fillId="0" borderId="18" xfId="4" applyNumberFormat="1" applyFont="1" applyFill="1" applyBorder="1" applyAlignment="1" applyProtection="1">
      <alignment horizontal="left" vertical="center"/>
    </xf>
    <xf numFmtId="42" fontId="15" fillId="0" borderId="50" xfId="4" applyNumberFormat="1" applyFont="1" applyFill="1" applyBorder="1" applyAlignment="1" applyProtection="1">
      <alignment horizontal="left" vertical="center"/>
    </xf>
    <xf numFmtId="185" fontId="15" fillId="0" borderId="18" xfId="4" applyNumberFormat="1" applyFont="1" applyFill="1" applyBorder="1" applyAlignment="1" applyProtection="1">
      <alignment horizontal="center" vertical="center"/>
      <protection locked="0"/>
    </xf>
    <xf numFmtId="185" fontId="15" fillId="0" borderId="28" xfId="4" applyNumberFormat="1" applyFont="1" applyFill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5" fillId="0" borderId="31" xfId="4" applyFont="1" applyFill="1" applyBorder="1" applyAlignment="1" applyProtection="1">
      <alignment horizontal="left" vertical="center"/>
      <protection locked="0"/>
    </xf>
    <xf numFmtId="0" fontId="15" fillId="0" borderId="18" xfId="4" applyFont="1" applyFill="1" applyBorder="1" applyAlignment="1" applyProtection="1">
      <alignment horizontal="left" vertical="center"/>
      <protection locked="0"/>
    </xf>
    <xf numFmtId="0" fontId="15" fillId="0" borderId="28" xfId="4" applyFont="1" applyFill="1" applyBorder="1" applyAlignment="1" applyProtection="1">
      <alignment horizontal="left" vertical="center"/>
      <protection locked="0"/>
    </xf>
    <xf numFmtId="183" fontId="15" fillId="0" borderId="13" xfId="4" applyNumberFormat="1" applyFont="1" applyBorder="1" applyAlignment="1" applyProtection="1">
      <alignment horizontal="center" vertical="center"/>
    </xf>
    <xf numFmtId="183" fontId="15" fillId="0" borderId="3" xfId="4" applyNumberFormat="1" applyFont="1" applyBorder="1" applyAlignment="1" applyProtection="1">
      <alignment horizontal="center" vertical="center"/>
    </xf>
    <xf numFmtId="0" fontId="15" fillId="2" borderId="18" xfId="4" applyFont="1" applyFill="1" applyBorder="1" applyAlignment="1" applyProtection="1">
      <alignment horizontal="center" vertical="center"/>
      <protection locked="0"/>
    </xf>
    <xf numFmtId="0" fontId="5" fillId="0" borderId="0" xfId="4" applyFont="1" applyBorder="1" applyAlignment="1" applyProtection="1">
      <alignment horizontal="center" vertical="center"/>
    </xf>
    <xf numFmtId="0" fontId="15" fillId="3" borderId="24" xfId="4" applyFont="1" applyFill="1" applyBorder="1" applyAlignment="1" applyProtection="1">
      <alignment horizontal="center" vertical="center"/>
    </xf>
    <xf numFmtId="0" fontId="15" fillId="3" borderId="0" xfId="4" applyFont="1" applyFill="1" applyBorder="1" applyAlignment="1" applyProtection="1">
      <alignment horizontal="center" vertical="center"/>
    </xf>
    <xf numFmtId="0" fontId="15" fillId="3" borderId="14" xfId="4" applyFont="1" applyFill="1" applyBorder="1" applyAlignment="1" applyProtection="1">
      <alignment horizontal="center" vertical="center"/>
    </xf>
    <xf numFmtId="0" fontId="15" fillId="0" borderId="31" xfId="4" applyFont="1" applyFill="1" applyBorder="1" applyAlignment="1" applyProtection="1">
      <alignment horizontal="left" vertical="center" shrinkToFit="1"/>
      <protection locked="0"/>
    </xf>
    <xf numFmtId="0" fontId="15" fillId="0" borderId="18" xfId="4" applyFont="1" applyFill="1" applyBorder="1" applyAlignment="1" applyProtection="1">
      <alignment horizontal="left" vertical="center" shrinkToFit="1"/>
      <protection locked="0"/>
    </xf>
    <xf numFmtId="0" fontId="15" fillId="0" borderId="28" xfId="4" applyFont="1" applyFill="1" applyBorder="1" applyAlignment="1" applyProtection="1">
      <alignment horizontal="left" vertical="center" shrinkToFit="1"/>
      <protection locked="0"/>
    </xf>
    <xf numFmtId="0" fontId="15" fillId="3" borderId="1" xfId="4" applyFont="1" applyFill="1" applyBorder="1" applyAlignment="1" applyProtection="1">
      <alignment horizontal="center" vertical="center" textRotation="255" wrapText="1"/>
    </xf>
    <xf numFmtId="0" fontId="15" fillId="3" borderId="10" xfId="4" applyFont="1" applyFill="1" applyBorder="1" applyAlignment="1" applyProtection="1">
      <alignment horizontal="center" vertical="center" textRotation="255" wrapText="1"/>
    </xf>
    <xf numFmtId="0" fontId="15" fillId="3" borderId="24" xfId="4" applyFont="1" applyFill="1" applyBorder="1" applyAlignment="1" applyProtection="1">
      <alignment horizontal="center" vertical="center" textRotation="255" wrapText="1"/>
    </xf>
    <xf numFmtId="0" fontId="15" fillId="3" borderId="14" xfId="4" applyFont="1" applyFill="1" applyBorder="1" applyAlignment="1" applyProtection="1">
      <alignment horizontal="center" vertical="center" textRotation="255" wrapText="1"/>
    </xf>
    <xf numFmtId="0" fontId="15" fillId="3" borderId="6" xfId="4" applyFont="1" applyFill="1" applyBorder="1" applyAlignment="1" applyProtection="1">
      <alignment horizontal="center" vertical="center" textRotation="255" wrapText="1"/>
    </xf>
    <xf numFmtId="0" fontId="15" fillId="3" borderId="8" xfId="4" applyFont="1" applyFill="1" applyBorder="1" applyAlignment="1" applyProtection="1">
      <alignment horizontal="center" vertical="center" textRotation="255" wrapText="1"/>
    </xf>
    <xf numFmtId="49" fontId="15" fillId="0" borderId="31" xfId="4" applyNumberFormat="1" applyFont="1" applyBorder="1" applyAlignment="1" applyProtection="1">
      <alignment horizontal="left" vertical="center" shrinkToFit="1"/>
      <protection locked="0"/>
    </xf>
    <xf numFmtId="49" fontId="15" fillId="0" borderId="18" xfId="4" applyNumberFormat="1" applyFont="1" applyBorder="1" applyAlignment="1" applyProtection="1">
      <alignment horizontal="left" vertical="center" shrinkToFit="1"/>
      <protection locked="0"/>
    </xf>
    <xf numFmtId="49" fontId="15" fillId="0" borderId="28" xfId="4" applyNumberFormat="1" applyFont="1" applyBorder="1" applyAlignment="1" applyProtection="1">
      <alignment horizontal="left" vertical="center" shrinkToFit="1"/>
      <protection locked="0"/>
    </xf>
    <xf numFmtId="49" fontId="15" fillId="0" borderId="31" xfId="4" applyNumberFormat="1" applyFont="1" applyFill="1" applyBorder="1" applyAlignment="1" applyProtection="1">
      <alignment horizontal="left" vertical="top" wrapText="1"/>
      <protection locked="0"/>
    </xf>
    <xf numFmtId="49" fontId="15" fillId="0" borderId="18" xfId="4" applyNumberFormat="1" applyFont="1" applyFill="1" applyBorder="1" applyAlignment="1" applyProtection="1">
      <alignment horizontal="left" vertical="top" wrapText="1"/>
      <protection locked="0"/>
    </xf>
    <xf numFmtId="49" fontId="15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20" fillId="0" borderId="77" xfId="4" applyFont="1" applyBorder="1" applyAlignment="1" applyProtection="1">
      <alignment horizontal="center" vertical="center"/>
    </xf>
    <xf numFmtId="0" fontId="23" fillId="0" borderId="78" xfId="0" applyFont="1" applyBorder="1" applyAlignment="1">
      <alignment horizontal="center" vertical="center"/>
    </xf>
    <xf numFmtId="0" fontId="23" fillId="0" borderId="79" xfId="0" applyFont="1" applyBorder="1" applyAlignment="1">
      <alignment horizontal="center" vertical="center"/>
    </xf>
    <xf numFmtId="0" fontId="15" fillId="0" borderId="29" xfId="4" applyFont="1" applyFill="1" applyBorder="1" applyAlignment="1" applyProtection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5" borderId="31" xfId="4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wrapText="1"/>
      <protection locked="0"/>
    </xf>
    <xf numFmtId="0" fontId="15" fillId="0" borderId="2" xfId="2" applyFont="1" applyBorder="1" applyAlignment="1" applyProtection="1">
      <alignment horizontal="center" vertical="center" wrapText="1"/>
    </xf>
    <xf numFmtId="0" fontId="15" fillId="0" borderId="38" xfId="2" applyFont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47" xfId="0" applyFont="1" applyFill="1" applyBorder="1" applyAlignment="1" applyProtection="1">
      <alignment horizontal="center" vertical="center"/>
    </xf>
    <xf numFmtId="49" fontId="15" fillId="0" borderId="24" xfId="0" applyNumberFormat="1" applyFont="1" applyFill="1" applyBorder="1" applyAlignment="1" applyProtection="1">
      <alignment horizontal="right" vertical="center"/>
    </xf>
    <xf numFmtId="49" fontId="15" fillId="0" borderId="0" xfId="0" applyNumberFormat="1" applyFont="1" applyFill="1" applyBorder="1" applyAlignment="1" applyProtection="1">
      <alignment horizontal="right" vertical="center"/>
    </xf>
    <xf numFmtId="49" fontId="15" fillId="0" borderId="47" xfId="0" applyNumberFormat="1" applyFont="1" applyFill="1" applyBorder="1" applyAlignment="1" applyProtection="1">
      <alignment horizontal="right" vertical="center"/>
    </xf>
    <xf numFmtId="0" fontId="15" fillId="0" borderId="2" xfId="2" applyFont="1" applyBorder="1" applyAlignment="1" applyProtection="1">
      <alignment horizontal="center" vertical="center"/>
    </xf>
    <xf numFmtId="0" fontId="15" fillId="0" borderId="38" xfId="2" applyFont="1" applyBorder="1" applyAlignment="1" applyProtection="1">
      <alignment horizontal="center" vertical="center"/>
    </xf>
    <xf numFmtId="0" fontId="15" fillId="0" borderId="24" xfId="2" applyFont="1" applyBorder="1" applyAlignment="1" applyProtection="1">
      <alignment horizontal="right" vertical="center" wrapText="1"/>
    </xf>
    <xf numFmtId="0" fontId="15" fillId="0" borderId="0" xfId="2" applyFont="1" applyBorder="1" applyAlignment="1" applyProtection="1">
      <alignment horizontal="right" vertical="center" wrapText="1"/>
    </xf>
    <xf numFmtId="0" fontId="15" fillId="0" borderId="47" xfId="2" applyFont="1" applyBorder="1" applyAlignment="1" applyProtection="1">
      <alignment horizontal="right" vertical="center" wrapText="1"/>
    </xf>
    <xf numFmtId="0" fontId="15" fillId="0" borderId="38" xfId="2" applyFont="1" applyFill="1" applyBorder="1" applyAlignment="1" applyProtection="1">
      <alignment horizontal="center" vertical="center"/>
    </xf>
    <xf numFmtId="0" fontId="15" fillId="0" borderId="6" xfId="2" applyFont="1" applyFill="1" applyBorder="1" applyAlignment="1" applyProtection="1">
      <alignment horizontal="right" vertical="center"/>
    </xf>
    <xf numFmtId="0" fontId="15" fillId="0" borderId="44" xfId="2" applyFont="1" applyFill="1" applyBorder="1" applyAlignment="1" applyProtection="1">
      <alignment horizontal="right" vertical="center"/>
    </xf>
    <xf numFmtId="0" fontId="15" fillId="0" borderId="1" xfId="2" applyFont="1" applyFill="1" applyBorder="1" applyAlignment="1" applyProtection="1">
      <alignment horizontal="right" vertical="center"/>
    </xf>
    <xf numFmtId="0" fontId="15" fillId="0" borderId="42" xfId="2" applyFont="1" applyFill="1" applyBorder="1" applyAlignment="1" applyProtection="1">
      <alignment horizontal="right" vertical="center"/>
    </xf>
    <xf numFmtId="0" fontId="15" fillId="3" borderId="6" xfId="0" applyFont="1" applyFill="1" applyBorder="1" applyAlignment="1" applyProtection="1">
      <alignment horizontal="center" vertical="center" wrapText="1"/>
    </xf>
    <xf numFmtId="0" fontId="15" fillId="3" borderId="44" xfId="0" applyFont="1" applyFill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44" xfId="0" applyFont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38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47" xfId="0" applyFont="1" applyFill="1" applyBorder="1" applyAlignment="1" applyProtection="1">
      <alignment horizontal="center" vertical="center" wrapText="1"/>
    </xf>
    <xf numFmtId="0" fontId="15" fillId="2" borderId="31" xfId="2" applyFont="1" applyFill="1" applyBorder="1" applyAlignment="1" applyProtection="1">
      <alignment horizontal="center" vertical="center" shrinkToFit="1"/>
      <protection locked="0"/>
    </xf>
    <xf numFmtId="0" fontId="15" fillId="2" borderId="18" xfId="2" applyFont="1" applyFill="1" applyBorder="1" applyAlignment="1" applyProtection="1">
      <alignment horizontal="center" vertical="center" shrinkToFit="1"/>
      <protection locked="0"/>
    </xf>
    <xf numFmtId="0" fontId="15" fillId="2" borderId="28" xfId="2" applyFont="1" applyFill="1" applyBorder="1" applyAlignment="1" applyProtection="1">
      <alignment horizontal="center" vertical="center" shrinkToFit="1"/>
      <protection locked="0"/>
    </xf>
    <xf numFmtId="0" fontId="15" fillId="0" borderId="2" xfId="2" applyFont="1" applyFill="1" applyBorder="1" applyAlignment="1" applyProtection="1">
      <alignment horizontal="right" vertical="center"/>
    </xf>
    <xf numFmtId="0" fontId="15" fillId="0" borderId="38" xfId="2" applyFont="1" applyFill="1" applyBorder="1" applyAlignment="1" applyProtection="1">
      <alignment horizontal="right" vertical="center"/>
    </xf>
    <xf numFmtId="0" fontId="15" fillId="0" borderId="18" xfId="0" applyFont="1" applyBorder="1" applyAlignment="1" applyProtection="1">
      <alignment horizontal="left" vertical="center" shrinkToFit="1"/>
      <protection locked="0"/>
    </xf>
    <xf numFmtId="0" fontId="15" fillId="0" borderId="28" xfId="0" applyFont="1" applyBorder="1" applyAlignment="1" applyProtection="1">
      <alignment horizontal="left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5" fillId="3" borderId="9" xfId="2" applyNumberFormat="1" applyFont="1" applyFill="1" applyBorder="1" applyAlignment="1" applyProtection="1">
      <alignment horizontal="center" vertical="center" wrapText="1"/>
    </xf>
    <xf numFmtId="49" fontId="15" fillId="3" borderId="35" xfId="2" applyNumberFormat="1" applyFont="1" applyFill="1" applyBorder="1" applyAlignment="1" applyProtection="1">
      <alignment horizontal="center" vertical="center" wrapText="1"/>
    </xf>
    <xf numFmtId="0" fontId="15" fillId="2" borderId="31" xfId="2" applyFont="1" applyFill="1" applyBorder="1" applyAlignment="1" applyProtection="1">
      <alignment horizontal="center" vertical="center" wrapText="1"/>
      <protection locked="0"/>
    </xf>
    <xf numFmtId="0" fontId="15" fillId="2" borderId="18" xfId="2" applyFont="1" applyFill="1" applyBorder="1" applyAlignment="1" applyProtection="1">
      <alignment horizontal="center" vertical="center" wrapText="1"/>
      <protection locked="0"/>
    </xf>
    <xf numFmtId="0" fontId="15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5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5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5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5" fillId="3" borderId="41" xfId="2" applyNumberFormat="1" applyFont="1" applyFill="1" applyBorder="1" applyAlignment="1" applyProtection="1">
      <alignment horizontal="center" vertical="center" wrapText="1"/>
    </xf>
    <xf numFmtId="0" fontId="15" fillId="5" borderId="28" xfId="0" applyFont="1" applyFill="1" applyBorder="1" applyAlignment="1" applyProtection="1">
      <alignment horizontal="center" vertical="center" shrinkToFit="1"/>
      <protection locked="0"/>
    </xf>
    <xf numFmtId="49" fontId="15" fillId="0" borderId="39" xfId="2" applyNumberFormat="1" applyFont="1" applyFill="1" applyBorder="1" applyAlignment="1" applyProtection="1">
      <alignment horizontal="center" vertical="center" wrapText="1"/>
    </xf>
    <xf numFmtId="49" fontId="15" fillId="0" borderId="60" xfId="2" applyNumberFormat="1" applyFont="1" applyFill="1" applyBorder="1" applyAlignment="1" applyProtection="1">
      <alignment horizontal="center" vertical="center" wrapText="1"/>
    </xf>
    <xf numFmtId="0" fontId="15" fillId="0" borderId="31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shrinkToFi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1" fillId="0" borderId="31" xfId="7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</xf>
    <xf numFmtId="183" fontId="2" fillId="0" borderId="18" xfId="2" applyNumberFormat="1" applyFont="1" applyFill="1" applyBorder="1" applyAlignment="1" applyProtection="1">
      <alignment horizontal="center" vertical="center"/>
    </xf>
    <xf numFmtId="183" fontId="2" fillId="0" borderId="28" xfId="2" applyNumberFormat="1" applyFont="1" applyFill="1" applyBorder="1" applyAlignment="1" applyProtection="1">
      <alignment horizontal="center" vertical="center"/>
    </xf>
    <xf numFmtId="0" fontId="8" fillId="0" borderId="29" xfId="2" applyFont="1" applyBorder="1" applyAlignment="1" applyProtection="1">
      <alignment horizontal="center" vertical="center" shrinkToFit="1"/>
    </xf>
    <xf numFmtId="0" fontId="8" fillId="0" borderId="7" xfId="2" applyFont="1" applyBorder="1" applyAlignment="1" applyProtection="1">
      <alignment horizontal="center" vertical="center" shrinkToFit="1"/>
    </xf>
    <xf numFmtId="0" fontId="8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</xf>
    <xf numFmtId="184" fontId="2" fillId="0" borderId="18" xfId="2" applyNumberFormat="1" applyFont="1" applyFill="1" applyBorder="1" applyAlignment="1" applyProtection="1">
      <alignment horizontal="left" vertical="center"/>
    </xf>
    <xf numFmtId="184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1" fontId="2" fillId="0" borderId="31" xfId="2" applyNumberFormat="1" applyFont="1" applyFill="1" applyBorder="1" applyAlignment="1" applyProtection="1">
      <alignment horizontal="left" vertical="top"/>
    </xf>
    <xf numFmtId="181" fontId="2" fillId="0" borderId="18" xfId="2" applyNumberFormat="1" applyFont="1" applyFill="1" applyBorder="1" applyAlignment="1" applyProtection="1">
      <alignment horizontal="left" vertical="top"/>
    </xf>
    <xf numFmtId="181" fontId="2" fillId="0" borderId="28" xfId="2" applyNumberFormat="1" applyFont="1" applyFill="1" applyBorder="1" applyAlignment="1" applyProtection="1">
      <alignment horizontal="left" vertical="top"/>
    </xf>
    <xf numFmtId="49" fontId="15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71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</xf>
    <xf numFmtId="181" fontId="2" fillId="0" borderId="18" xfId="2" applyNumberFormat="1" applyFont="1" applyBorder="1" applyAlignment="1" applyProtection="1">
      <alignment horizontal="left" vertical="center" wrapText="1"/>
    </xf>
    <xf numFmtId="181" fontId="2" fillId="0" borderId="28" xfId="2" applyNumberFormat="1" applyFont="1" applyBorder="1" applyAlignment="1" applyProtection="1">
      <alignment horizontal="left" vertical="center" wrapText="1"/>
    </xf>
    <xf numFmtId="0" fontId="15" fillId="0" borderId="1" xfId="2" applyFont="1" applyBorder="1" applyAlignment="1" applyProtection="1">
      <alignment horizontal="center" vertical="center" wrapText="1"/>
    </xf>
    <xf numFmtId="0" fontId="15" fillId="0" borderId="42" xfId="2" applyFont="1" applyBorder="1" applyAlignment="1" applyProtection="1">
      <alignment horizontal="center" vertical="center" wrapText="1"/>
    </xf>
    <xf numFmtId="0" fontId="15" fillId="7" borderId="24" xfId="2" applyFont="1" applyFill="1" applyBorder="1" applyAlignment="1" applyProtection="1">
      <alignment vertical="center" wrapText="1"/>
    </xf>
    <xf numFmtId="0" fontId="15" fillId="7" borderId="0" xfId="2" applyFont="1" applyFill="1" applyBorder="1" applyAlignment="1" applyProtection="1">
      <alignment vertical="center" wrapText="1"/>
    </xf>
    <xf numFmtId="0" fontId="15" fillId="0" borderId="24" xfId="2" applyFont="1" applyBorder="1" applyAlignment="1" applyProtection="1">
      <alignment horizontal="right" vertical="center"/>
    </xf>
    <xf numFmtId="0" fontId="15" fillId="0" borderId="47" xfId="2" applyFont="1" applyBorder="1" applyAlignment="1" applyProtection="1">
      <alignment horizontal="right" vertical="center"/>
    </xf>
    <xf numFmtId="0" fontId="15" fillId="3" borderId="108" xfId="2" applyFont="1" applyFill="1" applyBorder="1" applyAlignment="1" applyProtection="1">
      <alignment horizontal="center" vertical="center"/>
    </xf>
    <xf numFmtId="0" fontId="15" fillId="3" borderId="106" xfId="2" applyFont="1" applyFill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/>
    </xf>
    <xf numFmtId="0" fontId="15" fillId="0" borderId="44" xfId="0" applyFont="1" applyBorder="1" applyAlignment="1" applyProtection="1">
      <alignment horizontal="center" vertical="center"/>
    </xf>
    <xf numFmtId="0" fontId="15" fillId="3" borderId="24" xfId="0" applyFont="1" applyFill="1" applyBorder="1" applyAlignment="1" applyProtection="1">
      <alignment horizontal="center" vertical="center" wrapText="1"/>
    </xf>
    <xf numFmtId="0" fontId="15" fillId="3" borderId="47" xfId="0" applyFont="1" applyFill="1" applyBorder="1" applyAlignment="1" applyProtection="1">
      <alignment horizontal="center" vertical="center" wrapText="1"/>
    </xf>
    <xf numFmtId="0" fontId="15" fillId="0" borderId="24" xfId="2" applyFont="1" applyFill="1" applyBorder="1" applyAlignment="1" applyProtection="1">
      <alignment horizontal="right" vertical="center"/>
    </xf>
    <xf numFmtId="0" fontId="15" fillId="0" borderId="47" xfId="2" applyFont="1" applyFill="1" applyBorder="1" applyAlignment="1" applyProtection="1">
      <alignment horizontal="right" vertical="center"/>
    </xf>
    <xf numFmtId="0" fontId="15" fillId="0" borderId="108" xfId="2" applyFont="1" applyFill="1" applyBorder="1" applyAlignment="1" applyProtection="1">
      <alignment horizontal="right" vertical="center"/>
    </xf>
    <xf numFmtId="0" fontId="15" fillId="0" borderId="106" xfId="2" applyFont="1" applyFill="1" applyBorder="1" applyAlignment="1" applyProtection="1">
      <alignment horizontal="right" vertical="center"/>
    </xf>
    <xf numFmtId="0" fontId="21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5" fillId="3" borderId="1" xfId="2" applyFont="1" applyFill="1" applyBorder="1" applyAlignment="1" applyProtection="1">
      <alignment vertical="center" wrapText="1"/>
    </xf>
    <xf numFmtId="0" fontId="15" fillId="0" borderId="17" xfId="0" applyFont="1" applyBorder="1" applyAlignment="1" applyProtection="1">
      <alignment vertical="center" wrapText="1"/>
    </xf>
    <xf numFmtId="0" fontId="15" fillId="0" borderId="10" xfId="0" applyFont="1" applyBorder="1" applyAlignment="1" applyProtection="1">
      <alignment vertical="center" wrapText="1"/>
    </xf>
    <xf numFmtId="0" fontId="15" fillId="0" borderId="6" xfId="0" applyFont="1" applyBorder="1" applyAlignment="1" applyProtection="1">
      <alignment vertical="center" wrapText="1"/>
    </xf>
    <xf numFmtId="0" fontId="15" fillId="0" borderId="3" xfId="0" applyFont="1" applyBorder="1" applyAlignment="1" applyProtection="1">
      <alignment vertical="center" wrapText="1"/>
    </xf>
    <xf numFmtId="0" fontId="15" fillId="0" borderId="8" xfId="0" applyFont="1" applyBorder="1" applyAlignment="1" applyProtection="1">
      <alignment vertical="center" wrapText="1"/>
    </xf>
    <xf numFmtId="0" fontId="15" fillId="0" borderId="31" xfId="2" applyFont="1" applyFill="1" applyBorder="1" applyAlignment="1" applyProtection="1">
      <alignment horizontal="center" vertical="center"/>
      <protection locked="0"/>
    </xf>
    <xf numFmtId="0" fontId="15" fillId="0" borderId="18" xfId="0" applyFont="1" applyFill="1" applyBorder="1" applyAlignment="1" applyProtection="1">
      <alignment horizontal="center" vertical="center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3" xfId="2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184" fontId="15" fillId="0" borderId="31" xfId="2" applyNumberFormat="1" applyFont="1" applyBorder="1" applyAlignment="1" applyProtection="1">
      <alignment horizontal="center" vertical="center" wrapText="1"/>
      <protection locked="0"/>
    </xf>
    <xf numFmtId="184" fontId="15" fillId="0" borderId="18" xfId="0" applyNumberFormat="1" applyFont="1" applyBorder="1" applyAlignment="1" applyProtection="1">
      <alignment vertical="center" wrapText="1"/>
      <protection locked="0"/>
    </xf>
    <xf numFmtId="184" fontId="15" fillId="0" borderId="28" xfId="0" applyNumberFormat="1" applyFont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5" fillId="0" borderId="6" xfId="2" applyFont="1" applyBorder="1" applyAlignment="1" applyProtection="1">
      <alignment horizontal="right" vertical="center" wrapText="1"/>
    </xf>
    <xf numFmtId="0" fontId="15" fillId="0" borderId="44" xfId="2" applyFont="1" applyBorder="1" applyAlignment="1" applyProtection="1">
      <alignment horizontal="right" vertical="center" wrapText="1"/>
    </xf>
    <xf numFmtId="0" fontId="15" fillId="0" borderId="31" xfId="2" applyFont="1" applyFill="1" applyBorder="1" applyAlignment="1" applyProtection="1">
      <alignment vertical="center" shrinkToFit="1"/>
    </xf>
    <xf numFmtId="0" fontId="15" fillId="0" borderId="18" xfId="2" applyFont="1" applyFill="1" applyBorder="1" applyAlignment="1" applyProtection="1">
      <alignment vertical="center" shrinkToFit="1"/>
    </xf>
    <xf numFmtId="0" fontId="15" fillId="0" borderId="28" xfId="2" applyFont="1" applyFill="1" applyBorder="1" applyAlignment="1" applyProtection="1">
      <alignment vertical="center" shrinkToFit="1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28" xfId="0" applyFont="1" applyBorder="1" applyAlignment="1" applyProtection="1">
      <alignment horizontal="left" vertical="center" wrapText="1"/>
      <protection locked="0"/>
    </xf>
    <xf numFmtId="0" fontId="15" fillId="0" borderId="3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5" fillId="0" borderId="48" xfId="2" applyNumberFormat="1" applyFont="1" applyFill="1" applyBorder="1" applyAlignment="1" applyProtection="1">
      <alignment horizontal="center" vertical="center" wrapText="1" shrinkToFit="1"/>
    </xf>
    <xf numFmtId="49" fontId="15" fillId="0" borderId="49" xfId="2" applyNumberFormat="1" applyFont="1" applyFill="1" applyBorder="1" applyAlignment="1" applyProtection="1">
      <alignment horizontal="center" vertical="center" shrinkToFit="1"/>
    </xf>
    <xf numFmtId="49" fontId="15" fillId="0" borderId="34" xfId="2" applyNumberFormat="1" applyFont="1" applyFill="1" applyBorder="1" applyAlignment="1" applyProtection="1">
      <alignment horizontal="center" vertical="center" shrinkToFit="1"/>
    </xf>
    <xf numFmtId="49" fontId="15" fillId="0" borderId="71" xfId="2" applyNumberFormat="1" applyFont="1" applyFill="1" applyBorder="1" applyAlignment="1" applyProtection="1">
      <alignment horizontal="center" vertical="center" shrinkToFit="1"/>
    </xf>
    <xf numFmtId="49" fontId="15" fillId="0" borderId="31" xfId="2" applyNumberFormat="1" applyFont="1" applyFill="1" applyBorder="1" applyAlignment="1" applyProtection="1">
      <alignment horizontal="center" vertical="center" shrinkToFit="1"/>
    </xf>
    <xf numFmtId="49" fontId="15" fillId="0" borderId="18" xfId="2" applyNumberFormat="1" applyFont="1" applyFill="1" applyBorder="1" applyAlignment="1" applyProtection="1">
      <alignment horizontal="center" vertical="center" shrinkToFit="1"/>
    </xf>
    <xf numFmtId="49" fontId="15" fillId="0" borderId="28" xfId="2" applyNumberFormat="1" applyFont="1" applyFill="1" applyBorder="1" applyAlignment="1" applyProtection="1">
      <alignment horizontal="center" vertical="center" shrinkToFit="1"/>
    </xf>
    <xf numFmtId="0" fontId="15" fillId="0" borderId="31" xfId="0" applyFont="1" applyBorder="1" applyAlignment="1" applyProtection="1">
      <alignment horizontal="center" vertical="center" shrinkToFit="1"/>
      <protection locked="0"/>
    </xf>
    <xf numFmtId="0" fontId="15" fillId="0" borderId="18" xfId="0" applyFont="1" applyBorder="1" applyAlignment="1" applyProtection="1">
      <alignment horizontal="center" vertical="center" shrinkToFit="1"/>
      <protection locked="0"/>
    </xf>
    <xf numFmtId="0" fontId="10" fillId="0" borderId="28" xfId="2" applyFont="1" applyFill="1" applyBorder="1" applyAlignment="1" applyProtection="1">
      <alignment horizontal="left" vertical="center" wrapText="1" shrinkToFit="1"/>
    </xf>
    <xf numFmtId="0" fontId="15" fillId="2" borderId="68" xfId="2" applyFont="1" applyFill="1" applyBorder="1" applyAlignment="1" applyProtection="1">
      <alignment horizontal="center" vertical="center"/>
      <protection locked="0"/>
    </xf>
    <xf numFmtId="0" fontId="15" fillId="2" borderId="69" xfId="2" applyFont="1" applyFill="1" applyBorder="1" applyAlignment="1" applyProtection="1">
      <alignment horizontal="center" vertical="center"/>
      <protection locked="0"/>
    </xf>
    <xf numFmtId="0" fontId="15" fillId="2" borderId="70" xfId="2" applyFont="1" applyFill="1" applyBorder="1" applyAlignment="1" applyProtection="1">
      <alignment horizontal="center" vertical="center"/>
      <protection locked="0"/>
    </xf>
    <xf numFmtId="14" fontId="15" fillId="0" borderId="31" xfId="2" applyNumberFormat="1" applyFont="1" applyBorder="1" applyAlignment="1" applyProtection="1">
      <alignment horizontal="center" vertical="center"/>
      <protection locked="0"/>
    </xf>
    <xf numFmtId="14" fontId="15" fillId="0" borderId="18" xfId="2" applyNumberFormat="1" applyFont="1" applyBorder="1" applyAlignment="1" applyProtection="1">
      <alignment horizontal="center" vertical="center"/>
      <protection locked="0"/>
    </xf>
    <xf numFmtId="14" fontId="15" fillId="0" borderId="28" xfId="2" applyNumberFormat="1" applyFont="1" applyBorder="1" applyAlignment="1" applyProtection="1">
      <alignment horizontal="center" vertical="center"/>
      <protection locked="0"/>
    </xf>
    <xf numFmtId="0" fontId="15" fillId="0" borderId="32" xfId="2" applyFont="1" applyBorder="1" applyAlignment="1" applyProtection="1">
      <alignment horizontal="right" vertical="center"/>
    </xf>
    <xf numFmtId="0" fontId="15" fillId="0" borderId="33" xfId="2" applyFont="1" applyBorder="1" applyAlignment="1" applyProtection="1">
      <alignment horizontal="right" vertical="center"/>
    </xf>
    <xf numFmtId="0" fontId="15" fillId="0" borderId="43" xfId="2" applyFont="1" applyBorder="1" applyAlignment="1" applyProtection="1">
      <alignment horizontal="right" vertical="center"/>
    </xf>
    <xf numFmtId="0" fontId="15" fillId="0" borderId="31" xfId="0" applyFont="1" applyBorder="1" applyProtection="1">
      <alignment vertical="center"/>
      <protection locked="0"/>
    </xf>
    <xf numFmtId="0" fontId="15" fillId="0" borderId="18" xfId="0" applyFont="1" applyBorder="1" applyProtection="1">
      <alignment vertical="center"/>
      <protection locked="0"/>
    </xf>
    <xf numFmtId="0" fontId="15" fillId="0" borderId="28" xfId="0" applyFont="1" applyBorder="1" applyProtection="1">
      <alignment vertical="center"/>
      <protection locked="0"/>
    </xf>
    <xf numFmtId="10" fontId="15" fillId="0" borderId="48" xfId="0" applyNumberFormat="1" applyFont="1" applyFill="1" applyBorder="1" applyAlignment="1" applyProtection="1">
      <alignment horizontal="center" vertical="center"/>
      <protection locked="0"/>
    </xf>
    <xf numFmtId="10" fontId="15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 applyProtection="1">
      <alignment horizontal="left" vertical="center" wrapText="1"/>
      <protection locked="0"/>
    </xf>
    <xf numFmtId="0" fontId="1" fillId="0" borderId="7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top" wrapText="1"/>
    </xf>
    <xf numFmtId="0" fontId="1" fillId="0" borderId="10" xfId="0" applyFont="1" applyBorder="1" applyAlignment="1">
      <alignment vertical="top"/>
    </xf>
    <xf numFmtId="0" fontId="1" fillId="0" borderId="24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4" fillId="0" borderId="0" xfId="5" applyFont="1" applyFill="1" applyBorder="1" applyAlignment="1" applyProtection="1">
      <alignment horizontal="center" vertical="center"/>
    </xf>
    <xf numFmtId="0" fontId="2" fillId="0" borderId="72" xfId="5" applyFont="1" applyFill="1" applyBorder="1" applyAlignment="1" applyProtection="1">
      <alignment horizontal="left" vertical="center" wrapText="1"/>
    </xf>
    <xf numFmtId="0" fontId="1" fillId="0" borderId="37" xfId="0" applyFont="1" applyBorder="1" applyAlignment="1">
      <alignment vertical="center" wrapText="1"/>
    </xf>
    <xf numFmtId="0" fontId="1" fillId="0" borderId="59" xfId="0" applyFont="1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0" fillId="0" borderId="4" xfId="4" applyFont="1" applyBorder="1" applyAlignment="1" applyProtection="1">
      <alignment horizontal="center" vertical="center"/>
    </xf>
    <xf numFmtId="0" fontId="0" fillId="0" borderId="2" xfId="4" applyFont="1" applyBorder="1" applyAlignment="1" applyProtection="1">
      <alignment horizontal="center" vertical="center"/>
    </xf>
    <xf numFmtId="0" fontId="9" fillId="0" borderId="31" xfId="4" applyNumberFormat="1" applyFont="1" applyFill="1" applyBorder="1" applyAlignment="1" applyProtection="1">
      <alignment horizontal="center" vertical="center"/>
    </xf>
    <xf numFmtId="0" fontId="9" fillId="0" borderId="18" xfId="4" applyNumberFormat="1" applyFont="1" applyFill="1" applyBorder="1" applyAlignment="1" applyProtection="1">
      <alignment horizontal="center" vertical="center"/>
    </xf>
    <xf numFmtId="0" fontId="9" fillId="0" borderId="28" xfId="4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2" fillId="0" borderId="31" xfId="8" applyFont="1" applyFill="1" applyBorder="1" applyAlignment="1" applyProtection="1">
      <alignment horizontal="left" vertical="center" indent="1"/>
    </xf>
    <xf numFmtId="0" fontId="2" fillId="0" borderId="18" xfId="8" applyFont="1" applyFill="1" applyBorder="1" applyAlignment="1" applyProtection="1">
      <alignment horizontal="left" vertical="center" indent="1"/>
    </xf>
    <xf numFmtId="0" fontId="2" fillId="0" borderId="28" xfId="8" applyFont="1" applyFill="1" applyBorder="1" applyAlignment="1" applyProtection="1">
      <alignment horizontal="left" vertical="center" indent="1"/>
    </xf>
    <xf numFmtId="0" fontId="0" fillId="0" borderId="2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62" xfId="0" applyFont="1" applyBorder="1" applyAlignment="1" applyProtection="1">
      <alignment horizontal="center" vertical="center"/>
      <protection locked="0"/>
    </xf>
    <xf numFmtId="0" fontId="0" fillId="0" borderId="63" xfId="0" applyFont="1" applyBorder="1" applyAlignment="1" applyProtection="1">
      <alignment horizontal="center" vertical="center"/>
      <protection locked="0"/>
    </xf>
    <xf numFmtId="0" fontId="0" fillId="0" borderId="64" xfId="0" applyFont="1" applyBorder="1" applyAlignment="1" applyProtection="1">
      <alignment horizontal="center" vertical="center"/>
      <protection locked="0"/>
    </xf>
    <xf numFmtId="0" fontId="0" fillId="0" borderId="65" xfId="0" applyFont="1" applyBorder="1" applyAlignment="1" applyProtection="1">
      <alignment horizontal="center" vertical="center"/>
      <protection locked="0"/>
    </xf>
    <xf numFmtId="0" fontId="0" fillId="0" borderId="66" xfId="0" applyFont="1" applyBorder="1" applyAlignment="1" applyProtection="1">
      <alignment horizontal="center" vertical="center"/>
      <protection locked="0"/>
    </xf>
    <xf numFmtId="0" fontId="0" fillId="0" borderId="67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0" fillId="0" borderId="68" xfId="0" applyFont="1" applyBorder="1" applyAlignment="1" applyProtection="1">
      <alignment horizontal="center" vertical="center"/>
      <protection locked="0"/>
    </xf>
    <xf numFmtId="0" fontId="0" fillId="0" borderId="69" xfId="0" applyFont="1" applyBorder="1" applyAlignment="1" applyProtection="1">
      <alignment horizontal="center" vertical="center"/>
      <protection locked="0"/>
    </xf>
    <xf numFmtId="0" fontId="0" fillId="0" borderId="70" xfId="0" applyFont="1" applyBorder="1" applyAlignment="1" applyProtection="1">
      <alignment horizontal="center" vertical="center"/>
      <protection locked="0"/>
    </xf>
    <xf numFmtId="0" fontId="0" fillId="0" borderId="29" xfId="0" applyFont="1" applyBorder="1" applyAlignment="1" applyProtection="1">
      <alignment horizontal="center" vertical="center"/>
    </xf>
    <xf numFmtId="0" fontId="0" fillId="0" borderId="38" xfId="0" applyFont="1" applyBorder="1" applyAlignment="1" applyProtection="1">
      <alignment horizontal="center" vertical="center"/>
    </xf>
    <xf numFmtId="184" fontId="0" fillId="0" borderId="68" xfId="0" applyNumberFormat="1" applyFont="1" applyBorder="1" applyAlignment="1" applyProtection="1">
      <alignment horizontal="center" vertical="center"/>
      <protection locked="0"/>
    </xf>
    <xf numFmtId="184" fontId="0" fillId="0" borderId="69" xfId="0" applyNumberFormat="1" applyFont="1" applyBorder="1" applyAlignment="1" applyProtection="1">
      <alignment horizontal="center" vertical="center"/>
      <protection locked="0"/>
    </xf>
    <xf numFmtId="184" fontId="0" fillId="0" borderId="70" xfId="0" applyNumberFormat="1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</xf>
    <xf numFmtId="185" fontId="0" fillId="0" borderId="68" xfId="0" applyNumberFormat="1" applyFont="1" applyBorder="1" applyAlignment="1" applyProtection="1">
      <alignment horizontal="center" vertical="center"/>
      <protection locked="0"/>
    </xf>
    <xf numFmtId="185" fontId="0" fillId="0" borderId="69" xfId="0" applyNumberFormat="1" applyFont="1" applyBorder="1" applyAlignment="1" applyProtection="1">
      <alignment horizontal="center" vertical="center"/>
      <protection locked="0"/>
    </xf>
    <xf numFmtId="185" fontId="0" fillId="0" borderId="70" xfId="0" applyNumberFormat="1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53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15" fillId="0" borderId="68" xfId="0" applyFont="1" applyBorder="1" applyAlignment="1" applyProtection="1">
      <alignment horizontal="center" vertical="center"/>
      <protection locked="0"/>
    </xf>
    <xf numFmtId="0" fontId="15" fillId="0" borderId="69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0" fontId="0" fillId="0" borderId="50" xfId="0" applyFont="1" applyBorder="1" applyAlignment="1" applyProtection="1">
      <alignment horizontal="center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/>
      <protection locked="0"/>
    </xf>
    <xf numFmtId="0" fontId="2" fillId="0" borderId="4" xfId="5" applyFont="1" applyFill="1" applyBorder="1" applyAlignment="1" applyProtection="1">
      <alignment horizontal="center" vertical="center" wrapText="1"/>
    </xf>
    <xf numFmtId="0" fontId="2" fillId="0" borderId="2" xfId="5" applyFont="1" applyFill="1" applyBorder="1" applyAlignment="1" applyProtection="1">
      <alignment horizontal="center" vertical="center" wrapText="1"/>
    </xf>
    <xf numFmtId="0" fontId="2" fillId="0" borderId="7" xfId="5" applyFont="1" applyFill="1" applyBorder="1" applyAlignment="1" applyProtection="1">
      <alignment horizontal="center" vertical="center" wrapText="1"/>
    </xf>
    <xf numFmtId="0" fontId="2" fillId="0" borderId="5" xfId="5" applyFont="1" applyFill="1" applyBorder="1" applyAlignment="1" applyProtection="1">
      <alignment horizontal="center" vertical="center" wrapText="1"/>
    </xf>
  </cellXfs>
  <cellStyles count="12">
    <cellStyle name="桁区切り" xfId="11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 2" xfId="8"/>
    <cellStyle name="標準_Book2_◎H23改正　【手引き挿入資料】　評価項目の表（図のコピー用）(231130 1507受）（現）" xfId="9"/>
    <cellStyle name="標準_Book2_様式-共3　配置予定技術者の施工実績等の状況（CPD）(H23.12改正）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70" zoomScaleNormal="70" zoomScaleSheetLayoutView="100" workbookViewId="0">
      <selection activeCell="G5" sqref="G5:N5"/>
    </sheetView>
  </sheetViews>
  <sheetFormatPr defaultRowHeight="12" outlineLevelCol="1" x14ac:dyDescent="0.15"/>
  <cols>
    <col min="1" max="1" width="9.5" style="291" customWidth="1"/>
    <col min="2" max="2" width="30.625" style="291" customWidth="1"/>
    <col min="3" max="3" width="4.625" style="291" customWidth="1"/>
    <col min="4" max="4" width="3.625" style="291" customWidth="1"/>
    <col min="5" max="5" width="4.875" style="291" bestFit="1" customWidth="1"/>
    <col min="6" max="6" width="4.75" style="291" customWidth="1"/>
    <col min="7" max="7" width="13.875" style="291" customWidth="1"/>
    <col min="8" max="8" width="7.25" style="291" customWidth="1"/>
    <col min="9" max="9" width="4.625" style="291" customWidth="1"/>
    <col min="10" max="10" width="3.125" style="291" customWidth="1"/>
    <col min="11" max="11" width="4.625" style="291" customWidth="1"/>
    <col min="12" max="13" width="3.125" style="291" customWidth="1"/>
    <col min="14" max="14" width="7.125" style="291" bestFit="1" customWidth="1"/>
    <col min="15" max="15" width="5.875" style="291" customWidth="1"/>
    <col min="16" max="16" width="9" style="291"/>
    <col min="17" max="27" width="15.125" style="291" hidden="1" customWidth="1" outlineLevel="1"/>
    <col min="28" max="28" width="9" style="291" collapsed="1"/>
    <col min="29" max="16384" width="9" style="291"/>
  </cols>
  <sheetData>
    <row r="1" spans="1:30" s="278" customFormat="1" ht="12.75" thickBot="1" x14ac:dyDescent="0.2">
      <c r="A1" s="277" t="s">
        <v>292</v>
      </c>
      <c r="L1" s="279"/>
      <c r="M1" s="279"/>
      <c r="N1" s="279"/>
    </row>
    <row r="2" spans="1:30" s="278" customFormat="1" ht="14.25" thickBot="1" x14ac:dyDescent="0.2">
      <c r="G2" s="280" t="s">
        <v>0</v>
      </c>
      <c r="H2" s="348">
        <v>200510001</v>
      </c>
      <c r="I2" s="349"/>
      <c r="J2" s="349"/>
      <c r="K2" s="349"/>
      <c r="L2" s="349"/>
      <c r="M2" s="350"/>
      <c r="N2" s="128"/>
    </row>
    <row r="3" spans="1:30" s="2" customFormat="1" ht="27.75" customHeight="1" x14ac:dyDescent="0.2">
      <c r="A3" s="351" t="s">
        <v>293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123"/>
      <c r="P3" s="1"/>
      <c r="Q3" s="1"/>
    </row>
    <row r="4" spans="1:30" s="2" customFormat="1" ht="7.5" customHeight="1" thickBo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 x14ac:dyDescent="0.2">
      <c r="A5" s="3"/>
      <c r="B5" s="3"/>
      <c r="C5" s="352" t="s">
        <v>1</v>
      </c>
      <c r="D5" s="353"/>
      <c r="E5" s="353"/>
      <c r="F5" s="353"/>
      <c r="G5" s="354" t="s">
        <v>445</v>
      </c>
      <c r="H5" s="355"/>
      <c r="I5" s="355"/>
      <c r="J5" s="355"/>
      <c r="K5" s="355"/>
      <c r="L5" s="355"/>
      <c r="M5" s="355"/>
      <c r="N5" s="356"/>
      <c r="O5" s="3"/>
      <c r="P5" s="1"/>
      <c r="Q5" s="1"/>
    </row>
    <row r="6" spans="1:30" s="2" customFormat="1" ht="7.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78" customFormat="1" ht="15" customHeight="1" thickBot="1" x14ac:dyDescent="0.2">
      <c r="A7" s="280" t="s">
        <v>2</v>
      </c>
      <c r="B7" s="357" t="s">
        <v>446</v>
      </c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9"/>
    </row>
    <row r="8" spans="1:30" s="278" customFormat="1" ht="18" customHeight="1" thickBot="1" x14ac:dyDescent="0.2">
      <c r="A8" s="281" t="s">
        <v>3</v>
      </c>
      <c r="B8" s="281"/>
      <c r="C8" s="71"/>
      <c r="D8" s="71"/>
      <c r="G8" s="71"/>
      <c r="H8" s="71"/>
      <c r="I8" s="71"/>
      <c r="J8" s="71"/>
      <c r="K8" s="71"/>
      <c r="L8" s="282"/>
      <c r="M8" s="282"/>
      <c r="N8" s="282"/>
    </row>
    <row r="9" spans="1:30" ht="36.75" thickBot="1" x14ac:dyDescent="0.2">
      <c r="A9" s="283" t="s">
        <v>4</v>
      </c>
      <c r="B9" s="430" t="s">
        <v>5</v>
      </c>
      <c r="C9" s="431"/>
      <c r="D9" s="432"/>
      <c r="E9" s="284" t="s">
        <v>6</v>
      </c>
      <c r="F9" s="285" t="s">
        <v>7</v>
      </c>
      <c r="G9" s="360" t="s">
        <v>8</v>
      </c>
      <c r="H9" s="361"/>
      <c r="I9" s="286" t="s">
        <v>9</v>
      </c>
      <c r="J9" s="284" t="s">
        <v>10</v>
      </c>
      <c r="K9" s="284" t="s">
        <v>11</v>
      </c>
      <c r="L9" s="362" t="s">
        <v>12</v>
      </c>
      <c r="M9" s="363"/>
      <c r="N9" s="284" t="s">
        <v>13</v>
      </c>
      <c r="O9" s="287"/>
      <c r="P9" s="288"/>
      <c r="Q9" s="288"/>
      <c r="R9" s="288"/>
      <c r="S9" s="289"/>
      <c r="T9" s="289"/>
      <c r="U9" s="290"/>
      <c r="V9" s="290"/>
      <c r="W9" s="290"/>
      <c r="X9" s="290"/>
      <c r="Y9" s="290"/>
      <c r="Z9" s="290"/>
      <c r="AA9" s="290"/>
      <c r="AB9" s="290"/>
      <c r="AC9" s="290"/>
      <c r="AD9" s="290"/>
    </row>
    <row r="10" spans="1:30" ht="25.5" customHeight="1" x14ac:dyDescent="0.15">
      <c r="A10" s="375" t="s">
        <v>270</v>
      </c>
      <c r="B10" s="408" t="s">
        <v>166</v>
      </c>
      <c r="C10" s="409"/>
      <c r="D10" s="410"/>
      <c r="E10" s="283">
        <v>8</v>
      </c>
      <c r="F10" s="280">
        <v>8</v>
      </c>
      <c r="G10" s="385"/>
      <c r="H10" s="386"/>
      <c r="I10" s="69">
        <f>IF(G10&gt;=84,8,IF(G10&gt;=82,7,IF(G10&gt;=80,6,IF(G10&gt;=78,5,IF(G10&gt;=76,4,IF(G10&gt;=74,3,IF(G10&gt;=70,2,IF(G10&gt;=65,1,0))))))))</f>
        <v>0</v>
      </c>
      <c r="J10" s="283">
        <v>1</v>
      </c>
      <c r="K10" s="283">
        <f t="shared" ref="K10:K15" si="0">IF(I10="","",I10*J10)</f>
        <v>0</v>
      </c>
      <c r="L10" s="369" t="str">
        <f>IF(G10="","",$E$10*K10/$F$10)</f>
        <v/>
      </c>
      <c r="M10" s="369"/>
      <c r="N10" s="292">
        <f>IF(L10="",0,ROUND(L10,2))</f>
        <v>0</v>
      </c>
      <c r="O10" s="293"/>
      <c r="P10" s="71"/>
      <c r="Q10" s="294"/>
      <c r="R10" s="295"/>
      <c r="S10" s="296"/>
      <c r="T10" s="296"/>
      <c r="U10" s="290"/>
      <c r="V10" s="290"/>
      <c r="W10" s="290"/>
      <c r="X10" s="290"/>
      <c r="Y10" s="290"/>
      <c r="Z10" s="290"/>
      <c r="AA10" s="290"/>
      <c r="AB10" s="290"/>
      <c r="AC10" s="290"/>
      <c r="AD10" s="290"/>
    </row>
    <row r="11" spans="1:30" ht="25.5" customHeight="1" x14ac:dyDescent="0.15">
      <c r="A11" s="376"/>
      <c r="B11" s="408" t="s">
        <v>167</v>
      </c>
      <c r="C11" s="409"/>
      <c r="D11" s="410"/>
      <c r="E11" s="370">
        <v>4</v>
      </c>
      <c r="F11" s="280">
        <v>1</v>
      </c>
      <c r="G11" s="367"/>
      <c r="H11" s="368"/>
      <c r="I11" s="70">
        <f>IF(G11="施工実績あり",1,0)</f>
        <v>0</v>
      </c>
      <c r="J11" s="283">
        <v>1</v>
      </c>
      <c r="K11" s="283">
        <f t="shared" si="0"/>
        <v>0</v>
      </c>
      <c r="L11" s="369" t="str">
        <f>IF(G11="","",$E$11*K11/$F$16)</f>
        <v/>
      </c>
      <c r="M11" s="369"/>
      <c r="N11" s="364">
        <f>ROUND(SUM(L11:L15),2)</f>
        <v>0</v>
      </c>
      <c r="O11" s="293"/>
      <c r="P11" s="71"/>
      <c r="Q11" s="297" t="s">
        <v>171</v>
      </c>
      <c r="R11" s="297" t="s">
        <v>223</v>
      </c>
      <c r="S11" s="298"/>
      <c r="T11" s="298"/>
      <c r="U11" s="297"/>
      <c r="V11" s="290"/>
      <c r="W11" s="290"/>
      <c r="X11" s="290"/>
      <c r="Y11" s="290"/>
      <c r="Z11" s="290"/>
      <c r="AA11" s="290"/>
      <c r="AB11" s="290"/>
      <c r="AC11" s="290"/>
      <c r="AD11" s="290"/>
    </row>
    <row r="12" spans="1:30" ht="25.5" customHeight="1" x14ac:dyDescent="0.15">
      <c r="A12" s="376"/>
      <c r="B12" s="408" t="s">
        <v>168</v>
      </c>
      <c r="C12" s="409"/>
      <c r="D12" s="410"/>
      <c r="E12" s="371"/>
      <c r="F12" s="280">
        <v>2</v>
      </c>
      <c r="G12" s="367"/>
      <c r="H12" s="368"/>
      <c r="I12" s="70">
        <f>IF(G12="表彰歴あり",1,0)</f>
        <v>0</v>
      </c>
      <c r="J12" s="283">
        <v>2</v>
      </c>
      <c r="K12" s="283">
        <f t="shared" si="0"/>
        <v>0</v>
      </c>
      <c r="L12" s="369" t="str">
        <f>IF(G12="","",$E$11*K12/$F$16)</f>
        <v/>
      </c>
      <c r="M12" s="369"/>
      <c r="N12" s="365"/>
      <c r="O12" s="293"/>
      <c r="P12" s="71"/>
      <c r="Q12" s="297" t="s">
        <v>224</v>
      </c>
      <c r="R12" s="297" t="s">
        <v>223</v>
      </c>
      <c r="S12" s="298"/>
      <c r="T12" s="298"/>
      <c r="U12" s="297"/>
      <c r="V12" s="290"/>
      <c r="W12" s="290"/>
      <c r="X12" s="290"/>
      <c r="Y12" s="290"/>
      <c r="Z12" s="290"/>
      <c r="AA12" s="290"/>
      <c r="AB12" s="290"/>
      <c r="AC12" s="290"/>
      <c r="AD12" s="290"/>
    </row>
    <row r="13" spans="1:30" ht="25.5" customHeight="1" x14ac:dyDescent="0.15">
      <c r="A13" s="376"/>
      <c r="B13" s="408" t="s">
        <v>169</v>
      </c>
      <c r="C13" s="409"/>
      <c r="D13" s="410"/>
      <c r="E13" s="371"/>
      <c r="F13" s="280">
        <v>0</v>
      </c>
      <c r="G13" s="367"/>
      <c r="H13" s="368"/>
      <c r="I13" s="70">
        <f>IF(OR(G13="指名停止あり",G13="文書指導あり"),-1,IF(G13="複数履歴あり",-2,0))</f>
        <v>0</v>
      </c>
      <c r="J13" s="283">
        <v>1</v>
      </c>
      <c r="K13" s="283">
        <f t="shared" si="0"/>
        <v>0</v>
      </c>
      <c r="L13" s="369" t="str">
        <f>IF(G13="","",$E$11*K13/$F$16)</f>
        <v/>
      </c>
      <c r="M13" s="369"/>
      <c r="N13" s="365"/>
      <c r="O13" s="293"/>
      <c r="P13" s="71"/>
      <c r="Q13" s="297" t="s">
        <v>223</v>
      </c>
      <c r="R13" s="297" t="s">
        <v>225</v>
      </c>
      <c r="S13" s="298" t="s">
        <v>226</v>
      </c>
      <c r="T13" s="298" t="s">
        <v>227</v>
      </c>
      <c r="U13" s="297"/>
      <c r="V13" s="290"/>
      <c r="W13" s="290"/>
      <c r="X13" s="290"/>
      <c r="Y13" s="290"/>
      <c r="Z13" s="290"/>
      <c r="AA13" s="290"/>
      <c r="AB13" s="290"/>
      <c r="AC13" s="290"/>
      <c r="AD13" s="290"/>
    </row>
    <row r="14" spans="1:30" ht="25.5" customHeight="1" x14ac:dyDescent="0.15">
      <c r="A14" s="376"/>
      <c r="B14" s="408" t="s">
        <v>21</v>
      </c>
      <c r="C14" s="409"/>
      <c r="D14" s="410"/>
      <c r="E14" s="371"/>
      <c r="F14" s="280">
        <v>0.5</v>
      </c>
      <c r="G14" s="367"/>
      <c r="H14" s="368"/>
      <c r="I14" s="70">
        <f>IF(G14="認証取得あり",0.5,0)</f>
        <v>0</v>
      </c>
      <c r="J14" s="283">
        <v>1</v>
      </c>
      <c r="K14" s="283">
        <f t="shared" si="0"/>
        <v>0</v>
      </c>
      <c r="L14" s="369" t="str">
        <f>IF(G14="","",$E$11*K14/$F$16)</f>
        <v/>
      </c>
      <c r="M14" s="369"/>
      <c r="N14" s="365"/>
      <c r="O14" s="293"/>
      <c r="P14" s="71"/>
      <c r="Q14" s="297" t="s">
        <v>228</v>
      </c>
      <c r="R14" s="297" t="s">
        <v>223</v>
      </c>
      <c r="S14" s="298"/>
      <c r="T14" s="298"/>
      <c r="U14" s="297"/>
      <c r="V14" s="290"/>
      <c r="W14" s="290"/>
      <c r="X14" s="290"/>
      <c r="Y14" s="290"/>
      <c r="Z14" s="290"/>
      <c r="AA14" s="290"/>
      <c r="AB14" s="290"/>
      <c r="AC14" s="290"/>
      <c r="AD14" s="290"/>
    </row>
    <row r="15" spans="1:30" ht="25.5" customHeight="1" thickBot="1" x14ac:dyDescent="0.2">
      <c r="A15" s="376"/>
      <c r="B15" s="408" t="s">
        <v>124</v>
      </c>
      <c r="C15" s="409"/>
      <c r="D15" s="410"/>
      <c r="E15" s="372"/>
      <c r="F15" s="280">
        <v>0.5</v>
      </c>
      <c r="G15" s="373"/>
      <c r="H15" s="374"/>
      <c r="I15" s="70">
        <f>IF(G15="加入あり",0.5,0)</f>
        <v>0</v>
      </c>
      <c r="J15" s="283">
        <v>1</v>
      </c>
      <c r="K15" s="283">
        <f t="shared" si="0"/>
        <v>0</v>
      </c>
      <c r="L15" s="369" t="str">
        <f>IF(G15="","",$E$11*K15/$F$16)</f>
        <v/>
      </c>
      <c r="M15" s="369"/>
      <c r="N15" s="366"/>
      <c r="O15" s="293"/>
      <c r="P15" s="71"/>
      <c r="Q15" s="297" t="s">
        <v>229</v>
      </c>
      <c r="R15" s="297" t="s">
        <v>223</v>
      </c>
      <c r="S15" s="298"/>
      <c r="T15" s="298"/>
      <c r="U15" s="297"/>
      <c r="V15" s="290"/>
      <c r="W15" s="290"/>
      <c r="X15" s="290"/>
      <c r="Y15" s="290"/>
      <c r="Z15" s="290"/>
      <c r="AA15" s="290"/>
      <c r="AB15" s="290"/>
      <c r="AC15" s="290"/>
      <c r="AD15" s="290"/>
    </row>
    <row r="16" spans="1:30" ht="13.5" customHeight="1" thickBot="1" x14ac:dyDescent="0.2">
      <c r="A16" s="377"/>
      <c r="B16" s="299"/>
      <c r="C16" s="299"/>
      <c r="D16" s="299"/>
      <c r="E16" s="128"/>
      <c r="F16" s="283">
        <f>SUM(F11:F15)</f>
        <v>4</v>
      </c>
      <c r="G16" s="71"/>
      <c r="H16" s="71"/>
      <c r="I16" s="71"/>
      <c r="J16" s="71"/>
      <c r="K16" s="71"/>
      <c r="L16" s="300"/>
      <c r="M16" s="300"/>
      <c r="N16" s="301"/>
      <c r="O16" s="295"/>
      <c r="P16" s="71"/>
      <c r="Q16" s="295"/>
      <c r="R16" s="295"/>
      <c r="S16" s="296"/>
      <c r="T16" s="296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</row>
    <row r="17" spans="1:30" ht="25.5" customHeight="1" x14ac:dyDescent="0.15">
      <c r="A17" s="375" t="s">
        <v>271</v>
      </c>
      <c r="B17" s="411" t="s">
        <v>272</v>
      </c>
      <c r="C17" s="412"/>
      <c r="D17" s="413"/>
      <c r="E17" s="378">
        <v>5</v>
      </c>
      <c r="F17" s="280">
        <v>2</v>
      </c>
      <c r="G17" s="381"/>
      <c r="H17" s="382"/>
      <c r="I17" s="70">
        <f>IF(G17="施工実績あり",1,0)</f>
        <v>0</v>
      </c>
      <c r="J17" s="283">
        <v>2</v>
      </c>
      <c r="K17" s="283">
        <f t="shared" ref="K17:K21" si="1">IF(I17="","",I17*J17)</f>
        <v>0</v>
      </c>
      <c r="L17" s="383" t="str">
        <f t="shared" ref="L17:L21" si="2">IF(G17="","",$E$17*K17/$F$23)</f>
        <v/>
      </c>
      <c r="M17" s="384"/>
      <c r="N17" s="364">
        <f>ROUND(SUM(L17:L22),2)</f>
        <v>0</v>
      </c>
      <c r="O17" s="293"/>
      <c r="P17" s="71"/>
      <c r="Q17" s="297" t="s">
        <v>171</v>
      </c>
      <c r="R17" s="297" t="s">
        <v>223</v>
      </c>
      <c r="S17" s="297"/>
      <c r="T17" s="297"/>
      <c r="U17" s="297"/>
      <c r="V17" s="290"/>
      <c r="W17" s="290"/>
      <c r="X17" s="290"/>
      <c r="Y17" s="290"/>
      <c r="Z17" s="290"/>
      <c r="AA17" s="290"/>
      <c r="AB17" s="290"/>
      <c r="AC17" s="290"/>
      <c r="AD17" s="290"/>
    </row>
    <row r="18" spans="1:30" ht="25.5" customHeight="1" x14ac:dyDescent="0.15">
      <c r="A18" s="376"/>
      <c r="B18" s="411" t="s">
        <v>437</v>
      </c>
      <c r="C18" s="412"/>
      <c r="D18" s="413"/>
      <c r="E18" s="379"/>
      <c r="F18" s="280">
        <v>4</v>
      </c>
      <c r="G18" s="387"/>
      <c r="H18" s="388"/>
      <c r="I18" s="70">
        <f>IF(G18&gt;100,0,IF(G18&gt;=80,2,IF(G18&gt;=75,1,IF(G18&gt;=65,0.5,0))))</f>
        <v>0</v>
      </c>
      <c r="J18" s="283">
        <v>2</v>
      </c>
      <c r="K18" s="283">
        <f t="shared" si="1"/>
        <v>0</v>
      </c>
      <c r="L18" s="383" t="str">
        <f t="shared" si="2"/>
        <v/>
      </c>
      <c r="M18" s="384"/>
      <c r="N18" s="365"/>
      <c r="O18" s="293"/>
      <c r="P18" s="71"/>
      <c r="Q18" s="297"/>
      <c r="R18" s="297"/>
      <c r="S18" s="297"/>
      <c r="T18" s="297"/>
      <c r="U18" s="297"/>
      <c r="V18" s="290"/>
      <c r="W18" s="290"/>
      <c r="X18" s="290"/>
      <c r="Y18" s="290"/>
      <c r="Z18" s="290"/>
      <c r="AA18" s="290"/>
      <c r="AB18" s="290"/>
      <c r="AC18" s="290"/>
      <c r="AD18" s="290"/>
    </row>
    <row r="19" spans="1:30" ht="25.5" customHeight="1" x14ac:dyDescent="0.15">
      <c r="A19" s="376"/>
      <c r="B19" s="411" t="s">
        <v>273</v>
      </c>
      <c r="C19" s="412"/>
      <c r="D19" s="413"/>
      <c r="E19" s="379"/>
      <c r="F19" s="280">
        <v>2</v>
      </c>
      <c r="G19" s="367"/>
      <c r="H19" s="368"/>
      <c r="I19" s="70">
        <f>IF(G19="複数表彰歴あり",2,IF(G19="表彰歴あり",1,0))</f>
        <v>0</v>
      </c>
      <c r="J19" s="283">
        <v>1</v>
      </c>
      <c r="K19" s="283">
        <f t="shared" si="1"/>
        <v>0</v>
      </c>
      <c r="L19" s="383" t="str">
        <f t="shared" si="2"/>
        <v/>
      </c>
      <c r="M19" s="384"/>
      <c r="N19" s="365"/>
      <c r="O19" s="293"/>
      <c r="P19" s="71"/>
      <c r="Q19" s="297" t="s">
        <v>230</v>
      </c>
      <c r="R19" s="297" t="s">
        <v>224</v>
      </c>
      <c r="S19" s="297" t="s">
        <v>223</v>
      </c>
      <c r="T19" s="297"/>
      <c r="U19" s="297"/>
      <c r="V19" s="290"/>
      <c r="W19" s="290"/>
      <c r="X19" s="290"/>
      <c r="Y19" s="290"/>
      <c r="Z19" s="290"/>
      <c r="AA19" s="290"/>
      <c r="AB19" s="290"/>
      <c r="AC19" s="290"/>
      <c r="AD19" s="290"/>
    </row>
    <row r="20" spans="1:30" ht="25.5" customHeight="1" x14ac:dyDescent="0.15">
      <c r="A20" s="376"/>
      <c r="B20" s="411" t="s">
        <v>274</v>
      </c>
      <c r="C20" s="412"/>
      <c r="D20" s="413"/>
      <c r="E20" s="379"/>
      <c r="F20" s="280">
        <v>1</v>
      </c>
      <c r="G20" s="367"/>
      <c r="H20" s="368"/>
      <c r="I20" s="70">
        <f>IF(G20="表彰歴あり",1,0)</f>
        <v>0</v>
      </c>
      <c r="J20" s="283">
        <v>1</v>
      </c>
      <c r="K20" s="283">
        <f t="shared" si="1"/>
        <v>0</v>
      </c>
      <c r="L20" s="383" t="str">
        <f t="shared" si="2"/>
        <v/>
      </c>
      <c r="M20" s="384"/>
      <c r="N20" s="365"/>
      <c r="O20" s="293"/>
      <c r="P20" s="71"/>
      <c r="Q20" s="297" t="s">
        <v>224</v>
      </c>
      <c r="R20" s="297" t="s">
        <v>223</v>
      </c>
      <c r="S20" s="297"/>
      <c r="T20" s="297"/>
      <c r="U20" s="297"/>
      <c r="V20" s="290"/>
      <c r="W20" s="290"/>
      <c r="X20" s="290"/>
      <c r="Y20" s="290"/>
      <c r="Z20" s="290"/>
      <c r="AA20" s="290"/>
      <c r="AB20" s="290"/>
      <c r="AC20" s="290"/>
      <c r="AD20" s="290"/>
    </row>
    <row r="21" spans="1:30" ht="25.5" customHeight="1" x14ac:dyDescent="0.15">
      <c r="A21" s="376"/>
      <c r="B21" s="411" t="s">
        <v>275</v>
      </c>
      <c r="C21" s="412"/>
      <c r="D21" s="413"/>
      <c r="E21" s="379"/>
      <c r="F21" s="280">
        <v>1</v>
      </c>
      <c r="G21" s="367"/>
      <c r="H21" s="368"/>
      <c r="I21" s="89">
        <f>IF(G21="推奨単位以上の取得単位あり",1,IF(G21="推奨単位の1/2以上の取得単位あり",0.5,IF(G21="推奨単位の1/2未満の取得単位あり",0.3,0)))</f>
        <v>0</v>
      </c>
      <c r="J21" s="283">
        <v>1</v>
      </c>
      <c r="K21" s="283">
        <f t="shared" si="1"/>
        <v>0</v>
      </c>
      <c r="L21" s="383" t="str">
        <f t="shared" si="2"/>
        <v/>
      </c>
      <c r="M21" s="384"/>
      <c r="N21" s="365"/>
      <c r="O21" s="293"/>
      <c r="P21" s="71"/>
      <c r="Q21" s="302" t="s">
        <v>231</v>
      </c>
      <c r="R21" s="302" t="s">
        <v>232</v>
      </c>
      <c r="S21" s="302" t="s">
        <v>233</v>
      </c>
      <c r="T21" s="297" t="s">
        <v>223</v>
      </c>
      <c r="U21" s="297"/>
      <c r="V21" s="290"/>
      <c r="W21" s="290"/>
      <c r="X21" s="290"/>
      <c r="Y21" s="290"/>
      <c r="Z21" s="290"/>
      <c r="AA21" s="290"/>
      <c r="AB21" s="290"/>
      <c r="AC21" s="290"/>
      <c r="AD21" s="290"/>
    </row>
    <row r="22" spans="1:30" ht="25.5" customHeight="1" thickBot="1" x14ac:dyDescent="0.2">
      <c r="A22" s="376"/>
      <c r="B22" s="433" t="s">
        <v>276</v>
      </c>
      <c r="C22" s="434"/>
      <c r="D22" s="435"/>
      <c r="E22" s="380"/>
      <c r="F22" s="303"/>
      <c r="G22" s="389"/>
      <c r="H22" s="390"/>
      <c r="I22" s="124"/>
      <c r="J22" s="304"/>
      <c r="K22" s="304"/>
      <c r="L22" s="391"/>
      <c r="M22" s="392"/>
      <c r="N22" s="366"/>
      <c r="O22" s="293"/>
      <c r="P22" s="71"/>
      <c r="Q22" s="297" t="s">
        <v>234</v>
      </c>
      <c r="R22" s="297" t="s">
        <v>223</v>
      </c>
      <c r="S22" s="297"/>
      <c r="T22" s="297"/>
      <c r="U22" s="297"/>
      <c r="V22" s="290"/>
      <c r="W22" s="290"/>
      <c r="X22" s="290"/>
      <c r="Y22" s="290"/>
      <c r="Z22" s="290"/>
      <c r="AA22" s="290"/>
      <c r="AB22" s="290"/>
      <c r="AC22" s="290"/>
      <c r="AD22" s="290"/>
    </row>
    <row r="23" spans="1:30" ht="13.5" customHeight="1" thickBot="1" x14ac:dyDescent="0.2">
      <c r="A23" s="377"/>
      <c r="B23" s="305"/>
      <c r="C23" s="305"/>
      <c r="D23" s="305"/>
      <c r="E23" s="128"/>
      <c r="F23" s="306">
        <f>SUM(F17:F21)</f>
        <v>10</v>
      </c>
      <c r="G23" s="71"/>
      <c r="H23" s="71"/>
      <c r="I23" s="71"/>
      <c r="J23" s="71"/>
      <c r="K23" s="71"/>
      <c r="L23" s="300"/>
      <c r="M23" s="300"/>
      <c r="N23" s="307"/>
      <c r="O23" s="290"/>
      <c r="P23" s="71"/>
      <c r="Q23" s="295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</row>
    <row r="24" spans="1:30" ht="25.5" customHeight="1" x14ac:dyDescent="0.15">
      <c r="A24" s="393" t="s">
        <v>267</v>
      </c>
      <c r="B24" s="439" t="s">
        <v>126</v>
      </c>
      <c r="C24" s="440"/>
      <c r="D24" s="441"/>
      <c r="E24" s="378">
        <v>8.5</v>
      </c>
      <c r="F24" s="280">
        <v>1</v>
      </c>
      <c r="G24" s="381"/>
      <c r="H24" s="382"/>
      <c r="I24" s="72">
        <f>IF(G24="配置あり",1,0)</f>
        <v>0</v>
      </c>
      <c r="J24" s="283">
        <v>1</v>
      </c>
      <c r="K24" s="283">
        <f t="shared" ref="K24:K26" si="3">IF(I24="","",I24*J24)</f>
        <v>0</v>
      </c>
      <c r="L24" s="383" t="str">
        <f>IF(G24="","",E24*K24/$F$34)</f>
        <v/>
      </c>
      <c r="M24" s="384"/>
      <c r="N24" s="364">
        <f>ROUND(SUM(L24:L33),2)</f>
        <v>0</v>
      </c>
      <c r="O24" s="293"/>
      <c r="P24" s="71"/>
      <c r="Q24" s="297" t="s">
        <v>235</v>
      </c>
      <c r="R24" s="297" t="s">
        <v>223</v>
      </c>
      <c r="S24" s="297"/>
      <c r="T24" s="297"/>
      <c r="U24" s="297"/>
      <c r="V24" s="308"/>
      <c r="W24" s="308"/>
      <c r="X24" s="308"/>
      <c r="Y24" s="290"/>
      <c r="Z24" s="290"/>
      <c r="AA24" s="290"/>
      <c r="AB24" s="290"/>
      <c r="AC24" s="290"/>
      <c r="AD24" s="290"/>
    </row>
    <row r="25" spans="1:30" ht="25.5" customHeight="1" x14ac:dyDescent="0.15">
      <c r="A25" s="394"/>
      <c r="B25" s="436" t="s">
        <v>277</v>
      </c>
      <c r="C25" s="437"/>
      <c r="D25" s="438"/>
      <c r="E25" s="379"/>
      <c r="F25" s="309"/>
      <c r="G25" s="395"/>
      <c r="H25" s="396"/>
      <c r="I25" s="125"/>
      <c r="J25" s="304"/>
      <c r="K25" s="304"/>
      <c r="L25" s="391"/>
      <c r="M25" s="392"/>
      <c r="N25" s="365"/>
      <c r="O25" s="293"/>
      <c r="P25" s="71"/>
      <c r="Q25" s="297" t="s">
        <v>236</v>
      </c>
      <c r="R25" s="297" t="s">
        <v>237</v>
      </c>
      <c r="S25" s="297" t="s">
        <v>238</v>
      </c>
      <c r="T25" s="297" t="s">
        <v>239</v>
      </c>
      <c r="U25" s="297"/>
      <c r="V25" s="308"/>
      <c r="W25" s="308"/>
      <c r="X25" s="308"/>
      <c r="Y25" s="290"/>
      <c r="Z25" s="290"/>
      <c r="AA25" s="290"/>
      <c r="AB25" s="290"/>
      <c r="AC25" s="290"/>
      <c r="AD25" s="290"/>
    </row>
    <row r="26" spans="1:30" ht="25.5" customHeight="1" x14ac:dyDescent="0.15">
      <c r="A26" s="394"/>
      <c r="B26" s="411" t="s">
        <v>278</v>
      </c>
      <c r="C26" s="412"/>
      <c r="D26" s="413"/>
      <c r="E26" s="379"/>
      <c r="F26" s="310">
        <v>2</v>
      </c>
      <c r="G26" s="397"/>
      <c r="H26" s="398"/>
      <c r="I26" s="70">
        <f>IF(G26="顕彰歴あり",1,0)</f>
        <v>0</v>
      </c>
      <c r="J26" s="283">
        <v>2</v>
      </c>
      <c r="K26" s="283">
        <f t="shared" si="3"/>
        <v>0</v>
      </c>
      <c r="L26" s="369" t="str">
        <f>IF(G26="","",E24*K26/$F$34)</f>
        <v/>
      </c>
      <c r="M26" s="369"/>
      <c r="N26" s="365"/>
      <c r="O26" s="293"/>
      <c r="P26" s="71"/>
      <c r="Q26" s="297" t="s">
        <v>240</v>
      </c>
      <c r="R26" s="297" t="s">
        <v>223</v>
      </c>
      <c r="S26" s="297"/>
      <c r="T26" s="297"/>
      <c r="U26" s="297"/>
      <c r="V26" s="308"/>
      <c r="W26" s="308"/>
      <c r="X26" s="308"/>
      <c r="Y26" s="290"/>
      <c r="Z26" s="290"/>
      <c r="AA26" s="290"/>
      <c r="AB26" s="290"/>
      <c r="AC26" s="290"/>
      <c r="AD26" s="290"/>
    </row>
    <row r="27" spans="1:30" ht="25.5" customHeight="1" x14ac:dyDescent="0.15">
      <c r="A27" s="394"/>
      <c r="B27" s="411" t="s">
        <v>279</v>
      </c>
      <c r="C27" s="412"/>
      <c r="D27" s="413"/>
      <c r="E27" s="379"/>
      <c r="F27" s="310">
        <v>1</v>
      </c>
      <c r="G27" s="399"/>
      <c r="H27" s="400"/>
      <c r="I27" s="73">
        <f>IF(G27="複数実績あり",1,IF(G27="実績あり",0.5,0))</f>
        <v>0</v>
      </c>
      <c r="J27" s="311">
        <v>1</v>
      </c>
      <c r="K27" s="311">
        <f t="shared" ref="K27:K30" si="4">IF(I27="","",I27*J27)</f>
        <v>0</v>
      </c>
      <c r="L27" s="369" t="str">
        <f>IF(G27="","",E24*K27/$F$34)</f>
        <v/>
      </c>
      <c r="M27" s="369"/>
      <c r="N27" s="365"/>
      <c r="O27" s="293"/>
      <c r="P27" s="71"/>
      <c r="Q27" s="297" t="s">
        <v>241</v>
      </c>
      <c r="R27" s="297" t="s">
        <v>242</v>
      </c>
      <c r="S27" s="297" t="s">
        <v>223</v>
      </c>
      <c r="T27" s="297"/>
      <c r="U27" s="297"/>
      <c r="V27" s="308"/>
      <c r="W27" s="308"/>
      <c r="X27" s="308"/>
      <c r="Y27" s="290"/>
      <c r="Z27" s="290"/>
      <c r="AA27" s="290"/>
      <c r="AB27" s="290"/>
      <c r="AC27" s="290"/>
      <c r="AD27" s="290"/>
    </row>
    <row r="28" spans="1:30" ht="25.5" customHeight="1" x14ac:dyDescent="0.15">
      <c r="A28" s="394"/>
      <c r="B28" s="426" t="s">
        <v>280</v>
      </c>
      <c r="C28" s="427"/>
      <c r="D28" s="312" t="s">
        <v>341</v>
      </c>
      <c r="E28" s="379"/>
      <c r="F28" s="310">
        <v>3</v>
      </c>
      <c r="G28" s="367"/>
      <c r="H28" s="368"/>
      <c r="I28" s="73">
        <f>IF(G28="①②③全ての締結実績あり",3,IF(G28="①②③のうち2項目の締結実績あり",2,IF(G28="①②③のうち1項目の締結実績あり",1,0)))</f>
        <v>0</v>
      </c>
      <c r="J28" s="311">
        <v>1</v>
      </c>
      <c r="K28" s="311">
        <f>IF(I28="","",I28*J28)</f>
        <v>0</v>
      </c>
      <c r="L28" s="369" t="str">
        <f>IF(G28="","",E24*K28/$F$34)</f>
        <v/>
      </c>
      <c r="M28" s="369"/>
      <c r="N28" s="365"/>
      <c r="O28" s="293"/>
      <c r="P28" s="71"/>
      <c r="Q28" s="302" t="s">
        <v>342</v>
      </c>
      <c r="R28" s="302" t="s">
        <v>343</v>
      </c>
      <c r="S28" s="302" t="s">
        <v>344</v>
      </c>
      <c r="T28" s="297" t="s">
        <v>345</v>
      </c>
      <c r="U28" s="297"/>
      <c r="V28" s="308"/>
      <c r="W28" s="308"/>
      <c r="X28" s="308"/>
      <c r="Y28" s="290"/>
      <c r="Z28" s="290"/>
      <c r="AA28" s="290"/>
      <c r="AB28" s="290"/>
      <c r="AC28" s="290"/>
      <c r="AD28" s="290"/>
    </row>
    <row r="29" spans="1:30" ht="25.5" customHeight="1" x14ac:dyDescent="0.15">
      <c r="A29" s="394"/>
      <c r="B29" s="428"/>
      <c r="C29" s="429"/>
      <c r="D29" s="313" t="s">
        <v>340</v>
      </c>
      <c r="E29" s="379"/>
      <c r="F29" s="310">
        <v>1</v>
      </c>
      <c r="G29" s="367"/>
      <c r="H29" s="368"/>
      <c r="I29" s="73">
        <f>IF(G29="活動実績あり",1,0)</f>
        <v>0</v>
      </c>
      <c r="J29" s="311">
        <v>1</v>
      </c>
      <c r="K29" s="311">
        <f>IF(I29="","",I29*J29)</f>
        <v>0</v>
      </c>
      <c r="L29" s="369" t="str">
        <f>IF(G29="","",E24*K29/$F$34)</f>
        <v/>
      </c>
      <c r="M29" s="369"/>
      <c r="N29" s="365"/>
      <c r="O29" s="293"/>
      <c r="P29" s="71"/>
      <c r="Q29" s="302" t="s">
        <v>346</v>
      </c>
      <c r="R29" s="302" t="s">
        <v>347</v>
      </c>
      <c r="S29" s="302"/>
      <c r="T29" s="297"/>
      <c r="U29" s="297"/>
      <c r="V29" s="308"/>
      <c r="W29" s="308"/>
      <c r="X29" s="308"/>
      <c r="Y29" s="290"/>
      <c r="Z29" s="290"/>
      <c r="AA29" s="290"/>
      <c r="AB29" s="290"/>
      <c r="AC29" s="290"/>
      <c r="AD29" s="290"/>
    </row>
    <row r="30" spans="1:30" ht="25.5" customHeight="1" x14ac:dyDescent="0.15">
      <c r="A30" s="394"/>
      <c r="B30" s="411" t="s">
        <v>281</v>
      </c>
      <c r="C30" s="412"/>
      <c r="D30" s="413"/>
      <c r="E30" s="379"/>
      <c r="F30" s="310">
        <v>1</v>
      </c>
      <c r="G30" s="367"/>
      <c r="H30" s="368"/>
      <c r="I30" s="73">
        <f>IF(G30="複数登録等あり",1,IF(G30="登録等あり",0.5,0))</f>
        <v>0</v>
      </c>
      <c r="J30" s="311">
        <v>1</v>
      </c>
      <c r="K30" s="311">
        <f t="shared" si="4"/>
        <v>0</v>
      </c>
      <c r="L30" s="369" t="str">
        <f>IF(G30="","",E24*K30/$F$34)</f>
        <v/>
      </c>
      <c r="M30" s="369"/>
      <c r="N30" s="365"/>
      <c r="O30" s="293"/>
      <c r="P30" s="71"/>
      <c r="Q30" s="297" t="s">
        <v>243</v>
      </c>
      <c r="R30" s="297" t="s">
        <v>244</v>
      </c>
      <c r="S30" s="297" t="s">
        <v>223</v>
      </c>
      <c r="T30" s="297"/>
      <c r="U30" s="302"/>
      <c r="V30" s="297" t="s">
        <v>245</v>
      </c>
      <c r="W30" s="297" t="s">
        <v>266</v>
      </c>
      <c r="X30" s="297" t="s">
        <v>246</v>
      </c>
      <c r="Y30" s="297" t="s">
        <v>244</v>
      </c>
      <c r="Z30" s="297" t="s">
        <v>223</v>
      </c>
      <c r="AA30" s="290"/>
      <c r="AB30" s="290"/>
      <c r="AC30" s="290"/>
      <c r="AD30" s="290"/>
    </row>
    <row r="31" spans="1:30" ht="25.5" customHeight="1" x14ac:dyDescent="0.15">
      <c r="A31" s="394"/>
      <c r="B31" s="411" t="s">
        <v>282</v>
      </c>
      <c r="C31" s="412"/>
      <c r="D31" s="413"/>
      <c r="E31" s="379"/>
      <c r="F31" s="310">
        <v>2</v>
      </c>
      <c r="G31" s="401"/>
      <c r="H31" s="402"/>
      <c r="I31" s="73">
        <f>IF(G31="複数従事実績あり",1,IF(G31="従事実績あり",0.5,0))</f>
        <v>0</v>
      </c>
      <c r="J31" s="311">
        <v>2</v>
      </c>
      <c r="K31" s="311">
        <f>IF(I31="","",I31*J31)</f>
        <v>0</v>
      </c>
      <c r="L31" s="383" t="str">
        <f>IF(G31="","",E24*K31/$F$34)</f>
        <v/>
      </c>
      <c r="M31" s="384"/>
      <c r="N31" s="365"/>
      <c r="O31" s="293"/>
      <c r="P31" s="71"/>
      <c r="Q31" s="297" t="s">
        <v>247</v>
      </c>
      <c r="R31" s="297" t="s">
        <v>248</v>
      </c>
      <c r="S31" s="297" t="s">
        <v>223</v>
      </c>
      <c r="T31" s="297"/>
      <c r="U31" s="297"/>
      <c r="V31" s="297" t="s">
        <v>261</v>
      </c>
      <c r="W31" s="314" t="s">
        <v>262</v>
      </c>
      <c r="X31" s="297" t="s">
        <v>263</v>
      </c>
      <c r="Y31" s="297" t="s">
        <v>264</v>
      </c>
      <c r="Z31" s="297" t="s">
        <v>265</v>
      </c>
      <c r="AA31" s="297" t="s">
        <v>223</v>
      </c>
      <c r="AB31" s="290"/>
      <c r="AC31" s="290"/>
      <c r="AD31" s="290"/>
    </row>
    <row r="32" spans="1:30" ht="25.5" customHeight="1" x14ac:dyDescent="0.15">
      <c r="A32" s="394"/>
      <c r="B32" s="411" t="s">
        <v>283</v>
      </c>
      <c r="C32" s="412"/>
      <c r="D32" s="413"/>
      <c r="E32" s="379"/>
      <c r="F32" s="315">
        <v>2</v>
      </c>
      <c r="G32" s="401"/>
      <c r="H32" s="402"/>
      <c r="I32" s="74">
        <f>IF(G32="複数施工実績あり",1,IF(G32="施工実績あり",0.5,0))</f>
        <v>0</v>
      </c>
      <c r="J32" s="283">
        <v>2</v>
      </c>
      <c r="K32" s="283">
        <f>IF(I32="","",I32*J32)</f>
        <v>0</v>
      </c>
      <c r="L32" s="369" t="str">
        <f>IF(G32="","",E24*K32/$F$34)</f>
        <v/>
      </c>
      <c r="M32" s="369"/>
      <c r="N32" s="365"/>
      <c r="O32" s="293"/>
      <c r="P32" s="71"/>
      <c r="Q32" s="297" t="s">
        <v>249</v>
      </c>
      <c r="R32" s="297" t="s">
        <v>171</v>
      </c>
      <c r="S32" s="297" t="s">
        <v>223</v>
      </c>
      <c r="T32" s="297"/>
      <c r="U32" s="297"/>
      <c r="V32" s="297" t="s">
        <v>250</v>
      </c>
      <c r="W32" s="314" t="s">
        <v>260</v>
      </c>
      <c r="X32" s="297" t="s">
        <v>251</v>
      </c>
      <c r="Y32" s="297" t="s">
        <v>252</v>
      </c>
      <c r="Z32" s="297" t="s">
        <v>253</v>
      </c>
      <c r="AA32" s="297" t="s">
        <v>223</v>
      </c>
      <c r="AB32" s="290"/>
      <c r="AC32" s="290"/>
      <c r="AD32" s="290"/>
    </row>
    <row r="33" spans="1:30" ht="25.5" customHeight="1" thickBot="1" x14ac:dyDescent="0.2">
      <c r="A33" s="394"/>
      <c r="B33" s="408" t="s">
        <v>170</v>
      </c>
      <c r="C33" s="409"/>
      <c r="D33" s="410"/>
      <c r="E33" s="380"/>
      <c r="F33" s="280">
        <v>4</v>
      </c>
      <c r="G33" s="403"/>
      <c r="H33" s="404"/>
      <c r="I33" s="163">
        <f>IF(G33="６件以上の従事実績あり",2,IF(G33="４～５件の従事実績あり",1.5,IF(G33="２～３件の従事実績あり",1,IF(G33="従事実績あり",0.5,0))))</f>
        <v>0</v>
      </c>
      <c r="J33" s="283">
        <v>2</v>
      </c>
      <c r="K33" s="283">
        <f>IF(I33="","",I33*J33)</f>
        <v>0</v>
      </c>
      <c r="L33" s="369" t="str">
        <f>IF(G33="","",$E$24*K33/$F$34)</f>
        <v/>
      </c>
      <c r="M33" s="369"/>
      <c r="N33" s="366"/>
      <c r="O33" s="293"/>
      <c r="P33" s="71"/>
      <c r="Q33" s="297" t="s">
        <v>254</v>
      </c>
      <c r="R33" s="297" t="s">
        <v>255</v>
      </c>
      <c r="S33" s="297" t="s">
        <v>256</v>
      </c>
      <c r="T33" s="297" t="s">
        <v>248</v>
      </c>
      <c r="U33" s="297" t="s">
        <v>223</v>
      </c>
      <c r="V33" s="308"/>
      <c r="W33" s="308"/>
      <c r="X33" s="308"/>
      <c r="Y33" s="290"/>
      <c r="Z33" s="290"/>
      <c r="AA33" s="290"/>
      <c r="AB33" s="290"/>
      <c r="AC33" s="290"/>
      <c r="AD33" s="290"/>
    </row>
    <row r="34" spans="1:30" ht="13.5" customHeight="1" thickBot="1" x14ac:dyDescent="0.2">
      <c r="A34" s="316"/>
      <c r="B34" s="299"/>
      <c r="C34" s="299"/>
      <c r="D34" s="299"/>
      <c r="E34" s="128"/>
      <c r="F34" s="317">
        <f>SUM(F24:F33)</f>
        <v>17</v>
      </c>
      <c r="G34" s="71"/>
      <c r="H34" s="71"/>
      <c r="I34" s="71"/>
      <c r="J34" s="71"/>
      <c r="K34" s="71"/>
      <c r="L34" s="300"/>
      <c r="M34" s="300"/>
      <c r="N34" s="318"/>
      <c r="O34" s="290"/>
      <c r="P34" s="71"/>
      <c r="Q34" s="295"/>
      <c r="R34" s="290"/>
      <c r="S34" s="290"/>
      <c r="T34" s="290"/>
      <c r="U34" s="290"/>
      <c r="V34" s="290"/>
      <c r="W34" s="290"/>
      <c r="X34" s="290"/>
      <c r="Y34" s="290"/>
      <c r="Z34" s="290"/>
      <c r="AA34" s="290"/>
      <c r="AB34" s="290"/>
      <c r="AC34" s="290"/>
      <c r="AD34" s="290"/>
    </row>
    <row r="35" spans="1:30" ht="25.5" customHeight="1" x14ac:dyDescent="0.15">
      <c r="A35" s="393" t="s">
        <v>220</v>
      </c>
      <c r="B35" s="411" t="s">
        <v>284</v>
      </c>
      <c r="C35" s="412"/>
      <c r="D35" s="413"/>
      <c r="E35" s="378">
        <v>2</v>
      </c>
      <c r="F35" s="280">
        <v>2</v>
      </c>
      <c r="G35" s="381"/>
      <c r="H35" s="382"/>
      <c r="I35" s="72">
        <f>IF(G35="法定雇用率以上",2,IF(G35="義務外雇用あり",2,IF(G35="法定雇用率未満",1,0)))</f>
        <v>0</v>
      </c>
      <c r="J35" s="283">
        <v>1</v>
      </c>
      <c r="K35" s="283">
        <f t="shared" ref="K35:K36" si="5">IF(I35="","",I35*J35)</f>
        <v>0</v>
      </c>
      <c r="L35" s="383" t="str">
        <f>IF(G35="","",E35*K35/$F$38)</f>
        <v/>
      </c>
      <c r="M35" s="384"/>
      <c r="N35" s="423">
        <f>ROUND(SUM(L35:L37),2)</f>
        <v>0</v>
      </c>
      <c r="O35" s="290"/>
      <c r="P35" s="71"/>
      <c r="Q35" s="297" t="s">
        <v>209</v>
      </c>
      <c r="R35" s="297" t="s">
        <v>257</v>
      </c>
      <c r="S35" s="297" t="s">
        <v>211</v>
      </c>
      <c r="T35" s="297" t="s">
        <v>212</v>
      </c>
      <c r="U35" s="297"/>
      <c r="V35" s="290"/>
      <c r="W35" s="290"/>
      <c r="X35" s="290"/>
      <c r="Y35" s="290"/>
      <c r="Z35" s="290"/>
      <c r="AA35" s="290"/>
      <c r="AB35" s="290"/>
      <c r="AC35" s="290"/>
      <c r="AD35" s="290"/>
    </row>
    <row r="36" spans="1:30" ht="25.5" customHeight="1" x14ac:dyDescent="0.15">
      <c r="A36" s="394"/>
      <c r="B36" s="411" t="s">
        <v>285</v>
      </c>
      <c r="C36" s="412"/>
      <c r="D36" s="413"/>
      <c r="E36" s="379"/>
      <c r="F36" s="280">
        <v>1</v>
      </c>
      <c r="G36" s="397"/>
      <c r="H36" s="398"/>
      <c r="I36" s="70">
        <f>IF(G36="認証取得等あり",1,0)</f>
        <v>0</v>
      </c>
      <c r="J36" s="283">
        <v>1</v>
      </c>
      <c r="K36" s="283">
        <f t="shared" si="5"/>
        <v>0</v>
      </c>
      <c r="L36" s="369" t="str">
        <f>IF(G36="","",E35*K36/$F$38)</f>
        <v/>
      </c>
      <c r="M36" s="369"/>
      <c r="N36" s="424"/>
      <c r="O36" s="290"/>
      <c r="P36" s="71"/>
      <c r="Q36" s="297" t="s">
        <v>258</v>
      </c>
      <c r="R36" s="297" t="s">
        <v>259</v>
      </c>
      <c r="S36" s="297"/>
      <c r="T36" s="297"/>
      <c r="U36" s="297"/>
      <c r="V36" s="290"/>
      <c r="W36" s="290"/>
      <c r="X36" s="290"/>
      <c r="Y36" s="290"/>
      <c r="Z36" s="290"/>
      <c r="AA36" s="290"/>
      <c r="AB36" s="290"/>
      <c r="AC36" s="290"/>
      <c r="AD36" s="290"/>
    </row>
    <row r="37" spans="1:30" ht="25.5" customHeight="1" thickBot="1" x14ac:dyDescent="0.2">
      <c r="A37" s="394"/>
      <c r="B37" s="411" t="s">
        <v>128</v>
      </c>
      <c r="C37" s="412"/>
      <c r="D37" s="413"/>
      <c r="E37" s="380"/>
      <c r="F37" s="280">
        <v>1</v>
      </c>
      <c r="G37" s="373"/>
      <c r="H37" s="374"/>
      <c r="I37" s="72">
        <f>IF(G37="配置あり",1,0)</f>
        <v>0</v>
      </c>
      <c r="J37" s="283">
        <v>1</v>
      </c>
      <c r="K37" s="283">
        <f>IF(I37="","",I37*J37)</f>
        <v>0</v>
      </c>
      <c r="L37" s="369" t="str">
        <f>IF(G37="","",E35*K37/$F$38)</f>
        <v/>
      </c>
      <c r="M37" s="369"/>
      <c r="N37" s="425"/>
      <c r="O37" s="290"/>
      <c r="P37" s="71"/>
      <c r="Q37" s="297" t="s">
        <v>235</v>
      </c>
      <c r="R37" s="297" t="s">
        <v>223</v>
      </c>
      <c r="S37" s="297"/>
      <c r="T37" s="297"/>
      <c r="U37" s="297"/>
      <c r="V37" s="290"/>
      <c r="W37" s="290"/>
      <c r="X37" s="290"/>
      <c r="Y37" s="290"/>
      <c r="Z37" s="290"/>
      <c r="AA37" s="290"/>
      <c r="AB37" s="290"/>
      <c r="AC37" s="290"/>
      <c r="AD37" s="290"/>
    </row>
    <row r="38" spans="1:30" ht="13.5" customHeight="1" x14ac:dyDescent="0.15">
      <c r="A38" s="316"/>
      <c r="B38" s="299"/>
      <c r="C38" s="299"/>
      <c r="D38" s="299"/>
      <c r="E38" s="128"/>
      <c r="F38" s="283">
        <f>SUM(F35:F37)</f>
        <v>4</v>
      </c>
      <c r="G38" s="319"/>
      <c r="H38" s="320"/>
      <c r="I38" s="75"/>
      <c r="J38" s="75"/>
      <c r="K38" s="75"/>
      <c r="L38" s="321"/>
      <c r="M38" s="321"/>
      <c r="N38" s="307"/>
      <c r="O38" s="290"/>
      <c r="P38" s="71"/>
      <c r="Q38" s="295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</row>
    <row r="39" spans="1:30" ht="13.5" customHeight="1" x14ac:dyDescent="0.15">
      <c r="A39" s="285"/>
      <c r="B39" s="322"/>
      <c r="C39" s="322"/>
      <c r="D39" s="299"/>
      <c r="E39" s="283">
        <f>SUM(E10,E11,E17,E24,E35)</f>
        <v>27.5</v>
      </c>
      <c r="F39" s="280"/>
      <c r="G39" s="75"/>
      <c r="H39" s="75"/>
      <c r="I39" s="75"/>
      <c r="J39" s="75"/>
      <c r="K39" s="75"/>
      <c r="L39" s="323"/>
      <c r="M39" s="321" t="s">
        <v>22</v>
      </c>
      <c r="N39" s="292">
        <f>SUM(N10,N11,N17,N24,N35)</f>
        <v>0</v>
      </c>
      <c r="O39" s="295"/>
      <c r="P39" s="290"/>
      <c r="Q39" s="295"/>
      <c r="R39" s="290"/>
      <c r="S39" s="290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</row>
    <row r="40" spans="1:30" ht="7.5" customHeight="1" thickBot="1" x14ac:dyDescent="0.2">
      <c r="D40" s="324"/>
      <c r="Q40" s="295"/>
    </row>
    <row r="41" spans="1:30" ht="12.75" thickBot="1" x14ac:dyDescent="0.2">
      <c r="A41" s="325" t="s">
        <v>23</v>
      </c>
      <c r="B41" s="325"/>
      <c r="C41" s="278"/>
      <c r="E41" s="326" t="s">
        <v>14</v>
      </c>
      <c r="F41" s="415"/>
      <c r="G41" s="416"/>
      <c r="H41" s="417"/>
      <c r="I41" s="278" t="s">
        <v>268</v>
      </c>
      <c r="J41" s="327"/>
      <c r="K41" s="327"/>
      <c r="L41" s="327"/>
      <c r="M41" s="327"/>
      <c r="N41" s="327"/>
      <c r="O41" s="328"/>
      <c r="Q41" s="295"/>
    </row>
    <row r="42" spans="1:30" x14ac:dyDescent="0.15">
      <c r="A42" s="325" t="s">
        <v>15</v>
      </c>
      <c r="D42" s="278"/>
      <c r="L42" s="290"/>
      <c r="M42" s="290"/>
      <c r="N42" s="290"/>
      <c r="Q42" s="295"/>
    </row>
    <row r="43" spans="1:30" x14ac:dyDescent="0.15">
      <c r="A43" s="418" t="s">
        <v>16</v>
      </c>
      <c r="B43" s="329" t="s">
        <v>286</v>
      </c>
      <c r="C43" s="419" t="s">
        <v>17</v>
      </c>
      <c r="E43" s="420" t="s">
        <v>18</v>
      </c>
      <c r="F43" s="420"/>
      <c r="G43" s="330" t="str">
        <f>IF(F41="","",N39)</f>
        <v/>
      </c>
      <c r="H43" s="331"/>
      <c r="I43" s="305"/>
      <c r="J43" s="421" t="s">
        <v>17</v>
      </c>
      <c r="K43" s="422" t="str">
        <f>IF(E44="","",ROUNDDOWN((100+G43)/(E44/1000000),5))</f>
        <v/>
      </c>
      <c r="L43" s="422"/>
      <c r="M43" s="422"/>
      <c r="N43" s="422"/>
      <c r="O43" s="405"/>
      <c r="Q43" s="295"/>
    </row>
    <row r="44" spans="1:30" ht="13.5" customHeight="1" x14ac:dyDescent="0.15">
      <c r="A44" s="418"/>
      <c r="B44" s="328" t="s">
        <v>287</v>
      </c>
      <c r="C44" s="419"/>
      <c r="D44" s="279"/>
      <c r="E44" s="406" t="str">
        <f>IF(F41="","",F41)</f>
        <v/>
      </c>
      <c r="F44" s="406"/>
      <c r="G44" s="406"/>
      <c r="H44" s="407" t="s">
        <v>218</v>
      </c>
      <c r="I44" s="407"/>
      <c r="J44" s="421"/>
      <c r="K44" s="422"/>
      <c r="L44" s="422"/>
      <c r="M44" s="422"/>
      <c r="N44" s="422"/>
      <c r="O44" s="405"/>
      <c r="Q44" s="295"/>
    </row>
    <row r="45" spans="1:30" s="332" customFormat="1" x14ac:dyDescent="0.15">
      <c r="A45" s="414" t="s">
        <v>24</v>
      </c>
      <c r="B45" s="414"/>
      <c r="C45" s="414"/>
      <c r="D45" s="414"/>
      <c r="E45" s="414"/>
      <c r="F45" s="414"/>
      <c r="G45" s="414"/>
      <c r="H45" s="414"/>
      <c r="I45" s="414"/>
      <c r="J45" s="414"/>
      <c r="K45" s="414"/>
      <c r="L45" s="414"/>
      <c r="M45" s="414"/>
      <c r="N45" s="414"/>
      <c r="Q45" s="295"/>
    </row>
    <row r="46" spans="1:30" x14ac:dyDescent="0.15">
      <c r="A46" s="291" t="s">
        <v>19</v>
      </c>
    </row>
    <row r="47" spans="1:30" s="332" customFormat="1" x14ac:dyDescent="0.15">
      <c r="A47" s="333" t="s">
        <v>269</v>
      </c>
      <c r="B47" s="334"/>
      <c r="C47" s="334"/>
      <c r="D47" s="291"/>
      <c r="E47" s="334"/>
      <c r="F47" s="334"/>
      <c r="G47" s="334"/>
      <c r="H47" s="334"/>
      <c r="I47" s="334"/>
      <c r="J47" s="334"/>
      <c r="K47" s="334"/>
      <c r="L47" s="334"/>
      <c r="M47" s="334"/>
      <c r="N47" s="334"/>
    </row>
    <row r="48" spans="1:30" s="332" customFormat="1" ht="10.5" x14ac:dyDescent="0.15">
      <c r="A48" s="333" t="s">
        <v>20</v>
      </c>
      <c r="B48" s="334"/>
      <c r="C48" s="334"/>
      <c r="D48" s="334"/>
      <c r="E48" s="334"/>
      <c r="F48" s="334"/>
      <c r="G48" s="334"/>
      <c r="H48" s="334"/>
      <c r="I48" s="334"/>
      <c r="J48" s="334"/>
      <c r="K48" s="334"/>
      <c r="L48" s="335"/>
      <c r="M48" s="335"/>
      <c r="N48" s="335"/>
    </row>
    <row r="49" spans="1:14" s="332" customFormat="1" ht="10.5" x14ac:dyDescent="0.15">
      <c r="A49" s="333" t="s">
        <v>288</v>
      </c>
      <c r="B49" s="334"/>
      <c r="C49" s="334"/>
      <c r="D49" s="334"/>
      <c r="E49" s="334"/>
      <c r="F49" s="334"/>
      <c r="G49" s="334"/>
      <c r="H49" s="334"/>
      <c r="I49" s="334"/>
      <c r="J49" s="334"/>
      <c r="K49" s="334"/>
      <c r="L49" s="335"/>
      <c r="M49" s="335"/>
      <c r="N49" s="335"/>
    </row>
    <row r="50" spans="1:14" s="332" customFormat="1" ht="10.5" x14ac:dyDescent="0.15">
      <c r="A50" s="333" t="s">
        <v>289</v>
      </c>
      <c r="B50" s="334"/>
      <c r="C50" s="334"/>
      <c r="D50" s="334"/>
      <c r="E50" s="334"/>
      <c r="F50" s="334"/>
      <c r="G50" s="334"/>
      <c r="H50" s="334"/>
      <c r="I50" s="334"/>
      <c r="J50" s="334"/>
      <c r="K50" s="334"/>
      <c r="L50" s="335"/>
      <c r="M50" s="335"/>
      <c r="N50" s="335"/>
    </row>
    <row r="51" spans="1:14" s="332" customFormat="1" ht="10.5" customHeight="1" x14ac:dyDescent="0.15">
      <c r="A51" s="333" t="s">
        <v>290</v>
      </c>
      <c r="B51" s="336"/>
      <c r="C51" s="336"/>
      <c r="D51" s="334"/>
      <c r="E51" s="336"/>
      <c r="F51" s="336"/>
      <c r="G51" s="336"/>
      <c r="H51" s="336"/>
      <c r="I51" s="336"/>
      <c r="J51" s="336"/>
      <c r="K51" s="336"/>
      <c r="L51" s="337"/>
      <c r="M51" s="337"/>
      <c r="N51" s="337"/>
    </row>
    <row r="52" spans="1:14" s="332" customFormat="1" ht="10.5" x14ac:dyDescent="0.15">
      <c r="A52" s="333" t="s">
        <v>291</v>
      </c>
      <c r="B52" s="334"/>
      <c r="C52" s="334"/>
      <c r="D52" s="336"/>
      <c r="E52" s="334"/>
      <c r="F52" s="334"/>
      <c r="G52" s="334"/>
      <c r="H52" s="334"/>
      <c r="I52" s="334"/>
      <c r="J52" s="334"/>
      <c r="K52" s="334"/>
      <c r="L52" s="334"/>
      <c r="M52" s="334"/>
      <c r="N52" s="334"/>
    </row>
    <row r="53" spans="1:14" x14ac:dyDescent="0.15">
      <c r="D53" s="334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KPdfu8OqFs+ryNfOhjrJSG3FtaIdQ0qqGXp8psXdztL7csPcEIyvPEbWGeTYv0bqWk++6V1WBg7vTObReBs8yg==" saltValue="/59TnxLpkdVdS2tACsRyXQ==" spinCount="100000" sheet="1" objects="1" scenarios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5:D15"/>
    <mergeCell ref="B14:D14"/>
    <mergeCell ref="B13:D13"/>
    <mergeCell ref="B12:D12"/>
    <mergeCell ref="B11:D11"/>
    <mergeCell ref="B10:D10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count="25">
    <dataValidation type="list" allowBlank="1" showInputMessage="1" showErrorMessage="1" sqref="G32:H32">
      <formula1>$Q$32:$S$32</formula1>
    </dataValidation>
    <dataValidation type="list" allowBlank="1" showInputMessage="1" showErrorMessage="1" sqref="G31:H31">
      <formula1>$Q$31:$S$31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30:H30">
      <formula1>$Q$30:$S$30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24:H24">
      <formula1>$Q$24:$R$24</formula1>
    </dataValidation>
    <dataValidation type="list" allowBlank="1" showErrorMessage="1" sqref="G17:H17">
      <formula1>$Q$17:$R$17</formula1>
    </dataValidation>
    <dataValidation type="list" allowBlank="1" showInputMessage="1" showErrorMessage="1" sqref="G20:H20">
      <formula1>$Q$20:$R$20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2:H12">
      <formula1>$Q$12:$R$12</formula1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showGridLines="0" zoomScale="70" zoomScaleNormal="70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8" customWidth="1"/>
    <col min="2" max="2" width="5.875" style="8" customWidth="1"/>
    <col min="3" max="3" width="21" style="8" customWidth="1"/>
    <col min="4" max="4" width="14.25" style="8" customWidth="1"/>
    <col min="5" max="5" width="5.125" style="8" customWidth="1"/>
    <col min="6" max="6" width="3.5" style="9" customWidth="1"/>
    <col min="7" max="7" width="6.25" style="8" customWidth="1"/>
    <col min="8" max="8" width="5.125" style="8" customWidth="1"/>
    <col min="9" max="13" width="2.875" style="8" customWidth="1"/>
    <col min="14" max="14" width="3.875" style="8" customWidth="1"/>
    <col min="15" max="15" width="5.625" style="8" customWidth="1"/>
    <col min="16" max="16" width="2.125" style="8" customWidth="1"/>
    <col min="17" max="17" width="3.125" style="8" customWidth="1"/>
    <col min="18" max="18" width="9.125" style="8" customWidth="1"/>
    <col min="19" max="23" width="5.625" style="114" hidden="1" customWidth="1" outlineLevel="1"/>
    <col min="24" max="25" width="9.125" style="8" hidden="1" customWidth="1" outlineLevel="1"/>
    <col min="26" max="26" width="9" style="8" collapsed="1"/>
    <col min="27" max="16384" width="9" style="8"/>
  </cols>
  <sheetData>
    <row r="1" spans="1:25" x14ac:dyDescent="0.15">
      <c r="A1" s="5" t="s">
        <v>296</v>
      </c>
      <c r="B1" s="5"/>
      <c r="C1" s="5"/>
      <c r="D1" s="5"/>
      <c r="E1" s="5"/>
      <c r="F1" s="6"/>
      <c r="G1" s="5"/>
      <c r="H1" s="5"/>
      <c r="I1" s="5"/>
      <c r="J1" s="5"/>
      <c r="K1" s="5"/>
      <c r="L1" s="5"/>
      <c r="M1" s="5"/>
      <c r="N1" s="5"/>
      <c r="O1" s="7"/>
      <c r="P1" s="5"/>
      <c r="Q1" s="5"/>
    </row>
    <row r="2" spans="1:25" ht="12.75" thickBot="1" x14ac:dyDescent="0.2">
      <c r="A2" s="5"/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7"/>
      <c r="P2" s="5"/>
      <c r="Q2" s="5"/>
    </row>
    <row r="3" spans="1:25" ht="15" customHeight="1" thickBot="1" x14ac:dyDescent="0.2">
      <c r="C3" s="5"/>
      <c r="D3" s="5"/>
      <c r="G3" s="442" t="s">
        <v>0</v>
      </c>
      <c r="H3" s="443"/>
      <c r="I3" s="444">
        <f>'様式-共1-Ⅰ　共通（土木）'!H2</f>
        <v>200510001</v>
      </c>
      <c r="J3" s="445"/>
      <c r="K3" s="445"/>
      <c r="L3" s="445"/>
      <c r="M3" s="445"/>
      <c r="N3" s="446"/>
      <c r="O3" s="10"/>
      <c r="P3" s="5"/>
      <c r="Q3" s="5"/>
      <c r="S3" s="114" t="s">
        <v>348</v>
      </c>
      <c r="T3" s="114" t="s">
        <v>349</v>
      </c>
      <c r="V3" s="114" t="s">
        <v>350</v>
      </c>
      <c r="W3" s="114" t="s">
        <v>351</v>
      </c>
      <c r="X3" s="8" t="s">
        <v>352</v>
      </c>
      <c r="Y3" s="8" t="s">
        <v>353</v>
      </c>
    </row>
    <row r="4" spans="1:25" ht="10.5" customHeight="1" x14ac:dyDescent="0.15">
      <c r="C4" s="5"/>
      <c r="D4" s="5"/>
      <c r="G4" s="6"/>
      <c r="H4" s="6"/>
      <c r="I4" s="129"/>
      <c r="J4" s="129"/>
      <c r="K4" s="129"/>
      <c r="L4" s="129"/>
      <c r="M4" s="129"/>
      <c r="N4" s="129"/>
      <c r="O4" s="7"/>
      <c r="P4" s="5"/>
      <c r="Q4" s="5"/>
    </row>
    <row r="5" spans="1:25" ht="48.75" customHeight="1" thickBot="1" x14ac:dyDescent="0.2">
      <c r="A5" s="447" t="s">
        <v>294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5"/>
      <c r="Q5" s="5"/>
      <c r="T5" s="114" t="s">
        <v>354</v>
      </c>
      <c r="U5" s="114" t="s">
        <v>355</v>
      </c>
      <c r="V5" s="114" t="s">
        <v>356</v>
      </c>
      <c r="W5" s="114" t="s">
        <v>357</v>
      </c>
      <c r="X5" s="114" t="s">
        <v>358</v>
      </c>
      <c r="Y5" s="114" t="s">
        <v>359</v>
      </c>
    </row>
    <row r="6" spans="1:25" ht="54" customHeight="1" thickBot="1" x14ac:dyDescent="0.2">
      <c r="A6" s="448" t="s">
        <v>360</v>
      </c>
      <c r="B6" s="448"/>
      <c r="C6" s="448"/>
      <c r="D6" s="176" t="s">
        <v>297</v>
      </c>
      <c r="E6" s="449" t="s">
        <v>165</v>
      </c>
      <c r="F6" s="450"/>
      <c r="G6" s="451"/>
      <c r="H6" s="452" t="s">
        <v>298</v>
      </c>
      <c r="I6" s="453"/>
      <c r="J6" s="453"/>
      <c r="K6" s="453"/>
      <c r="L6" s="453"/>
      <c r="M6" s="453"/>
      <c r="N6" s="453"/>
      <c r="O6" s="454"/>
      <c r="P6" s="5"/>
      <c r="Q6" s="6"/>
      <c r="T6" s="114" t="s">
        <v>171</v>
      </c>
      <c r="U6" s="114" t="s">
        <v>172</v>
      </c>
      <c r="V6" s="114" t="s">
        <v>361</v>
      </c>
      <c r="W6" s="114" t="s">
        <v>362</v>
      </c>
      <c r="X6" s="8" t="s">
        <v>363</v>
      </c>
      <c r="Y6" s="8" t="s">
        <v>364</v>
      </c>
    </row>
    <row r="7" spans="1:25" ht="37.5" customHeight="1" thickBot="1" x14ac:dyDescent="0.2">
      <c r="A7" s="463" t="s">
        <v>365</v>
      </c>
      <c r="B7" s="462" t="s">
        <v>26</v>
      </c>
      <c r="C7" s="466"/>
      <c r="D7" s="177" t="s">
        <v>27</v>
      </c>
      <c r="E7" s="467" t="s">
        <v>163</v>
      </c>
      <c r="F7" s="468"/>
      <c r="G7" s="469"/>
      <c r="H7" s="178"/>
      <c r="I7" s="179"/>
      <c r="J7" s="180"/>
      <c r="K7" s="180"/>
      <c r="L7" s="180"/>
      <c r="M7" s="180"/>
      <c r="N7" s="181"/>
      <c r="O7" s="182"/>
      <c r="P7" s="5"/>
      <c r="Q7" s="6"/>
      <c r="T7" s="114" t="s">
        <v>362</v>
      </c>
      <c r="U7" s="114" t="s">
        <v>173</v>
      </c>
      <c r="V7" s="114" t="s">
        <v>362</v>
      </c>
      <c r="W7" s="114" t="s">
        <v>366</v>
      </c>
      <c r="X7" s="8" t="s">
        <v>362</v>
      </c>
      <c r="Y7" s="8" t="s">
        <v>362</v>
      </c>
    </row>
    <row r="8" spans="1:25" ht="39" customHeight="1" thickBot="1" x14ac:dyDescent="0.2">
      <c r="A8" s="464"/>
      <c r="B8" s="461" t="s">
        <v>28</v>
      </c>
      <c r="C8" s="461"/>
      <c r="D8" s="470" t="s">
        <v>29</v>
      </c>
      <c r="E8" s="471"/>
      <c r="F8" s="472"/>
      <c r="G8" s="473"/>
      <c r="H8" s="474"/>
      <c r="I8" s="475"/>
      <c r="J8" s="183" t="s">
        <v>367</v>
      </c>
      <c r="K8" s="455"/>
      <c r="L8" s="456"/>
      <c r="M8" s="456"/>
      <c r="N8" s="456"/>
      <c r="O8" s="457"/>
      <c r="P8" s="5"/>
      <c r="Q8" s="6"/>
      <c r="W8" s="114" t="s">
        <v>368</v>
      </c>
    </row>
    <row r="9" spans="1:25" ht="22.5" customHeight="1" thickBot="1" x14ac:dyDescent="0.2">
      <c r="A9" s="464"/>
      <c r="B9" s="458" t="s">
        <v>84</v>
      </c>
      <c r="C9" s="459"/>
      <c r="D9" s="459"/>
      <c r="E9" s="459"/>
      <c r="F9" s="459"/>
      <c r="G9" s="459"/>
      <c r="H9" s="459"/>
      <c r="I9" s="459"/>
      <c r="J9" s="459"/>
      <c r="K9" s="459"/>
      <c r="L9" s="459"/>
      <c r="M9" s="459"/>
      <c r="N9" s="459"/>
      <c r="O9" s="460"/>
      <c r="P9" s="5"/>
      <c r="Q9" s="6"/>
      <c r="W9" s="114" t="s">
        <v>369</v>
      </c>
    </row>
    <row r="10" spans="1:25" ht="22.5" customHeight="1" thickBot="1" x14ac:dyDescent="0.2">
      <c r="A10" s="464"/>
      <c r="B10" s="461" t="s">
        <v>370</v>
      </c>
      <c r="C10" s="462"/>
      <c r="D10" s="455"/>
      <c r="E10" s="456"/>
      <c r="F10" s="456"/>
      <c r="G10" s="456"/>
      <c r="H10" s="457"/>
      <c r="I10" s="184"/>
      <c r="J10" s="185"/>
      <c r="K10" s="185"/>
      <c r="L10" s="185"/>
      <c r="M10" s="185"/>
      <c r="N10" s="185"/>
      <c r="O10" s="186"/>
      <c r="P10" s="5"/>
      <c r="Q10" s="6"/>
    </row>
    <row r="11" spans="1:25" ht="22.5" customHeight="1" thickBot="1" x14ac:dyDescent="0.2">
      <c r="A11" s="464"/>
      <c r="B11" s="461" t="s">
        <v>221</v>
      </c>
      <c r="C11" s="462"/>
      <c r="D11" s="455"/>
      <c r="E11" s="456"/>
      <c r="F11" s="456"/>
      <c r="G11" s="456"/>
      <c r="H11" s="456"/>
      <c r="I11" s="456"/>
      <c r="J11" s="456"/>
      <c r="K11" s="456"/>
      <c r="L11" s="456"/>
      <c r="M11" s="456"/>
      <c r="N11" s="456"/>
      <c r="O11" s="457"/>
      <c r="P11" s="5"/>
      <c r="Q11" s="6"/>
    </row>
    <row r="12" spans="1:25" ht="32.25" customHeight="1" thickBot="1" x14ac:dyDescent="0.2">
      <c r="A12" s="464"/>
      <c r="B12" s="476" t="s">
        <v>371</v>
      </c>
      <c r="C12" s="477"/>
      <c r="D12" s="478">
        <v>0</v>
      </c>
      <c r="E12" s="479"/>
      <c r="F12" s="480"/>
      <c r="G12" s="481"/>
      <c r="H12" s="482"/>
      <c r="I12" s="482"/>
      <c r="J12" s="482"/>
      <c r="K12" s="482"/>
      <c r="L12" s="482"/>
      <c r="M12" s="482"/>
      <c r="N12" s="482"/>
      <c r="O12" s="483"/>
      <c r="P12" s="5"/>
      <c r="Q12" s="6"/>
    </row>
    <row r="13" spans="1:25" ht="22.5" customHeight="1" thickBot="1" x14ac:dyDescent="0.2">
      <c r="A13" s="464"/>
      <c r="B13" s="461" t="s">
        <v>299</v>
      </c>
      <c r="C13" s="462"/>
      <c r="D13" s="507"/>
      <c r="E13" s="508"/>
      <c r="F13" s="508"/>
      <c r="G13" s="508"/>
      <c r="H13" s="508"/>
      <c r="I13" s="508"/>
      <c r="J13" s="508"/>
      <c r="K13" s="508"/>
      <c r="L13" s="508"/>
      <c r="M13" s="508"/>
      <c r="N13" s="508"/>
      <c r="O13" s="509"/>
      <c r="P13" s="5"/>
      <c r="Q13" s="6"/>
    </row>
    <row r="14" spans="1:25" ht="60" customHeight="1" thickBot="1" x14ac:dyDescent="0.2">
      <c r="A14" s="464"/>
      <c r="B14" s="461" t="s">
        <v>33</v>
      </c>
      <c r="C14" s="462"/>
      <c r="D14" s="510"/>
      <c r="E14" s="511"/>
      <c r="F14" s="511"/>
      <c r="G14" s="511"/>
      <c r="H14" s="511"/>
      <c r="I14" s="511"/>
      <c r="J14" s="511"/>
      <c r="K14" s="511"/>
      <c r="L14" s="511"/>
      <c r="M14" s="511"/>
      <c r="N14" s="511"/>
      <c r="O14" s="512"/>
      <c r="P14" s="5"/>
      <c r="Q14" s="6"/>
    </row>
    <row r="15" spans="1:25" ht="23.25" customHeight="1" thickBot="1" x14ac:dyDescent="0.2">
      <c r="A15" s="464"/>
      <c r="B15" s="461" t="s">
        <v>222</v>
      </c>
      <c r="C15" s="462"/>
      <c r="D15" s="513"/>
      <c r="E15" s="514"/>
      <c r="F15" s="514"/>
      <c r="G15" s="187" t="s">
        <v>372</v>
      </c>
      <c r="H15" s="514"/>
      <c r="I15" s="514"/>
      <c r="J15" s="514"/>
      <c r="K15" s="514"/>
      <c r="L15" s="514"/>
      <c r="M15" s="514"/>
      <c r="N15" s="514"/>
      <c r="O15" s="515"/>
      <c r="P15" s="5"/>
      <c r="Q15" s="6"/>
    </row>
    <row r="16" spans="1:25" ht="23.25" customHeight="1" thickBot="1" x14ac:dyDescent="0.2">
      <c r="A16" s="465"/>
      <c r="B16" s="461" t="s">
        <v>355</v>
      </c>
      <c r="C16" s="462"/>
      <c r="D16" s="188" t="s">
        <v>174</v>
      </c>
      <c r="E16" s="484" t="s">
        <v>35</v>
      </c>
      <c r="F16" s="485"/>
      <c r="G16" s="485"/>
      <c r="H16" s="485"/>
      <c r="I16" s="485"/>
      <c r="J16" s="485"/>
      <c r="K16" s="485"/>
      <c r="L16" s="485"/>
      <c r="M16" s="486"/>
      <c r="N16" s="487"/>
      <c r="O16" s="488"/>
      <c r="P16" s="5"/>
      <c r="Q16" s="6"/>
    </row>
    <row r="17" spans="1:23" ht="27" customHeight="1" thickBot="1" x14ac:dyDescent="0.2">
      <c r="A17" s="489" t="s">
        <v>373</v>
      </c>
      <c r="B17" s="490"/>
      <c r="C17" s="491"/>
      <c r="D17" s="189" t="s">
        <v>36</v>
      </c>
      <c r="E17" s="495" t="s">
        <v>374</v>
      </c>
      <c r="F17" s="496"/>
      <c r="G17" s="497"/>
      <c r="H17" s="498" t="s">
        <v>37</v>
      </c>
      <c r="I17" s="499"/>
      <c r="J17" s="500"/>
      <c r="K17" s="501"/>
      <c r="L17" s="502"/>
      <c r="M17" s="502"/>
      <c r="N17" s="502"/>
      <c r="O17" s="503"/>
      <c r="P17" s="5"/>
      <c r="Q17" s="6"/>
    </row>
    <row r="18" spans="1:23" ht="39" customHeight="1" thickBot="1" x14ac:dyDescent="0.2">
      <c r="A18" s="492"/>
      <c r="B18" s="493"/>
      <c r="C18" s="494"/>
      <c r="D18" s="190" t="s">
        <v>300</v>
      </c>
      <c r="E18" s="504"/>
      <c r="F18" s="505"/>
      <c r="G18" s="505"/>
      <c r="H18" s="505"/>
      <c r="I18" s="505"/>
      <c r="J18" s="505"/>
      <c r="K18" s="505"/>
      <c r="L18" s="505"/>
      <c r="M18" s="505"/>
      <c r="N18" s="505"/>
      <c r="O18" s="506"/>
      <c r="P18" s="5"/>
      <c r="Q18" s="6"/>
    </row>
    <row r="19" spans="1:23" ht="39" customHeight="1" thickBot="1" x14ac:dyDescent="0.2">
      <c r="A19" s="489" t="s">
        <v>375</v>
      </c>
      <c r="B19" s="490"/>
      <c r="C19" s="491"/>
      <c r="D19" s="561" t="s">
        <v>295</v>
      </c>
      <c r="E19" s="562"/>
      <c r="F19" s="562"/>
      <c r="G19" s="562"/>
      <c r="H19" s="563"/>
      <c r="I19" s="563"/>
      <c r="J19" s="563"/>
      <c r="K19" s="564"/>
      <c r="L19" s="467" t="s">
        <v>175</v>
      </c>
      <c r="M19" s="468"/>
      <c r="N19" s="468"/>
      <c r="O19" s="469"/>
      <c r="P19" s="5"/>
      <c r="Q19" s="6"/>
    </row>
    <row r="20" spans="1:23" ht="39" customHeight="1" thickBot="1" x14ac:dyDescent="0.2">
      <c r="A20" s="558" t="s">
        <v>376</v>
      </c>
      <c r="B20" s="559"/>
      <c r="C20" s="560"/>
      <c r="D20" s="191" t="s">
        <v>40</v>
      </c>
      <c r="E20" s="467" t="s">
        <v>163</v>
      </c>
      <c r="F20" s="468"/>
      <c r="G20" s="469"/>
      <c r="H20" s="565" t="s">
        <v>41</v>
      </c>
      <c r="I20" s="566"/>
      <c r="J20" s="566"/>
      <c r="K20" s="566"/>
      <c r="L20" s="567"/>
      <c r="M20" s="568"/>
      <c r="N20" s="569"/>
      <c r="O20" s="570"/>
      <c r="P20" s="5"/>
      <c r="Q20" s="6"/>
    </row>
    <row r="21" spans="1:23" ht="39" customHeight="1" thickBot="1" x14ac:dyDescent="0.2">
      <c r="A21" s="558" t="s">
        <v>377</v>
      </c>
      <c r="B21" s="559"/>
      <c r="C21" s="560"/>
      <c r="D21" s="192" t="s">
        <v>125</v>
      </c>
      <c r="E21" s="467" t="s">
        <v>374</v>
      </c>
      <c r="F21" s="468"/>
      <c r="G21" s="469"/>
      <c r="H21" s="193"/>
      <c r="I21" s="194"/>
      <c r="J21" s="194"/>
      <c r="K21" s="194"/>
      <c r="L21" s="194"/>
      <c r="M21" s="195"/>
      <c r="N21" s="195"/>
      <c r="O21" s="196"/>
      <c r="P21" s="5"/>
      <c r="Q21" s="6"/>
    </row>
    <row r="22" spans="1:23" ht="18" hidden="1" customHeight="1" outlineLevel="1" thickBot="1" x14ac:dyDescent="0.2">
      <c r="A22" s="516" t="s">
        <v>126</v>
      </c>
      <c r="B22" s="517"/>
      <c r="C22" s="518"/>
      <c r="D22" s="108" t="s">
        <v>104</v>
      </c>
      <c r="E22" s="522"/>
      <c r="F22" s="523"/>
      <c r="G22" s="524"/>
      <c r="H22" s="133"/>
      <c r="I22" s="134"/>
      <c r="J22" s="134"/>
      <c r="K22" s="135"/>
      <c r="L22" s="136"/>
      <c r="M22" s="136"/>
      <c r="N22" s="136"/>
      <c r="O22" s="137"/>
      <c r="P22" s="5"/>
      <c r="Q22" s="5"/>
    </row>
    <row r="23" spans="1:23" ht="18" hidden="1" customHeight="1" outlineLevel="1" thickBot="1" x14ac:dyDescent="0.2">
      <c r="A23" s="519"/>
      <c r="B23" s="520"/>
      <c r="C23" s="521"/>
      <c r="D23" s="110" t="s">
        <v>153</v>
      </c>
      <c r="E23" s="525"/>
      <c r="F23" s="526"/>
      <c r="G23" s="527"/>
      <c r="H23" s="528" t="s">
        <v>83</v>
      </c>
      <c r="I23" s="529"/>
      <c r="J23" s="530"/>
      <c r="K23" s="531"/>
      <c r="L23" s="532"/>
      <c r="M23" s="532"/>
      <c r="N23" s="532"/>
      <c r="O23" s="533"/>
      <c r="P23" s="5"/>
      <c r="Q23" s="5"/>
    </row>
    <row r="24" spans="1:23" s="21" customFormat="1" ht="18" hidden="1" customHeight="1" outlineLevel="1" thickBot="1" x14ac:dyDescent="0.2">
      <c r="A24" s="555" t="s">
        <v>161</v>
      </c>
      <c r="B24" s="556"/>
      <c r="C24" s="557"/>
      <c r="D24" s="112"/>
      <c r="E24" s="138"/>
      <c r="F24" s="139"/>
      <c r="G24" s="140"/>
      <c r="H24" s="169"/>
      <c r="I24" s="141"/>
      <c r="J24" s="141"/>
      <c r="K24" s="142"/>
      <c r="L24" s="168"/>
      <c r="M24" s="168"/>
      <c r="N24" s="168"/>
      <c r="O24" s="143"/>
      <c r="P24" s="148"/>
      <c r="Q24" s="19"/>
      <c r="S24" s="115"/>
      <c r="T24" s="115"/>
      <c r="U24" s="115"/>
      <c r="V24" s="115"/>
      <c r="W24" s="115"/>
    </row>
    <row r="25" spans="1:23" s="21" customFormat="1" ht="18" hidden="1" customHeight="1" outlineLevel="1" thickBot="1" x14ac:dyDescent="0.2">
      <c r="A25" s="540" t="s">
        <v>135</v>
      </c>
      <c r="B25" s="541"/>
      <c r="C25" s="542"/>
      <c r="D25" s="167" t="s">
        <v>49</v>
      </c>
      <c r="E25" s="546"/>
      <c r="F25" s="547"/>
      <c r="G25" s="548"/>
      <c r="H25" s="549" t="s">
        <v>50</v>
      </c>
      <c r="I25" s="550"/>
      <c r="J25" s="551"/>
      <c r="K25" s="552"/>
      <c r="L25" s="553"/>
      <c r="M25" s="553"/>
      <c r="N25" s="553"/>
      <c r="O25" s="554"/>
      <c r="P25" s="148"/>
      <c r="Q25" s="19"/>
      <c r="S25" s="115"/>
      <c r="T25" s="115"/>
      <c r="U25" s="115"/>
      <c r="V25" s="115"/>
      <c r="W25" s="115"/>
    </row>
    <row r="26" spans="1:23" ht="18" hidden="1" customHeight="1" outlineLevel="1" thickBot="1" x14ac:dyDescent="0.2">
      <c r="A26" s="543"/>
      <c r="B26" s="544"/>
      <c r="C26" s="545"/>
      <c r="D26" s="111" t="s">
        <v>51</v>
      </c>
      <c r="E26" s="583"/>
      <c r="F26" s="584"/>
      <c r="G26" s="584"/>
      <c r="H26" s="584"/>
      <c r="I26" s="584"/>
      <c r="J26" s="584"/>
      <c r="K26" s="584"/>
      <c r="L26" s="584"/>
      <c r="M26" s="584"/>
      <c r="N26" s="584"/>
      <c r="O26" s="585"/>
      <c r="P26" s="5"/>
      <c r="Q26" s="5"/>
    </row>
    <row r="27" spans="1:23" ht="18" hidden="1" customHeight="1" outlineLevel="1" thickBot="1" x14ac:dyDescent="0.2">
      <c r="A27" s="586" t="s">
        <v>136</v>
      </c>
      <c r="B27" s="587"/>
      <c r="C27" s="588"/>
      <c r="D27" s="108" t="s">
        <v>52</v>
      </c>
      <c r="E27" s="522"/>
      <c r="F27" s="578"/>
      <c r="G27" s="597"/>
      <c r="H27" s="598" t="s">
        <v>122</v>
      </c>
      <c r="I27" s="599"/>
      <c r="J27" s="599"/>
      <c r="K27" s="599"/>
      <c r="L27" s="599"/>
      <c r="M27" s="599"/>
      <c r="N27" s="599"/>
      <c r="O27" s="600"/>
      <c r="P27" s="5"/>
      <c r="Q27" s="5"/>
    </row>
    <row r="28" spans="1:23" ht="18" hidden="1" customHeight="1" outlineLevel="1" thickBot="1" x14ac:dyDescent="0.2">
      <c r="A28" s="589"/>
      <c r="B28" s="590"/>
      <c r="C28" s="591"/>
      <c r="D28" s="93" t="s">
        <v>53</v>
      </c>
      <c r="E28" s="534"/>
      <c r="F28" s="535"/>
      <c r="G28" s="536"/>
      <c r="H28" s="537"/>
      <c r="I28" s="537"/>
      <c r="J28" s="537"/>
      <c r="K28" s="537"/>
      <c r="L28" s="537"/>
      <c r="M28" s="537"/>
      <c r="N28" s="537"/>
      <c r="O28" s="538"/>
      <c r="P28" s="5"/>
      <c r="Q28" s="5"/>
    </row>
    <row r="29" spans="1:23" ht="18" hidden="1" customHeight="1" outlineLevel="1" thickBot="1" x14ac:dyDescent="0.2">
      <c r="A29" s="589"/>
      <c r="B29" s="590"/>
      <c r="C29" s="591"/>
      <c r="D29" s="97"/>
      <c r="E29" s="164"/>
      <c r="F29" s="165"/>
      <c r="G29" s="539"/>
      <c r="H29" s="537"/>
      <c r="I29" s="537"/>
      <c r="J29" s="537"/>
      <c r="K29" s="537"/>
      <c r="L29" s="537"/>
      <c r="M29" s="537"/>
      <c r="N29" s="537"/>
      <c r="O29" s="538"/>
      <c r="P29" s="5"/>
      <c r="Q29" s="5"/>
    </row>
    <row r="30" spans="1:23" ht="18" hidden="1" customHeight="1" outlineLevel="1" thickBot="1" x14ac:dyDescent="0.2">
      <c r="A30" s="592"/>
      <c r="B30" s="593"/>
      <c r="C30" s="591"/>
      <c r="D30" s="98" t="s">
        <v>54</v>
      </c>
      <c r="E30" s="534"/>
      <c r="F30" s="535"/>
      <c r="G30" s="536"/>
      <c r="H30" s="537"/>
      <c r="I30" s="537"/>
      <c r="J30" s="537"/>
      <c r="K30" s="537"/>
      <c r="L30" s="537"/>
      <c r="M30" s="537"/>
      <c r="N30" s="537"/>
      <c r="O30" s="538"/>
      <c r="P30" s="5"/>
      <c r="Q30" s="5"/>
    </row>
    <row r="31" spans="1:23" ht="18" hidden="1" customHeight="1" outlineLevel="1" thickBot="1" x14ac:dyDescent="0.2">
      <c r="A31" s="594"/>
      <c r="B31" s="595"/>
      <c r="C31" s="596"/>
      <c r="D31" s="94"/>
      <c r="E31" s="164"/>
      <c r="F31" s="165"/>
      <c r="G31" s="539"/>
      <c r="H31" s="537"/>
      <c r="I31" s="537"/>
      <c r="J31" s="537"/>
      <c r="K31" s="537"/>
      <c r="L31" s="537"/>
      <c r="M31" s="537"/>
      <c r="N31" s="537"/>
      <c r="O31" s="538"/>
      <c r="P31" s="5"/>
      <c r="Q31" s="5"/>
    </row>
    <row r="32" spans="1:23" ht="18" hidden="1" customHeight="1" outlineLevel="1" thickBot="1" x14ac:dyDescent="0.2">
      <c r="A32" s="586" t="s">
        <v>137</v>
      </c>
      <c r="B32" s="587"/>
      <c r="C32" s="656"/>
      <c r="D32" s="11" t="s">
        <v>55</v>
      </c>
      <c r="E32" s="522"/>
      <c r="F32" s="578"/>
      <c r="G32" s="597"/>
      <c r="H32" s="598" t="s">
        <v>56</v>
      </c>
      <c r="I32" s="599"/>
      <c r="J32" s="599"/>
      <c r="K32" s="599"/>
      <c r="L32" s="599"/>
      <c r="M32" s="599"/>
      <c r="N32" s="599"/>
      <c r="O32" s="600"/>
      <c r="P32" s="5"/>
      <c r="Q32" s="5"/>
    </row>
    <row r="33" spans="1:23" ht="18" hidden="1" customHeight="1" outlineLevel="1" thickBot="1" x14ac:dyDescent="0.2">
      <c r="A33" s="589"/>
      <c r="B33" s="590"/>
      <c r="C33" s="657"/>
      <c r="D33" s="144" t="s">
        <v>140</v>
      </c>
      <c r="E33" s="601"/>
      <c r="F33" s="661"/>
      <c r="G33" s="661"/>
      <c r="H33" s="661"/>
      <c r="I33" s="661"/>
      <c r="J33" s="661"/>
      <c r="K33" s="661"/>
      <c r="L33" s="661"/>
      <c r="M33" s="661"/>
      <c r="N33" s="661"/>
      <c r="O33" s="662"/>
      <c r="P33" s="5"/>
      <c r="Q33" s="5"/>
    </row>
    <row r="34" spans="1:23" ht="18" hidden="1" customHeight="1" outlineLevel="1" thickBot="1" x14ac:dyDescent="0.2">
      <c r="A34" s="589"/>
      <c r="B34" s="590"/>
      <c r="C34" s="657"/>
      <c r="D34" s="97" t="s">
        <v>120</v>
      </c>
      <c r="E34" s="601"/>
      <c r="F34" s="661"/>
      <c r="G34" s="661"/>
      <c r="H34" s="661"/>
      <c r="I34" s="661"/>
      <c r="J34" s="661"/>
      <c r="K34" s="661"/>
      <c r="L34" s="661"/>
      <c r="M34" s="661"/>
      <c r="N34" s="661"/>
      <c r="O34" s="662"/>
      <c r="P34" s="5"/>
      <c r="Q34" s="5"/>
    </row>
    <row r="35" spans="1:23" ht="18" hidden="1" customHeight="1" outlineLevel="1" thickBot="1" x14ac:dyDescent="0.2">
      <c r="A35" s="589"/>
      <c r="B35" s="590"/>
      <c r="C35" s="657"/>
      <c r="D35" s="99" t="s">
        <v>101</v>
      </c>
      <c r="E35" s="601"/>
      <c r="F35" s="661"/>
      <c r="G35" s="661"/>
      <c r="H35" s="661"/>
      <c r="I35" s="661"/>
      <c r="J35" s="661"/>
      <c r="K35" s="661"/>
      <c r="L35" s="661"/>
      <c r="M35" s="661"/>
      <c r="N35" s="661"/>
      <c r="O35" s="662"/>
      <c r="P35" s="5"/>
      <c r="Q35" s="5"/>
    </row>
    <row r="36" spans="1:23" ht="18" hidden="1" customHeight="1" outlineLevel="1" thickBot="1" x14ac:dyDescent="0.2">
      <c r="A36" s="589"/>
      <c r="B36" s="590"/>
      <c r="C36" s="657"/>
      <c r="D36" s="25" t="s">
        <v>102</v>
      </c>
      <c r="E36" s="601"/>
      <c r="F36" s="661"/>
      <c r="G36" s="661"/>
      <c r="H36" s="661"/>
      <c r="I36" s="661"/>
      <c r="J36" s="661"/>
      <c r="K36" s="661"/>
      <c r="L36" s="661"/>
      <c r="M36" s="661"/>
      <c r="N36" s="661"/>
      <c r="O36" s="662"/>
      <c r="P36" s="5"/>
      <c r="Q36" s="5"/>
    </row>
    <row r="37" spans="1:23" ht="18" hidden="1" customHeight="1" outlineLevel="1" thickBot="1" x14ac:dyDescent="0.2">
      <c r="A37" s="658"/>
      <c r="B37" s="659"/>
      <c r="C37" s="660"/>
      <c r="D37" s="11" t="s">
        <v>52</v>
      </c>
      <c r="E37" s="522"/>
      <c r="F37" s="578"/>
      <c r="G37" s="597"/>
      <c r="H37" s="95"/>
      <c r="I37" s="95"/>
      <c r="J37" s="95"/>
      <c r="K37" s="95"/>
      <c r="L37" s="95"/>
      <c r="M37" s="95"/>
      <c r="N37" s="95"/>
      <c r="O37" s="96"/>
      <c r="P37" s="5"/>
      <c r="Q37" s="5"/>
    </row>
    <row r="38" spans="1:23" ht="18" hidden="1" customHeight="1" outlineLevel="1" thickBot="1" x14ac:dyDescent="0.2">
      <c r="A38" s="658"/>
      <c r="B38" s="659"/>
      <c r="C38" s="660"/>
      <c r="D38" s="145" t="s">
        <v>138</v>
      </c>
      <c r="E38" s="534"/>
      <c r="F38" s="535"/>
      <c r="G38" s="571"/>
      <c r="H38" s="572"/>
      <c r="I38" s="572"/>
      <c r="J38" s="572"/>
      <c r="K38" s="572"/>
      <c r="L38" s="572"/>
      <c r="M38" s="572"/>
      <c r="N38" s="572"/>
      <c r="O38" s="573"/>
      <c r="P38" s="5"/>
      <c r="Q38" s="5"/>
    </row>
    <row r="39" spans="1:23" ht="18" hidden="1" customHeight="1" outlineLevel="1" thickBot="1" x14ac:dyDescent="0.2">
      <c r="A39" s="636"/>
      <c r="B39" s="637"/>
      <c r="C39" s="638"/>
      <c r="D39" s="94"/>
      <c r="E39" s="534"/>
      <c r="F39" s="577"/>
      <c r="G39" s="574"/>
      <c r="H39" s="575"/>
      <c r="I39" s="575"/>
      <c r="J39" s="575"/>
      <c r="K39" s="575"/>
      <c r="L39" s="575"/>
      <c r="M39" s="575"/>
      <c r="N39" s="575"/>
      <c r="O39" s="576"/>
      <c r="P39" s="5"/>
      <c r="Q39" s="5"/>
    </row>
    <row r="40" spans="1:23" ht="18" hidden="1" customHeight="1" outlineLevel="1" thickBot="1" x14ac:dyDescent="0.2">
      <c r="A40" s="586" t="s">
        <v>139</v>
      </c>
      <c r="B40" s="587"/>
      <c r="C40" s="588"/>
      <c r="D40" s="108" t="s">
        <v>105</v>
      </c>
      <c r="E40" s="522"/>
      <c r="F40" s="578"/>
      <c r="G40" s="579"/>
      <c r="H40" s="580"/>
      <c r="I40" s="581"/>
      <c r="J40" s="581"/>
      <c r="K40" s="581"/>
      <c r="L40" s="581"/>
      <c r="M40" s="581"/>
      <c r="N40" s="581"/>
      <c r="O40" s="582"/>
      <c r="P40" s="5"/>
      <c r="Q40" s="5"/>
    </row>
    <row r="41" spans="1:23" ht="18" hidden="1" customHeight="1" outlineLevel="1" thickBot="1" x14ac:dyDescent="0.2">
      <c r="A41" s="589"/>
      <c r="B41" s="590"/>
      <c r="C41" s="591"/>
      <c r="D41" s="100" t="s">
        <v>141</v>
      </c>
      <c r="E41" s="601"/>
      <c r="F41" s="577"/>
      <c r="G41" s="577"/>
      <c r="H41" s="577"/>
      <c r="I41" s="577"/>
      <c r="J41" s="577"/>
      <c r="K41" s="577"/>
      <c r="L41" s="577"/>
      <c r="M41" s="577"/>
      <c r="N41" s="577"/>
      <c r="O41" s="602"/>
      <c r="P41" s="5"/>
      <c r="Q41" s="5"/>
    </row>
    <row r="42" spans="1:23" ht="18" hidden="1" customHeight="1" outlineLevel="1" thickBot="1" x14ac:dyDescent="0.2">
      <c r="A42" s="589"/>
      <c r="B42" s="590"/>
      <c r="C42" s="591"/>
      <c r="D42" s="102" t="s">
        <v>106</v>
      </c>
      <c r="E42" s="601"/>
      <c r="F42" s="577"/>
      <c r="G42" s="577"/>
      <c r="H42" s="577"/>
      <c r="I42" s="577"/>
      <c r="J42" s="577"/>
      <c r="K42" s="577"/>
      <c r="L42" s="577"/>
      <c r="M42" s="577"/>
      <c r="N42" s="577"/>
      <c r="O42" s="602"/>
      <c r="P42" s="5"/>
      <c r="Q42" s="5"/>
    </row>
    <row r="43" spans="1:23" ht="18" hidden="1" customHeight="1" outlineLevel="1" thickBot="1" x14ac:dyDescent="0.2">
      <c r="A43" s="592"/>
      <c r="B43" s="593"/>
      <c r="C43" s="591"/>
      <c r="D43" s="103" t="s">
        <v>142</v>
      </c>
      <c r="E43" s="601"/>
      <c r="F43" s="577"/>
      <c r="G43" s="577"/>
      <c r="H43" s="577"/>
      <c r="I43" s="577"/>
      <c r="J43" s="577"/>
      <c r="K43" s="577"/>
      <c r="L43" s="577"/>
      <c r="M43" s="577"/>
      <c r="N43" s="577"/>
      <c r="O43" s="602"/>
      <c r="P43" s="5"/>
      <c r="Q43" s="5"/>
    </row>
    <row r="44" spans="1:23" s="21" customFormat="1" ht="18" hidden="1" customHeight="1" outlineLevel="1" thickBot="1" x14ac:dyDescent="0.2">
      <c r="A44" s="594"/>
      <c r="B44" s="595"/>
      <c r="C44" s="596"/>
      <c r="D44" s="101" t="s">
        <v>107</v>
      </c>
      <c r="E44" s="601"/>
      <c r="F44" s="577"/>
      <c r="G44" s="577"/>
      <c r="H44" s="577"/>
      <c r="I44" s="577"/>
      <c r="J44" s="577"/>
      <c r="K44" s="577"/>
      <c r="L44" s="577"/>
      <c r="M44" s="577"/>
      <c r="N44" s="577"/>
      <c r="O44" s="577"/>
      <c r="P44" s="148"/>
      <c r="Q44" s="19"/>
      <c r="S44" s="115"/>
      <c r="T44" s="115"/>
      <c r="U44" s="115"/>
      <c r="V44" s="115"/>
      <c r="W44" s="115"/>
    </row>
    <row r="45" spans="1:23" s="21" customFormat="1" ht="18" hidden="1" customHeight="1" outlineLevel="1" thickBot="1" x14ac:dyDescent="0.2">
      <c r="A45" s="540" t="s">
        <v>143</v>
      </c>
      <c r="B45" s="541"/>
      <c r="C45" s="542"/>
      <c r="D45" s="167" t="s">
        <v>57</v>
      </c>
      <c r="E45" s="522"/>
      <c r="F45" s="578"/>
      <c r="G45" s="597"/>
      <c r="H45" s="648"/>
      <c r="I45" s="649"/>
      <c r="J45" s="649"/>
      <c r="K45" s="649"/>
      <c r="L45" s="649"/>
      <c r="M45" s="649"/>
      <c r="N45" s="649"/>
      <c r="O45" s="650"/>
      <c r="P45" s="148"/>
      <c r="Q45" s="19"/>
      <c r="S45" s="115"/>
      <c r="T45" s="115"/>
      <c r="U45" s="115"/>
      <c r="V45" s="115"/>
      <c r="W45" s="115"/>
    </row>
    <row r="46" spans="1:23" s="21" customFormat="1" ht="18" hidden="1" customHeight="1" outlineLevel="1" thickBot="1" x14ac:dyDescent="0.2">
      <c r="A46" s="633"/>
      <c r="B46" s="634"/>
      <c r="C46" s="635"/>
      <c r="D46" s="100"/>
      <c r="E46" s="534"/>
      <c r="F46" s="639"/>
      <c r="G46" s="640" t="s">
        <v>147</v>
      </c>
      <c r="H46" s="641"/>
      <c r="I46" s="601"/>
      <c r="J46" s="577"/>
      <c r="K46" s="577"/>
      <c r="L46" s="577"/>
      <c r="M46" s="577"/>
      <c r="N46" s="577"/>
      <c r="O46" s="602"/>
      <c r="P46" s="148"/>
      <c r="Q46" s="19"/>
      <c r="S46" s="115"/>
      <c r="T46" s="115"/>
      <c r="U46" s="115"/>
      <c r="V46" s="115"/>
      <c r="W46" s="115"/>
    </row>
    <row r="47" spans="1:23" s="21" customFormat="1" ht="18" hidden="1" customHeight="1" outlineLevel="1" thickBot="1" x14ac:dyDescent="0.2">
      <c r="A47" s="633"/>
      <c r="B47" s="634"/>
      <c r="C47" s="635"/>
      <c r="D47" s="104" t="s">
        <v>58</v>
      </c>
      <c r="E47" s="164"/>
      <c r="F47" s="165"/>
      <c r="G47" s="165"/>
      <c r="H47" s="165"/>
      <c r="I47" s="165"/>
      <c r="J47" s="165"/>
      <c r="K47" s="165"/>
      <c r="L47" s="165"/>
      <c r="M47" s="165"/>
      <c r="N47" s="165"/>
      <c r="O47" s="166"/>
      <c r="P47" s="148"/>
      <c r="Q47" s="19"/>
      <c r="S47" s="115"/>
      <c r="T47" s="115"/>
      <c r="U47" s="115"/>
      <c r="V47" s="115"/>
      <c r="W47" s="115"/>
    </row>
    <row r="48" spans="1:23" s="21" customFormat="1" ht="18" hidden="1" customHeight="1" outlineLevel="1" thickBot="1" x14ac:dyDescent="0.2">
      <c r="A48" s="633"/>
      <c r="B48" s="634"/>
      <c r="C48" s="635"/>
      <c r="D48" s="102" t="s">
        <v>145</v>
      </c>
      <c r="E48" s="164"/>
      <c r="F48" s="165"/>
      <c r="G48" s="165"/>
      <c r="H48" s="165"/>
      <c r="I48" s="165"/>
      <c r="J48" s="165"/>
      <c r="K48" s="165"/>
      <c r="L48" s="165"/>
      <c r="M48" s="165"/>
      <c r="N48" s="165"/>
      <c r="O48" s="166"/>
      <c r="P48" s="148"/>
      <c r="Q48" s="19"/>
      <c r="S48" s="115"/>
      <c r="T48" s="115"/>
      <c r="U48" s="115"/>
      <c r="V48" s="115"/>
      <c r="W48" s="115"/>
    </row>
    <row r="49" spans="1:23" s="21" customFormat="1" ht="18" hidden="1" customHeight="1" outlineLevel="1" thickBot="1" x14ac:dyDescent="0.2">
      <c r="A49" s="633"/>
      <c r="B49" s="634"/>
      <c r="C49" s="635"/>
      <c r="D49" s="103"/>
      <c r="E49" s="534"/>
      <c r="F49" s="639"/>
      <c r="G49" s="640" t="s">
        <v>148</v>
      </c>
      <c r="H49" s="641"/>
      <c r="I49" s="601"/>
      <c r="J49" s="577"/>
      <c r="K49" s="577"/>
      <c r="L49" s="577"/>
      <c r="M49" s="577"/>
      <c r="N49" s="577"/>
      <c r="O49" s="602"/>
      <c r="P49" s="148"/>
      <c r="Q49" s="19"/>
      <c r="S49" s="115"/>
      <c r="T49" s="115"/>
      <c r="U49" s="115"/>
      <c r="V49" s="115"/>
      <c r="W49" s="115"/>
    </row>
    <row r="50" spans="1:23" s="21" customFormat="1" ht="18" hidden="1" customHeight="1" outlineLevel="1" thickBot="1" x14ac:dyDescent="0.2">
      <c r="A50" s="633"/>
      <c r="B50" s="634"/>
      <c r="C50" s="635"/>
      <c r="D50" s="104" t="s">
        <v>59</v>
      </c>
      <c r="E50" s="601"/>
      <c r="F50" s="577"/>
      <c r="G50" s="577"/>
      <c r="H50" s="577"/>
      <c r="I50" s="577"/>
      <c r="J50" s="577"/>
      <c r="K50" s="577"/>
      <c r="L50" s="577"/>
      <c r="M50" s="577"/>
      <c r="N50" s="577"/>
      <c r="O50" s="602"/>
      <c r="P50" s="148"/>
      <c r="Q50" s="19"/>
      <c r="S50" s="115"/>
      <c r="T50" s="115"/>
      <c r="U50" s="115"/>
      <c r="V50" s="115"/>
      <c r="W50" s="115"/>
    </row>
    <row r="51" spans="1:23" s="21" customFormat="1" ht="18" hidden="1" customHeight="1" outlineLevel="1" thickBot="1" x14ac:dyDescent="0.2">
      <c r="A51" s="636"/>
      <c r="B51" s="637"/>
      <c r="C51" s="638"/>
      <c r="D51" s="101" t="s">
        <v>146</v>
      </c>
      <c r="E51" s="601"/>
      <c r="F51" s="577"/>
      <c r="G51" s="577"/>
      <c r="H51" s="577"/>
      <c r="I51" s="577"/>
      <c r="J51" s="577"/>
      <c r="K51" s="577"/>
      <c r="L51" s="577"/>
      <c r="M51" s="577"/>
      <c r="N51" s="577"/>
      <c r="O51" s="602"/>
      <c r="P51" s="148"/>
      <c r="Q51" s="19"/>
      <c r="S51" s="115"/>
      <c r="T51" s="115"/>
      <c r="U51" s="115"/>
      <c r="V51" s="115"/>
      <c r="W51" s="115"/>
    </row>
    <row r="52" spans="1:23" s="21" customFormat="1" ht="18" hidden="1" customHeight="1" outlineLevel="1" thickBot="1" x14ac:dyDescent="0.2">
      <c r="A52" s="642" t="s">
        <v>144</v>
      </c>
      <c r="B52" s="643"/>
      <c r="C52" s="644"/>
      <c r="D52" s="167" t="s">
        <v>85</v>
      </c>
      <c r="E52" s="522"/>
      <c r="F52" s="578"/>
      <c r="G52" s="597"/>
      <c r="H52" s="651"/>
      <c r="I52" s="652"/>
      <c r="J52" s="652"/>
      <c r="K52" s="652"/>
      <c r="L52" s="652"/>
      <c r="M52" s="652"/>
      <c r="N52" s="652"/>
      <c r="O52" s="653"/>
      <c r="P52" s="148"/>
      <c r="Q52" s="19"/>
      <c r="S52" s="115"/>
      <c r="T52" s="115"/>
      <c r="U52" s="115"/>
      <c r="V52" s="115"/>
      <c r="W52" s="115"/>
    </row>
    <row r="53" spans="1:23" s="21" customFormat="1" ht="18" hidden="1" customHeight="1" outlineLevel="1" thickBot="1" x14ac:dyDescent="0.2">
      <c r="A53" s="642"/>
      <c r="B53" s="643"/>
      <c r="C53" s="644"/>
      <c r="D53" s="100" t="s">
        <v>86</v>
      </c>
      <c r="E53" s="534"/>
      <c r="F53" s="535"/>
      <c r="G53" s="536"/>
      <c r="H53" s="537"/>
      <c r="I53" s="537"/>
      <c r="J53" s="537"/>
      <c r="K53" s="537"/>
      <c r="L53" s="537"/>
      <c r="M53" s="537"/>
      <c r="N53" s="537"/>
      <c r="O53" s="538"/>
      <c r="P53" s="148"/>
      <c r="Q53" s="19"/>
      <c r="S53" s="115"/>
      <c r="T53" s="115"/>
      <c r="U53" s="115"/>
      <c r="V53" s="115"/>
      <c r="W53" s="115"/>
    </row>
    <row r="54" spans="1:23" s="21" customFormat="1" ht="18" hidden="1" customHeight="1" outlineLevel="1" thickBot="1" x14ac:dyDescent="0.2">
      <c r="A54" s="642"/>
      <c r="B54" s="643"/>
      <c r="C54" s="644"/>
      <c r="D54" s="101"/>
      <c r="E54" s="164"/>
      <c r="F54" s="165"/>
      <c r="G54" s="539"/>
      <c r="H54" s="537"/>
      <c r="I54" s="537"/>
      <c r="J54" s="537"/>
      <c r="K54" s="537"/>
      <c r="L54" s="537"/>
      <c r="M54" s="537"/>
      <c r="N54" s="537"/>
      <c r="O54" s="538"/>
      <c r="P54" s="148"/>
      <c r="Q54" s="19"/>
      <c r="S54" s="115"/>
      <c r="T54" s="115"/>
      <c r="U54" s="115"/>
      <c r="V54" s="115"/>
      <c r="W54" s="115"/>
    </row>
    <row r="55" spans="1:23" s="21" customFormat="1" ht="18" hidden="1" customHeight="1" outlineLevel="1" thickBot="1" x14ac:dyDescent="0.2">
      <c r="A55" s="642"/>
      <c r="B55" s="643"/>
      <c r="C55" s="644"/>
      <c r="D55" s="100" t="s">
        <v>87</v>
      </c>
      <c r="E55" s="534"/>
      <c r="F55" s="535"/>
      <c r="G55" s="536"/>
      <c r="H55" s="537"/>
      <c r="I55" s="537"/>
      <c r="J55" s="537"/>
      <c r="K55" s="537"/>
      <c r="L55" s="537"/>
      <c r="M55" s="537"/>
      <c r="N55" s="537"/>
      <c r="O55" s="538"/>
      <c r="P55" s="148"/>
      <c r="Q55" s="19"/>
      <c r="S55" s="115"/>
      <c r="T55" s="115"/>
      <c r="U55" s="115"/>
      <c r="V55" s="115"/>
      <c r="W55" s="115"/>
    </row>
    <row r="56" spans="1:23" s="21" customFormat="1" ht="27" hidden="1" customHeight="1" outlineLevel="1" thickBot="1" x14ac:dyDescent="0.2">
      <c r="A56" s="645"/>
      <c r="B56" s="646"/>
      <c r="C56" s="647"/>
      <c r="D56" s="105"/>
      <c r="E56" s="106"/>
      <c r="F56" s="107"/>
      <c r="G56" s="539"/>
      <c r="H56" s="537"/>
      <c r="I56" s="537"/>
      <c r="J56" s="537"/>
      <c r="K56" s="537"/>
      <c r="L56" s="537"/>
      <c r="M56" s="537"/>
      <c r="N56" s="537"/>
      <c r="O56" s="538"/>
      <c r="P56" s="148"/>
      <c r="Q56" s="19"/>
      <c r="S56" s="115"/>
      <c r="T56" s="115"/>
      <c r="U56" s="115"/>
      <c r="V56" s="115"/>
      <c r="W56" s="115"/>
    </row>
    <row r="57" spans="1:23" s="21" customFormat="1" ht="18" hidden="1" customHeight="1" outlineLevel="1" thickBot="1" x14ac:dyDescent="0.2">
      <c r="A57" s="679" t="s">
        <v>149</v>
      </c>
      <c r="B57" s="680"/>
      <c r="C57" s="680"/>
      <c r="D57" s="167" t="s">
        <v>57</v>
      </c>
      <c r="E57" s="522"/>
      <c r="F57" s="578"/>
      <c r="G57" s="632"/>
      <c r="H57" s="175"/>
      <c r="I57" s="175"/>
      <c r="J57" s="171"/>
      <c r="K57" s="171"/>
      <c r="L57" s="171"/>
      <c r="M57" s="171"/>
      <c r="N57" s="171"/>
      <c r="O57" s="172"/>
      <c r="P57" s="19"/>
      <c r="Q57" s="19"/>
      <c r="S57" s="115"/>
      <c r="T57" s="115"/>
      <c r="U57" s="115"/>
      <c r="V57" s="115"/>
      <c r="W57" s="115"/>
    </row>
    <row r="58" spans="1:23" s="21" customFormat="1" ht="18" hidden="1" customHeight="1" outlineLevel="1" thickBot="1" x14ac:dyDescent="0.2">
      <c r="A58" s="611" t="s">
        <v>127</v>
      </c>
      <c r="B58" s="612"/>
      <c r="C58" s="613"/>
      <c r="D58" s="617" t="s">
        <v>42</v>
      </c>
      <c r="E58" s="618"/>
      <c r="F58" s="619"/>
      <c r="G58" s="522"/>
      <c r="H58" s="578"/>
      <c r="I58" s="597"/>
      <c r="J58" s="18" t="s">
        <v>43</v>
      </c>
      <c r="K58" s="19"/>
      <c r="L58" s="19"/>
      <c r="M58" s="19"/>
      <c r="N58" s="19"/>
      <c r="O58" s="20"/>
      <c r="P58" s="19"/>
      <c r="Q58" s="19"/>
      <c r="S58" s="115"/>
      <c r="T58" s="115"/>
      <c r="U58" s="115"/>
      <c r="V58" s="115"/>
      <c r="W58" s="115"/>
    </row>
    <row r="59" spans="1:23" s="21" customFormat="1" ht="18" hidden="1" customHeight="1" outlineLevel="1" thickBot="1" x14ac:dyDescent="0.2">
      <c r="A59" s="614"/>
      <c r="B59" s="615"/>
      <c r="C59" s="616"/>
      <c r="D59" s="620" t="s">
        <v>44</v>
      </c>
      <c r="E59" s="621"/>
      <c r="F59" s="622"/>
      <c r="G59" s="623"/>
      <c r="H59" s="624"/>
      <c r="I59" s="625"/>
      <c r="J59" s="22" t="s">
        <v>45</v>
      </c>
      <c r="K59" s="22"/>
      <c r="L59" s="22"/>
      <c r="M59" s="22"/>
      <c r="N59" s="23"/>
      <c r="O59" s="24"/>
      <c r="P59" s="148"/>
      <c r="Q59" s="19"/>
      <c r="S59" s="115"/>
      <c r="T59" s="115"/>
      <c r="U59" s="115"/>
      <c r="V59" s="115"/>
      <c r="W59" s="115"/>
    </row>
    <row r="60" spans="1:23" ht="18" hidden="1" customHeight="1" outlineLevel="1" thickBot="1" x14ac:dyDescent="0.2">
      <c r="A60" s="614"/>
      <c r="B60" s="615"/>
      <c r="C60" s="616"/>
      <c r="D60" s="626" t="s">
        <v>46</v>
      </c>
      <c r="E60" s="627"/>
      <c r="F60" s="627"/>
      <c r="G60" s="627"/>
      <c r="H60" s="627"/>
      <c r="I60" s="627"/>
      <c r="J60" s="627"/>
      <c r="K60" s="627"/>
      <c r="L60" s="627"/>
      <c r="M60" s="628"/>
      <c r="N60" s="673"/>
      <c r="O60" s="674"/>
      <c r="P60" s="5"/>
      <c r="Q60" s="5"/>
    </row>
    <row r="61" spans="1:23" ht="18" hidden="1" customHeight="1" outlineLevel="1" thickBot="1" x14ac:dyDescent="0.2">
      <c r="A61" s="586" t="s">
        <v>150</v>
      </c>
      <c r="B61" s="587"/>
      <c r="C61" s="587"/>
      <c r="D61" s="677" t="s">
        <v>378</v>
      </c>
      <c r="E61" s="678"/>
      <c r="F61" s="605"/>
      <c r="G61" s="606"/>
      <c r="H61" s="607" t="s">
        <v>41</v>
      </c>
      <c r="I61" s="443"/>
      <c r="J61" s="443"/>
      <c r="K61" s="443"/>
      <c r="L61" s="443"/>
      <c r="M61" s="629"/>
      <c r="N61" s="630"/>
      <c r="O61" s="631"/>
      <c r="P61" s="5"/>
      <c r="Q61" s="5"/>
    </row>
    <row r="62" spans="1:23" ht="18" hidden="1" customHeight="1" outlineLevel="1" thickBot="1" x14ac:dyDescent="0.2">
      <c r="A62" s="589"/>
      <c r="B62" s="590"/>
      <c r="C62" s="590"/>
      <c r="D62" s="603" t="s">
        <v>47</v>
      </c>
      <c r="E62" s="604"/>
      <c r="F62" s="605"/>
      <c r="G62" s="606"/>
      <c r="H62" s="607" t="s">
        <v>41</v>
      </c>
      <c r="I62" s="443"/>
      <c r="J62" s="443"/>
      <c r="K62" s="443"/>
      <c r="L62" s="443"/>
      <c r="M62" s="608"/>
      <c r="N62" s="609"/>
      <c r="O62" s="610"/>
      <c r="P62" s="5"/>
      <c r="Q62" s="5"/>
    </row>
    <row r="63" spans="1:23" s="21" customFormat="1" ht="18" hidden="1" customHeight="1" outlineLevel="1" thickBot="1" x14ac:dyDescent="0.2">
      <c r="A63" s="675"/>
      <c r="B63" s="676"/>
      <c r="C63" s="676"/>
      <c r="D63" s="663" t="s">
        <v>48</v>
      </c>
      <c r="E63" s="664"/>
      <c r="F63" s="605"/>
      <c r="G63" s="606"/>
      <c r="H63" s="67"/>
      <c r="I63" s="66"/>
      <c r="J63" s="66"/>
      <c r="K63" s="6"/>
      <c r="L63" s="6"/>
      <c r="M63" s="6"/>
      <c r="N63" s="146"/>
      <c r="O63" s="147"/>
      <c r="P63" s="148"/>
      <c r="Q63" s="19"/>
      <c r="S63" s="115"/>
      <c r="T63" s="115"/>
      <c r="U63" s="115"/>
      <c r="V63" s="115"/>
      <c r="W63" s="115"/>
    </row>
    <row r="64" spans="1:23" s="21" customFormat="1" ht="18" hidden="1" customHeight="1" outlineLevel="1" thickBot="1" x14ac:dyDescent="0.2">
      <c r="A64" s="558" t="s">
        <v>128</v>
      </c>
      <c r="B64" s="665"/>
      <c r="C64" s="666"/>
      <c r="D64" s="167" t="s">
        <v>104</v>
      </c>
      <c r="E64" s="667"/>
      <c r="F64" s="668"/>
      <c r="G64" s="669"/>
      <c r="H64" s="670"/>
      <c r="I64" s="671"/>
      <c r="J64" s="671"/>
      <c r="K64" s="671"/>
      <c r="L64" s="671"/>
      <c r="M64" s="671"/>
      <c r="N64" s="671"/>
      <c r="O64" s="672"/>
      <c r="P64" s="148"/>
      <c r="Q64" s="19"/>
      <c r="S64" s="115"/>
      <c r="T64" s="115"/>
      <c r="U64" s="115"/>
      <c r="V64" s="115"/>
      <c r="W64" s="115"/>
    </row>
    <row r="65" spans="1:23" s="30" customFormat="1" ht="6.75" customHeight="1" collapsed="1" thickBot="1" x14ac:dyDescent="0.2">
      <c r="A65" s="170"/>
      <c r="B65" s="170"/>
      <c r="C65" s="170"/>
      <c r="D65" s="26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149"/>
      <c r="Q65" s="149"/>
      <c r="S65" s="116"/>
      <c r="T65" s="116"/>
      <c r="U65" s="116"/>
      <c r="V65" s="116"/>
      <c r="W65" s="116"/>
    </row>
    <row r="66" spans="1:23" s="30" customFormat="1" ht="14.25" customHeight="1" thickBot="1" x14ac:dyDescent="0.2">
      <c r="A66" s="28" t="s">
        <v>60</v>
      </c>
      <c r="B66" s="29"/>
      <c r="C66" s="30" t="s">
        <v>61</v>
      </c>
      <c r="F66" s="31"/>
      <c r="P66" s="149"/>
      <c r="Q66" s="149"/>
      <c r="S66" s="116"/>
      <c r="T66" s="116"/>
      <c r="U66" s="116"/>
      <c r="V66" s="116"/>
      <c r="W66" s="116"/>
    </row>
    <row r="67" spans="1:23" s="30" customFormat="1" ht="14.25" customHeight="1" thickBot="1" x14ac:dyDescent="0.2">
      <c r="A67" s="28"/>
      <c r="B67" s="32"/>
      <c r="C67" s="30" t="s">
        <v>62</v>
      </c>
      <c r="F67" s="31"/>
      <c r="P67" s="149"/>
      <c r="Q67" s="149"/>
      <c r="S67" s="116"/>
      <c r="T67" s="116"/>
      <c r="U67" s="116"/>
      <c r="V67" s="116"/>
      <c r="W67" s="116"/>
    </row>
    <row r="68" spans="1:23" s="30" customFormat="1" ht="14.25" customHeight="1" x14ac:dyDescent="0.15">
      <c r="A68" s="33" t="s">
        <v>63</v>
      </c>
      <c r="B68" s="30" t="s">
        <v>64</v>
      </c>
      <c r="P68" s="149"/>
      <c r="Q68" s="149"/>
      <c r="S68" s="116"/>
      <c r="T68" s="116"/>
      <c r="U68" s="116"/>
      <c r="V68" s="116"/>
      <c r="W68" s="116"/>
    </row>
    <row r="69" spans="1:23" ht="14.25" customHeight="1" x14ac:dyDescent="0.15">
      <c r="A69" s="33" t="s">
        <v>65</v>
      </c>
      <c r="B69" s="30" t="s">
        <v>301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5"/>
      <c r="Q69" s="5"/>
    </row>
    <row r="70" spans="1:23" hidden="1" x14ac:dyDescent="0.15">
      <c r="P70" s="5"/>
      <c r="Q70" s="5"/>
    </row>
    <row r="71" spans="1:23" hidden="1" x14ac:dyDescent="0.15">
      <c r="P71" s="5"/>
      <c r="Q71" s="5"/>
    </row>
    <row r="72" spans="1:23" hidden="1" x14ac:dyDescent="0.15">
      <c r="P72" s="5"/>
      <c r="Q72" s="5"/>
    </row>
    <row r="73" spans="1:23" hidden="1" x14ac:dyDescent="0.15">
      <c r="P73" s="5"/>
      <c r="Q73" s="5"/>
    </row>
    <row r="74" spans="1:23" hidden="1" x14ac:dyDescent="0.15">
      <c r="P74" s="5"/>
      <c r="Q74" s="5"/>
    </row>
    <row r="75" spans="1:23" hidden="1" x14ac:dyDescent="0.15">
      <c r="P75" s="5"/>
      <c r="Q75" s="5"/>
    </row>
    <row r="76" spans="1:23" hidden="1" x14ac:dyDescent="0.15">
      <c r="P76" s="5"/>
      <c r="Q76" s="5"/>
    </row>
    <row r="77" spans="1:23" hidden="1" x14ac:dyDescent="0.15">
      <c r="P77" s="5"/>
      <c r="Q77" s="5"/>
    </row>
    <row r="78" spans="1:23" hidden="1" x14ac:dyDescent="0.15">
      <c r="P78" s="5"/>
      <c r="Q78" s="5"/>
    </row>
    <row r="79" spans="1:23" ht="60" hidden="1" customHeight="1" x14ac:dyDescent="0.15">
      <c r="A79" s="654" t="s">
        <v>157</v>
      </c>
      <c r="B79" s="655"/>
      <c r="C79" s="655"/>
      <c r="D79" s="655"/>
      <c r="E79" s="655"/>
      <c r="F79" s="655"/>
      <c r="G79" s="655"/>
      <c r="H79" s="655"/>
      <c r="I79" s="655"/>
      <c r="J79" s="655"/>
      <c r="K79" s="655"/>
      <c r="L79" s="655"/>
      <c r="M79" s="655"/>
      <c r="N79" s="655"/>
      <c r="O79" s="655"/>
      <c r="P79" s="5"/>
      <c r="Q79" s="5"/>
    </row>
    <row r="80" spans="1:23" hidden="1" x14ac:dyDescent="0.15">
      <c r="P80" s="5"/>
      <c r="Q80" s="5"/>
    </row>
    <row r="81" spans="1:17" s="8" customFormat="1" hidden="1" x14ac:dyDescent="0.15">
      <c r="F81" s="9"/>
      <c r="P81" s="5"/>
      <c r="Q81" s="5"/>
    </row>
    <row r="82" spans="1:17" s="8" customFormat="1" hidden="1" x14ac:dyDescent="0.15">
      <c r="F82" s="9"/>
      <c r="P82" s="5"/>
      <c r="Q82" s="5"/>
    </row>
    <row r="83" spans="1:17" s="8" customFormat="1" hidden="1" x14ac:dyDescent="0.15">
      <c r="F83" s="9"/>
      <c r="P83" s="5"/>
      <c r="Q83" s="5"/>
    </row>
    <row r="84" spans="1:17" s="8" customFormat="1" hidden="1" x14ac:dyDescent="0.15">
      <c r="F84" s="9"/>
      <c r="P84" s="5"/>
      <c r="Q84" s="5"/>
    </row>
    <row r="85" spans="1:17" s="8" customFormat="1" hidden="1" x14ac:dyDescent="0.15">
      <c r="F85" s="9"/>
      <c r="P85" s="5"/>
      <c r="Q85" s="5"/>
    </row>
    <row r="86" spans="1:17" s="8" customFormat="1" hidden="1" x14ac:dyDescent="0.15">
      <c r="F86" s="9"/>
      <c r="P86" s="5"/>
      <c r="Q86" s="5"/>
    </row>
    <row r="87" spans="1:17" s="8" customFormat="1" hidden="1" x14ac:dyDescent="0.15">
      <c r="F87" s="9"/>
      <c r="P87" s="5"/>
      <c r="Q87" s="5"/>
    </row>
    <row r="88" spans="1:17" s="8" customFormat="1" hidden="1" x14ac:dyDescent="0.15">
      <c r="F88" s="9"/>
      <c r="P88" s="5"/>
      <c r="Q88" s="5"/>
    </row>
    <row r="89" spans="1:17" s="8" customFormat="1" ht="60" hidden="1" customHeight="1" x14ac:dyDescent="0.15">
      <c r="A89" s="654" t="s">
        <v>158</v>
      </c>
      <c r="B89" s="655"/>
      <c r="C89" s="655"/>
      <c r="D89" s="655"/>
      <c r="E89" s="655"/>
      <c r="F89" s="655"/>
      <c r="G89" s="655"/>
      <c r="H89" s="655"/>
      <c r="I89" s="655"/>
      <c r="J89" s="655"/>
      <c r="K89" s="655"/>
      <c r="L89" s="655"/>
      <c r="M89" s="655"/>
      <c r="N89" s="655"/>
      <c r="O89" s="655"/>
      <c r="P89" s="5"/>
      <c r="Q89" s="5"/>
    </row>
    <row r="90" spans="1:17" s="8" customFormat="1" hidden="1" x14ac:dyDescent="0.15">
      <c r="F90" s="9"/>
      <c r="P90" s="5"/>
      <c r="Q90" s="5"/>
    </row>
    <row r="91" spans="1:17" s="8" customFormat="1" hidden="1" x14ac:dyDescent="0.15">
      <c r="F91" s="9"/>
      <c r="P91" s="5"/>
      <c r="Q91" s="5"/>
    </row>
    <row r="92" spans="1:17" s="8" customFormat="1" hidden="1" x14ac:dyDescent="0.15">
      <c r="F92" s="9"/>
      <c r="P92" s="5"/>
      <c r="Q92" s="5"/>
    </row>
    <row r="93" spans="1:17" s="8" customFormat="1" hidden="1" x14ac:dyDescent="0.15">
      <c r="F93" s="9"/>
      <c r="P93" s="5"/>
      <c r="Q93" s="5"/>
    </row>
    <row r="94" spans="1:17" s="8" customFormat="1" hidden="1" x14ac:dyDescent="0.15">
      <c r="F94" s="9"/>
      <c r="P94" s="5"/>
      <c r="Q94" s="5"/>
    </row>
    <row r="95" spans="1:17" s="8" customFormat="1" hidden="1" x14ac:dyDescent="0.15">
      <c r="F95" s="9"/>
      <c r="P95" s="5"/>
      <c r="Q95" s="5"/>
    </row>
    <row r="96" spans="1:17" s="8" customFormat="1" hidden="1" x14ac:dyDescent="0.15">
      <c r="F96" s="9"/>
      <c r="P96" s="5"/>
      <c r="Q96" s="5"/>
    </row>
    <row r="97" spans="1:17" s="8" customFormat="1" hidden="1" x14ac:dyDescent="0.15">
      <c r="F97" s="9"/>
      <c r="P97" s="5"/>
      <c r="Q97" s="5"/>
    </row>
    <row r="98" spans="1:17" s="8" customFormat="1" hidden="1" x14ac:dyDescent="0.15">
      <c r="F98" s="9"/>
      <c r="P98" s="5"/>
      <c r="Q98" s="5"/>
    </row>
    <row r="99" spans="1:17" s="8" customFormat="1" ht="60" hidden="1" customHeight="1" x14ac:dyDescent="0.15">
      <c r="A99" s="654" t="s">
        <v>159</v>
      </c>
      <c r="B99" s="655"/>
      <c r="C99" s="655"/>
      <c r="D99" s="655"/>
      <c r="E99" s="655"/>
      <c r="F99" s="655"/>
      <c r="G99" s="655"/>
      <c r="H99" s="655"/>
      <c r="I99" s="655"/>
      <c r="J99" s="655"/>
      <c r="K99" s="655"/>
      <c r="L99" s="655"/>
      <c r="M99" s="655"/>
      <c r="N99" s="655"/>
      <c r="O99" s="655"/>
      <c r="P99" s="5"/>
      <c r="Q99" s="5"/>
    </row>
    <row r="100" spans="1:17" s="8" customFormat="1" hidden="1" x14ac:dyDescent="0.15">
      <c r="F100" s="9"/>
      <c r="P100" s="5"/>
      <c r="Q100" s="5"/>
    </row>
    <row r="101" spans="1:17" s="8" customFormat="1" hidden="1" x14ac:dyDescent="0.15">
      <c r="F101" s="9"/>
      <c r="P101" s="5"/>
      <c r="Q101" s="5"/>
    </row>
    <row r="102" spans="1:17" s="8" customFormat="1" hidden="1" x14ac:dyDescent="0.15">
      <c r="F102" s="9"/>
      <c r="P102" s="5"/>
      <c r="Q102" s="5"/>
    </row>
    <row r="103" spans="1:17" s="8" customFormat="1" hidden="1" x14ac:dyDescent="0.15">
      <c r="F103" s="9"/>
      <c r="P103" s="5"/>
      <c r="Q103" s="5"/>
    </row>
    <row r="104" spans="1:17" s="8" customFormat="1" hidden="1" x14ac:dyDescent="0.15">
      <c r="F104" s="9"/>
      <c r="P104" s="5"/>
      <c r="Q104" s="5"/>
    </row>
    <row r="105" spans="1:17" s="8" customFormat="1" hidden="1" x14ac:dyDescent="0.15">
      <c r="F105" s="9"/>
      <c r="P105" s="5"/>
      <c r="Q105" s="5"/>
    </row>
    <row r="106" spans="1:17" s="8" customFormat="1" hidden="1" x14ac:dyDescent="0.15">
      <c r="F106" s="9"/>
      <c r="P106" s="5"/>
      <c r="Q106" s="5"/>
    </row>
    <row r="107" spans="1:17" s="8" customFormat="1" hidden="1" x14ac:dyDescent="0.15">
      <c r="F107" s="9"/>
      <c r="P107" s="5"/>
      <c r="Q107" s="5"/>
    </row>
    <row r="108" spans="1:17" s="8" customFormat="1" hidden="1" x14ac:dyDescent="0.15">
      <c r="F108" s="9"/>
      <c r="P108" s="5"/>
      <c r="Q108" s="5"/>
    </row>
    <row r="109" spans="1:17" s="8" customFormat="1" ht="60" hidden="1" customHeight="1" x14ac:dyDescent="0.15">
      <c r="A109" s="654" t="s">
        <v>160</v>
      </c>
      <c r="B109" s="655"/>
      <c r="C109" s="655"/>
      <c r="D109" s="655"/>
      <c r="E109" s="655"/>
      <c r="F109" s="655"/>
      <c r="G109" s="655"/>
      <c r="H109" s="655"/>
      <c r="I109" s="655"/>
      <c r="J109" s="655"/>
      <c r="K109" s="655"/>
      <c r="L109" s="655"/>
      <c r="M109" s="655"/>
      <c r="N109" s="655"/>
      <c r="O109" s="655"/>
      <c r="P109" s="5"/>
      <c r="Q109" s="5"/>
    </row>
    <row r="110" spans="1:17" s="8" customFormat="1" hidden="1" x14ac:dyDescent="0.15">
      <c r="F110" s="9"/>
      <c r="P110" s="5"/>
      <c r="Q110" s="5"/>
    </row>
    <row r="111" spans="1:17" s="8" customFormat="1" hidden="1" x14ac:dyDescent="0.15">
      <c r="F111" s="9"/>
      <c r="P111" s="5"/>
      <c r="Q111" s="5"/>
    </row>
    <row r="112" spans="1:17" s="8" customFormat="1" hidden="1" x14ac:dyDescent="0.15">
      <c r="F112" s="9"/>
      <c r="P112" s="5"/>
      <c r="Q112" s="5"/>
    </row>
    <row r="113" spans="1:17" s="8" customFormat="1" hidden="1" x14ac:dyDescent="0.15">
      <c r="F113" s="9"/>
      <c r="P113" s="5"/>
      <c r="Q113" s="5"/>
    </row>
    <row r="114" spans="1:17" s="8" customFormat="1" hidden="1" x14ac:dyDescent="0.15">
      <c r="F114" s="9"/>
      <c r="P114" s="5"/>
      <c r="Q114" s="5"/>
    </row>
    <row r="115" spans="1:17" s="8" customFormat="1" hidden="1" x14ac:dyDescent="0.15">
      <c r="F115" s="9"/>
      <c r="P115" s="5"/>
      <c r="Q115" s="5"/>
    </row>
    <row r="116" spans="1:17" s="8" customFormat="1" hidden="1" x14ac:dyDescent="0.15">
      <c r="F116" s="9"/>
      <c r="P116" s="5"/>
      <c r="Q116" s="5"/>
    </row>
    <row r="117" spans="1:17" s="8" customFormat="1" hidden="1" x14ac:dyDescent="0.15">
      <c r="F117" s="9"/>
      <c r="P117" s="5"/>
      <c r="Q117" s="5"/>
    </row>
    <row r="118" spans="1:17" s="8" customFormat="1" hidden="1" x14ac:dyDescent="0.15">
      <c r="F118" s="9"/>
      <c r="P118" s="5"/>
      <c r="Q118" s="5"/>
    </row>
    <row r="119" spans="1:17" s="8" customFormat="1" ht="28.5" hidden="1" x14ac:dyDescent="0.15">
      <c r="A119" s="654" t="s">
        <v>124</v>
      </c>
      <c r="B119" s="655"/>
      <c r="C119" s="655"/>
      <c r="D119" s="655"/>
      <c r="E119" s="655"/>
      <c r="F119" s="655"/>
      <c r="G119" s="655"/>
      <c r="H119" s="655"/>
      <c r="I119" s="655"/>
      <c r="J119" s="655"/>
      <c r="K119" s="655"/>
      <c r="L119" s="655"/>
      <c r="M119" s="655"/>
      <c r="N119" s="655"/>
      <c r="O119" s="655"/>
      <c r="P119" s="5"/>
      <c r="Q119" s="5"/>
    </row>
    <row r="120" spans="1:17" s="8" customFormat="1" x14ac:dyDescent="0.15">
      <c r="F120" s="9"/>
      <c r="P120" s="5"/>
      <c r="Q120" s="5"/>
    </row>
  </sheetData>
  <sheetProtection password="CC39" sheet="1" objects="1" scenarios="1" selectLockedCells="1"/>
  <mergeCells count="127">
    <mergeCell ref="A99:O99"/>
    <mergeCell ref="A79:O79"/>
    <mergeCell ref="A89:O89"/>
    <mergeCell ref="A109:O109"/>
    <mergeCell ref="A119:O119"/>
    <mergeCell ref="A32:C39"/>
    <mergeCell ref="E32:G32"/>
    <mergeCell ref="H32:O32"/>
    <mergeCell ref="E33:O33"/>
    <mergeCell ref="E34:O34"/>
    <mergeCell ref="E35:O35"/>
    <mergeCell ref="E36:O36"/>
    <mergeCell ref="E37:G37"/>
    <mergeCell ref="D63:E63"/>
    <mergeCell ref="F63:G63"/>
    <mergeCell ref="A64:C64"/>
    <mergeCell ref="E64:G64"/>
    <mergeCell ref="H64:O64"/>
    <mergeCell ref="E44:O44"/>
    <mergeCell ref="N60:O60"/>
    <mergeCell ref="A61:C63"/>
    <mergeCell ref="D61:E61"/>
    <mergeCell ref="F61:G61"/>
    <mergeCell ref="A57:C57"/>
    <mergeCell ref="E57:G57"/>
    <mergeCell ref="A45:C51"/>
    <mergeCell ref="E46:F46"/>
    <mergeCell ref="E49:F49"/>
    <mergeCell ref="E50:O50"/>
    <mergeCell ref="E51:O51"/>
    <mergeCell ref="G46:H46"/>
    <mergeCell ref="I46:O46"/>
    <mergeCell ref="G49:H49"/>
    <mergeCell ref="I49:O49"/>
    <mergeCell ref="A52:C56"/>
    <mergeCell ref="E53:F53"/>
    <mergeCell ref="G53:O54"/>
    <mergeCell ref="E55:F55"/>
    <mergeCell ref="G55:O56"/>
    <mergeCell ref="E45:G45"/>
    <mergeCell ref="H45:O45"/>
    <mergeCell ref="E52:G52"/>
    <mergeCell ref="H52:O52"/>
    <mergeCell ref="D62:E62"/>
    <mergeCell ref="F62:G62"/>
    <mergeCell ref="H62:L62"/>
    <mergeCell ref="M62:O62"/>
    <mergeCell ref="A58:C60"/>
    <mergeCell ref="D58:F58"/>
    <mergeCell ref="G58:I58"/>
    <mergeCell ref="D59:F59"/>
    <mergeCell ref="G59:I59"/>
    <mergeCell ref="D60:M60"/>
    <mergeCell ref="H61:L61"/>
    <mergeCell ref="M61:O61"/>
    <mergeCell ref="E38:F38"/>
    <mergeCell ref="G38:O39"/>
    <mergeCell ref="E39:F39"/>
    <mergeCell ref="E40:G40"/>
    <mergeCell ref="H40:O40"/>
    <mergeCell ref="E26:O26"/>
    <mergeCell ref="A27:C31"/>
    <mergeCell ref="E27:G27"/>
    <mergeCell ref="H27:O27"/>
    <mergeCell ref="E28:F28"/>
    <mergeCell ref="G28:O29"/>
    <mergeCell ref="A40:C44"/>
    <mergeCell ref="E41:O41"/>
    <mergeCell ref="E42:O42"/>
    <mergeCell ref="E43:O43"/>
    <mergeCell ref="A21:C21"/>
    <mergeCell ref="E21:G21"/>
    <mergeCell ref="A19:C19"/>
    <mergeCell ref="D19:K19"/>
    <mergeCell ref="L19:O19"/>
    <mergeCell ref="A20:C20"/>
    <mergeCell ref="E20:G20"/>
    <mergeCell ref="H20:L20"/>
    <mergeCell ref="M20:O20"/>
    <mergeCell ref="A22:C23"/>
    <mergeCell ref="E22:G22"/>
    <mergeCell ref="E23:G23"/>
    <mergeCell ref="H23:J23"/>
    <mergeCell ref="K23:O23"/>
    <mergeCell ref="E30:F30"/>
    <mergeCell ref="G30:O31"/>
    <mergeCell ref="A25:C26"/>
    <mergeCell ref="E25:G25"/>
    <mergeCell ref="H25:J25"/>
    <mergeCell ref="K25:O25"/>
    <mergeCell ref="A24:C24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39">
      <formula1>"締結協定1,締結協定2"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21:G21">
      <formula1>$Y$6:$Y$7</formula1>
    </dataValidation>
    <dataValidation type="list" allowBlank="1" showErrorMessage="1" sqref="E40:G40">
      <formula1>"複数登録等あり,登録等あり,なし"</formula1>
    </dataValidation>
    <dataValidation type="list" allowBlank="1" showInputMessage="1" showErrorMessage="1" sqref="E64:G64">
      <formula1>"配置あり,なし"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ErrorMessage="1" sqref="G58:I58">
      <formula1>"適用（義務）あり,なし"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F61:G62">
      <formula1>"認証取得あり,なし"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E27:G27">
      <formula1>"複数実績あり,実績あり,なし"</formula1>
    </dataValidation>
    <dataValidation type="list" allowBlank="1" showInputMessage="1" showErrorMessage="1" sqref="E25:G25">
      <formula1>"顕彰歴あり,なし"</formula1>
    </dataValidation>
    <dataValidation allowBlank="1" showInputMessage="1" showErrorMessage="1" prompt="入力は_x000a_西暦/月/日" sqref="D15:F15 K17:O17 H15:O15 M20:M21 K22:O25"/>
    <dataValidation type="list" allowBlank="1" showErrorMessage="1" sqref="E52:G52">
      <formula1>"複数施工実績あり,施工実績あり,なし　"</formula1>
    </dataValidation>
    <dataValidation type="list" allowBlank="1" showErrorMessage="1" sqref="E45:G45">
      <formula1>"複数従事実績あり,従事実績あり,なし　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57:G57">
      <formula1>"6件以上の従事実績あり,4～5件の従事実績あり,2～3件の従事実績あり,従事実績あり,なし"</formula1>
    </dataValidation>
    <dataValidation allowBlank="1" showErrorMessage="1" sqref="E23:G24"/>
    <dataValidation type="list" allowBlank="1" showErrorMessage="1" sqref="E22:G22">
      <formula1>"配置あり（年齢）,配置あり（性別）,なし"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type="list" allowBlank="1" showInputMessage="1" showErrorMessage="1" sqref="D16">
      <formula1>$U$6:$U$7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L19:O19">
      <formula1>$W$6:$W$9</formula1>
    </dataValidation>
    <dataValidation type="list" allowBlank="1" showErrorMessage="1" sqref="E20:G20">
      <formula1>$X$6:$X$7</formula1>
    </dataValidation>
    <dataValidation type="list" allowBlank="1" showInputMessage="1" showErrorMessage="1" sqref="E7:G7">
      <formula1>$T$6:$T$7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="70" zoomScaleNormal="70" zoomScaleSheetLayoutView="100" workbookViewId="0">
      <selection activeCell="E6" sqref="E6:F6"/>
    </sheetView>
  </sheetViews>
  <sheetFormatPr defaultRowHeight="12" outlineLevelCol="1" x14ac:dyDescent="0.15"/>
  <cols>
    <col min="1" max="1" width="4" style="36" customWidth="1"/>
    <col min="2" max="2" width="4.125" style="36" customWidth="1"/>
    <col min="3" max="3" width="21.75" style="36" customWidth="1"/>
    <col min="4" max="4" width="15.125" style="36" customWidth="1"/>
    <col min="5" max="5" width="14.25" style="36" customWidth="1"/>
    <col min="6" max="6" width="12.375" style="43" customWidth="1"/>
    <col min="7" max="7" width="2.875" style="36" customWidth="1"/>
    <col min="8" max="8" width="5" style="36" customWidth="1"/>
    <col min="9" max="9" width="3.25" style="36" customWidth="1"/>
    <col min="10" max="10" width="3.625" style="36" customWidth="1"/>
    <col min="11" max="12" width="2.875" style="36" customWidth="1"/>
    <col min="13" max="13" width="7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 x14ac:dyDescent="0.2">
      <c r="A1" s="34" t="s">
        <v>379</v>
      </c>
      <c r="B1" s="34"/>
      <c r="C1" s="34"/>
      <c r="D1" s="34"/>
      <c r="E1" s="34"/>
      <c r="F1" s="109"/>
      <c r="G1" s="34"/>
      <c r="H1" s="34"/>
      <c r="I1" s="34"/>
      <c r="J1" s="34"/>
      <c r="K1" s="34"/>
      <c r="L1" s="34"/>
      <c r="M1" s="35"/>
      <c r="N1" s="34"/>
      <c r="O1" s="34"/>
    </row>
    <row r="2" spans="1:17" ht="14.25" thickBot="1" x14ac:dyDescent="0.2">
      <c r="A2" s="34"/>
      <c r="B2" s="34"/>
      <c r="C2" s="34"/>
      <c r="D2" s="34"/>
      <c r="F2" s="37" t="s">
        <v>0</v>
      </c>
      <c r="G2" s="348">
        <f>'様式-共1-Ⅰ　共通（土木）'!H2</f>
        <v>200510001</v>
      </c>
      <c r="H2" s="349"/>
      <c r="I2" s="349"/>
      <c r="J2" s="349"/>
      <c r="K2" s="349"/>
      <c r="L2" s="350"/>
      <c r="M2" s="38"/>
      <c r="N2" s="34"/>
      <c r="O2" s="34"/>
    </row>
    <row r="3" spans="1:17" ht="36" customHeight="1" thickBot="1" x14ac:dyDescent="0.2">
      <c r="A3" s="773" t="s">
        <v>66</v>
      </c>
      <c r="B3" s="773"/>
      <c r="C3" s="773"/>
      <c r="D3" s="773"/>
      <c r="E3" s="773"/>
      <c r="F3" s="773"/>
      <c r="G3" s="773"/>
      <c r="H3" s="773"/>
      <c r="I3" s="773"/>
      <c r="J3" s="773"/>
      <c r="K3" s="773"/>
      <c r="L3" s="773"/>
      <c r="M3" s="773"/>
      <c r="N3" s="34"/>
      <c r="O3" s="34"/>
      <c r="Q3" s="36" t="s">
        <v>353</v>
      </c>
    </row>
    <row r="4" spans="1:17" ht="18" customHeight="1" thickBot="1" x14ac:dyDescent="0.2">
      <c r="A4" s="109"/>
      <c r="B4" s="155"/>
      <c r="C4" s="793" t="s">
        <v>177</v>
      </c>
      <c r="D4" s="794"/>
      <c r="E4" s="794"/>
      <c r="F4" s="794"/>
      <c r="G4" s="794"/>
      <c r="H4" s="794"/>
      <c r="I4" s="794"/>
      <c r="J4" s="794"/>
      <c r="K4" s="795"/>
      <c r="L4" s="155"/>
      <c r="M4" s="155"/>
      <c r="N4" s="34"/>
      <c r="O4" s="34"/>
      <c r="Q4" s="36" t="s">
        <v>171</v>
      </c>
    </row>
    <row r="5" spans="1:17" ht="6" customHeight="1" thickBot="1" x14ac:dyDescent="0.2">
      <c r="A5" s="109"/>
      <c r="B5" s="155"/>
      <c r="C5" s="109"/>
      <c r="D5" s="156"/>
      <c r="E5" s="156"/>
      <c r="F5" s="156"/>
      <c r="G5" s="156"/>
      <c r="H5" s="156"/>
      <c r="I5" s="156"/>
      <c r="J5" s="156"/>
      <c r="K5" s="156"/>
      <c r="L5" s="155"/>
      <c r="M5" s="155"/>
      <c r="N5" s="34"/>
      <c r="O5" s="34"/>
      <c r="Q5" s="36" t="s">
        <v>362</v>
      </c>
    </row>
    <row r="6" spans="1:17" ht="27" customHeight="1" thickBot="1" x14ac:dyDescent="0.2">
      <c r="A6" s="684" t="s">
        <v>178</v>
      </c>
      <c r="B6" s="685"/>
      <c r="C6" s="686"/>
      <c r="D6" s="197" t="s">
        <v>67</v>
      </c>
      <c r="E6" s="690"/>
      <c r="F6" s="691"/>
      <c r="G6" s="198"/>
      <c r="H6" s="199"/>
      <c r="I6" s="199"/>
      <c r="J6" s="199"/>
      <c r="K6" s="199"/>
      <c r="L6" s="199"/>
      <c r="M6" s="200"/>
      <c r="N6" s="34"/>
      <c r="O6" s="6"/>
    </row>
    <row r="7" spans="1:17" ht="27" customHeight="1" thickBot="1" x14ac:dyDescent="0.2">
      <c r="A7" s="687"/>
      <c r="B7" s="688"/>
      <c r="C7" s="689"/>
      <c r="D7" s="201" t="s">
        <v>68</v>
      </c>
      <c r="E7" s="692" t="s">
        <v>176</v>
      </c>
      <c r="F7" s="693"/>
      <c r="G7" s="202"/>
      <c r="H7" s="203"/>
      <c r="I7" s="203"/>
      <c r="J7" s="203"/>
      <c r="K7" s="203"/>
      <c r="L7" s="204"/>
      <c r="M7" s="205"/>
      <c r="N7" s="34"/>
      <c r="O7" s="6"/>
    </row>
    <row r="8" spans="1:17" ht="27" customHeight="1" thickBot="1" x14ac:dyDescent="0.2">
      <c r="A8" s="684" t="s">
        <v>179</v>
      </c>
      <c r="B8" s="685"/>
      <c r="C8" s="686"/>
      <c r="D8" s="197" t="s">
        <v>67</v>
      </c>
      <c r="E8" s="694"/>
      <c r="F8" s="695"/>
      <c r="G8" s="796" t="s">
        <v>180</v>
      </c>
      <c r="H8" s="797"/>
      <c r="I8" s="797"/>
      <c r="J8" s="797"/>
      <c r="K8" s="798"/>
      <c r="L8" s="799" t="s">
        <v>163</v>
      </c>
      <c r="M8" s="800"/>
      <c r="N8" s="34"/>
      <c r="O8" s="6"/>
    </row>
    <row r="9" spans="1:17" ht="27" customHeight="1" x14ac:dyDescent="0.15">
      <c r="A9" s="687"/>
      <c r="B9" s="688"/>
      <c r="C9" s="689"/>
      <c r="D9" s="206" t="s">
        <v>68</v>
      </c>
      <c r="E9" s="696" t="s">
        <v>99</v>
      </c>
      <c r="F9" s="697"/>
      <c r="G9" s="207" t="s">
        <v>100</v>
      </c>
      <c r="H9" s="207"/>
      <c r="I9" s="207"/>
      <c r="J9" s="207"/>
      <c r="K9" s="207"/>
      <c r="L9" s="207"/>
      <c r="M9" s="208"/>
      <c r="N9" s="34"/>
      <c r="O9" s="34"/>
    </row>
    <row r="10" spans="1:17" ht="15" customHeight="1" thickBot="1" x14ac:dyDescent="0.2">
      <c r="A10" s="209"/>
      <c r="B10" s="210"/>
      <c r="C10" s="210"/>
      <c r="D10" s="211"/>
      <c r="E10" s="211"/>
      <c r="F10" s="211"/>
      <c r="G10" s="204"/>
      <c r="H10" s="204"/>
      <c r="I10" s="204"/>
      <c r="J10" s="204"/>
      <c r="K10" s="204"/>
      <c r="L10" s="204"/>
      <c r="M10" s="212"/>
      <c r="N10" s="34"/>
      <c r="O10" s="34"/>
    </row>
    <row r="11" spans="1:17" ht="27" customHeight="1" thickBot="1" x14ac:dyDescent="0.2">
      <c r="A11" s="780" t="s">
        <v>381</v>
      </c>
      <c r="B11" s="781"/>
      <c r="C11" s="213" t="s">
        <v>69</v>
      </c>
      <c r="D11" s="214" t="s">
        <v>27</v>
      </c>
      <c r="E11" s="692" t="s">
        <v>163</v>
      </c>
      <c r="F11" s="693"/>
      <c r="G11" s="198"/>
      <c r="H11" s="199"/>
      <c r="I11" s="199"/>
      <c r="J11" s="199"/>
      <c r="K11" s="199"/>
      <c r="L11" s="199"/>
      <c r="M11" s="200"/>
      <c r="N11" s="34"/>
      <c r="O11" s="6"/>
    </row>
    <row r="12" spans="1:17" ht="36" customHeight="1" thickBot="1" x14ac:dyDescent="0.2">
      <c r="A12" s="782"/>
      <c r="B12" s="783"/>
      <c r="C12" s="215" t="s">
        <v>70</v>
      </c>
      <c r="D12" s="757" t="s">
        <v>29</v>
      </c>
      <c r="E12" s="688"/>
      <c r="F12" s="758"/>
      <c r="G12" s="759"/>
      <c r="H12" s="216" t="s">
        <v>367</v>
      </c>
      <c r="I12" s="786"/>
      <c r="J12" s="787"/>
      <c r="K12" s="787"/>
      <c r="L12" s="787"/>
      <c r="M12" s="788"/>
      <c r="N12" s="34"/>
      <c r="O12" s="34"/>
    </row>
    <row r="13" spans="1:17" ht="18" customHeight="1" thickBot="1" x14ac:dyDescent="0.2">
      <c r="A13" s="782"/>
      <c r="B13" s="783"/>
      <c r="C13" s="774" t="s">
        <v>96</v>
      </c>
      <c r="D13" s="775"/>
      <c r="E13" s="775"/>
      <c r="F13" s="775"/>
      <c r="G13" s="775"/>
      <c r="H13" s="775"/>
      <c r="I13" s="775"/>
      <c r="J13" s="775"/>
      <c r="K13" s="775"/>
      <c r="L13" s="775"/>
      <c r="M13" s="776"/>
      <c r="N13" s="34"/>
      <c r="O13" s="34"/>
    </row>
    <row r="14" spans="1:17" ht="18" customHeight="1" thickBot="1" x14ac:dyDescent="0.2">
      <c r="A14" s="782"/>
      <c r="B14" s="783"/>
      <c r="C14" s="217" t="s">
        <v>370</v>
      </c>
      <c r="D14" s="777"/>
      <c r="E14" s="778"/>
      <c r="F14" s="779"/>
      <c r="G14" s="218"/>
      <c r="H14" s="219"/>
      <c r="I14" s="219"/>
      <c r="J14" s="219"/>
      <c r="K14" s="219"/>
      <c r="L14" s="219"/>
      <c r="M14" s="220"/>
      <c r="N14" s="34"/>
      <c r="O14" s="34"/>
    </row>
    <row r="15" spans="1:17" ht="18" customHeight="1" thickBot="1" x14ac:dyDescent="0.2">
      <c r="A15" s="782"/>
      <c r="B15" s="783"/>
      <c r="C15" s="221" t="s">
        <v>382</v>
      </c>
      <c r="D15" s="777"/>
      <c r="E15" s="778"/>
      <c r="F15" s="778"/>
      <c r="G15" s="778"/>
      <c r="H15" s="778"/>
      <c r="I15" s="778"/>
      <c r="J15" s="778"/>
      <c r="K15" s="778"/>
      <c r="L15" s="778"/>
      <c r="M15" s="779"/>
      <c r="N15" s="34"/>
      <c r="O15" s="34"/>
    </row>
    <row r="16" spans="1:17" ht="27" customHeight="1" thickBot="1" x14ac:dyDescent="0.2">
      <c r="A16" s="782"/>
      <c r="B16" s="783"/>
      <c r="C16" s="221" t="s">
        <v>383</v>
      </c>
      <c r="D16" s="760">
        <v>0</v>
      </c>
      <c r="E16" s="761"/>
      <c r="F16" s="222"/>
      <c r="G16" s="762"/>
      <c r="H16" s="762"/>
      <c r="I16" s="762"/>
      <c r="J16" s="762"/>
      <c r="K16" s="762"/>
      <c r="L16" s="762"/>
      <c r="M16" s="763"/>
      <c r="N16" s="34"/>
      <c r="O16" s="34"/>
    </row>
    <row r="17" spans="1:17" ht="18" customHeight="1" thickBot="1" x14ac:dyDescent="0.2">
      <c r="A17" s="782"/>
      <c r="B17" s="783"/>
      <c r="C17" s="217" t="s">
        <v>337</v>
      </c>
      <c r="D17" s="767"/>
      <c r="E17" s="768"/>
      <c r="F17" s="768"/>
      <c r="G17" s="768"/>
      <c r="H17" s="768"/>
      <c r="I17" s="768"/>
      <c r="J17" s="768"/>
      <c r="K17" s="768"/>
      <c r="L17" s="768"/>
      <c r="M17" s="769"/>
      <c r="N17" s="34"/>
      <c r="O17" s="34"/>
    </row>
    <row r="18" spans="1:17" ht="46.5" customHeight="1" thickBot="1" x14ac:dyDescent="0.2">
      <c r="A18" s="782"/>
      <c r="B18" s="783"/>
      <c r="C18" s="217" t="s">
        <v>384</v>
      </c>
      <c r="D18" s="789"/>
      <c r="E18" s="790"/>
      <c r="F18" s="790"/>
      <c r="G18" s="790"/>
      <c r="H18" s="790"/>
      <c r="I18" s="790"/>
      <c r="J18" s="790"/>
      <c r="K18" s="790"/>
      <c r="L18" s="790"/>
      <c r="M18" s="791"/>
      <c r="N18" s="34"/>
      <c r="O18" s="34"/>
    </row>
    <row r="19" spans="1:17" ht="18" customHeight="1" thickBot="1" x14ac:dyDescent="0.2">
      <c r="A19" s="782"/>
      <c r="B19" s="783"/>
      <c r="C19" s="217" t="s">
        <v>338</v>
      </c>
      <c r="D19" s="792"/>
      <c r="E19" s="764"/>
      <c r="F19" s="223" t="s">
        <v>372</v>
      </c>
      <c r="G19" s="764"/>
      <c r="H19" s="764"/>
      <c r="I19" s="764"/>
      <c r="J19" s="764"/>
      <c r="K19" s="764"/>
      <c r="L19" s="764"/>
      <c r="M19" s="765"/>
      <c r="N19" s="34"/>
      <c r="O19" s="34"/>
    </row>
    <row r="20" spans="1:17" ht="18" customHeight="1" thickBot="1" x14ac:dyDescent="0.2">
      <c r="A20" s="782"/>
      <c r="B20" s="783"/>
      <c r="C20" s="217" t="s">
        <v>152</v>
      </c>
      <c r="D20" s="707"/>
      <c r="E20" s="708"/>
      <c r="F20" s="708"/>
      <c r="G20" s="708"/>
      <c r="H20" s="708"/>
      <c r="I20" s="708"/>
      <c r="J20" s="708"/>
      <c r="K20" s="708"/>
      <c r="L20" s="708"/>
      <c r="M20" s="709"/>
      <c r="N20" s="174"/>
      <c r="O20" s="174"/>
      <c r="P20" s="34"/>
      <c r="Q20" s="34"/>
    </row>
    <row r="21" spans="1:17" ht="18" customHeight="1" thickBot="1" x14ac:dyDescent="0.2">
      <c r="A21" s="782"/>
      <c r="B21" s="783"/>
      <c r="C21" s="217" t="s">
        <v>339</v>
      </c>
      <c r="D21" s="792"/>
      <c r="E21" s="764"/>
      <c r="F21" s="223" t="s">
        <v>372</v>
      </c>
      <c r="G21" s="764"/>
      <c r="H21" s="764"/>
      <c r="I21" s="764"/>
      <c r="J21" s="764"/>
      <c r="K21" s="764"/>
      <c r="L21" s="764"/>
      <c r="M21" s="765"/>
      <c r="N21" s="39"/>
      <c r="O21" s="39"/>
      <c r="P21" s="34"/>
      <c r="Q21" s="34"/>
    </row>
    <row r="22" spans="1:17" ht="18" customHeight="1" thickBot="1" x14ac:dyDescent="0.2">
      <c r="A22" s="782"/>
      <c r="B22" s="783"/>
      <c r="C22" s="217" t="s">
        <v>72</v>
      </c>
      <c r="D22" s="692" t="s">
        <v>176</v>
      </c>
      <c r="E22" s="693"/>
      <c r="F22" s="766" t="s">
        <v>385</v>
      </c>
      <c r="G22" s="766"/>
      <c r="H22" s="766"/>
      <c r="I22" s="766"/>
      <c r="J22" s="766"/>
      <c r="K22" s="766"/>
      <c r="L22" s="766"/>
      <c r="M22" s="224"/>
      <c r="N22" s="39"/>
      <c r="O22" s="39"/>
      <c r="P22" s="34"/>
      <c r="Q22" s="34"/>
    </row>
    <row r="23" spans="1:17" ht="18" customHeight="1" thickBot="1" x14ac:dyDescent="0.2">
      <c r="A23" s="784"/>
      <c r="B23" s="785"/>
      <c r="C23" s="225" t="s">
        <v>73</v>
      </c>
      <c r="D23" s="226" t="s">
        <v>74</v>
      </c>
      <c r="E23" s="713"/>
      <c r="F23" s="714"/>
      <c r="G23" s="227"/>
      <c r="H23" s="228"/>
      <c r="I23" s="229"/>
      <c r="J23" s="229"/>
      <c r="K23" s="229"/>
      <c r="L23" s="229"/>
      <c r="M23" s="230" t="s">
        <v>386</v>
      </c>
      <c r="N23" s="150"/>
      <c r="O23" s="40"/>
      <c r="P23" s="40"/>
    </row>
    <row r="24" spans="1:17" ht="18" customHeight="1" thickBot="1" x14ac:dyDescent="0.2">
      <c r="A24" s="698" t="s">
        <v>387</v>
      </c>
      <c r="B24" s="699"/>
      <c r="C24" s="700"/>
      <c r="D24" s="231" t="s">
        <v>75</v>
      </c>
      <c r="E24" s="232" t="s">
        <v>163</v>
      </c>
      <c r="F24" s="770" t="s">
        <v>388</v>
      </c>
      <c r="G24" s="771"/>
      <c r="H24" s="771"/>
      <c r="I24" s="692" t="s">
        <v>176</v>
      </c>
      <c r="J24" s="772"/>
      <c r="K24" s="772"/>
      <c r="L24" s="772"/>
      <c r="M24" s="693"/>
      <c r="N24" s="151"/>
      <c r="O24" s="6"/>
    </row>
    <row r="25" spans="1:17" ht="18" customHeight="1" thickBot="1" x14ac:dyDescent="0.2">
      <c r="A25" s="701"/>
      <c r="B25" s="702"/>
      <c r="C25" s="703"/>
      <c r="D25" s="233" t="s">
        <v>95</v>
      </c>
      <c r="E25" s="234" t="s">
        <v>165</v>
      </c>
      <c r="F25" s="235" t="s">
        <v>181</v>
      </c>
      <c r="G25" s="236"/>
      <c r="H25" s="212"/>
      <c r="I25" s="212"/>
      <c r="J25" s="212"/>
      <c r="K25" s="212"/>
      <c r="L25" s="212"/>
      <c r="M25" s="237"/>
      <c r="N25" s="152"/>
      <c r="O25" s="152"/>
      <c r="Q25" s="36" t="s">
        <v>434</v>
      </c>
    </row>
    <row r="26" spans="1:17" ht="36" customHeight="1" thickBot="1" x14ac:dyDescent="0.2">
      <c r="A26" s="701"/>
      <c r="B26" s="702"/>
      <c r="C26" s="703"/>
      <c r="D26" s="238" t="s">
        <v>219</v>
      </c>
      <c r="E26" s="239" t="s">
        <v>162</v>
      </c>
      <c r="F26" s="710"/>
      <c r="G26" s="711"/>
      <c r="H26" s="711"/>
      <c r="I26" s="711"/>
      <c r="J26" s="711"/>
      <c r="K26" s="711"/>
      <c r="L26" s="711"/>
      <c r="M26" s="712"/>
      <c r="N26" s="150"/>
      <c r="O26" s="40"/>
      <c r="P26" s="40"/>
      <c r="Q26" s="36" t="s">
        <v>435</v>
      </c>
    </row>
    <row r="27" spans="1:17" s="41" customFormat="1" ht="18" customHeight="1" thickBot="1" x14ac:dyDescent="0.2">
      <c r="A27" s="701"/>
      <c r="B27" s="702"/>
      <c r="C27" s="703"/>
      <c r="D27" s="217" t="s">
        <v>152</v>
      </c>
      <c r="E27" s="707"/>
      <c r="F27" s="708"/>
      <c r="G27" s="708"/>
      <c r="H27" s="708"/>
      <c r="I27" s="708"/>
      <c r="J27" s="708"/>
      <c r="K27" s="708"/>
      <c r="L27" s="708"/>
      <c r="M27" s="709"/>
      <c r="N27" s="153"/>
      <c r="O27" s="153"/>
      <c r="Q27" s="36" t="s">
        <v>436</v>
      </c>
    </row>
    <row r="28" spans="1:17" s="41" customFormat="1" ht="18" customHeight="1" thickBot="1" x14ac:dyDescent="0.2">
      <c r="A28" s="704"/>
      <c r="B28" s="705"/>
      <c r="C28" s="706"/>
      <c r="D28" s="240" t="s">
        <v>71</v>
      </c>
      <c r="E28" s="241"/>
      <c r="F28" s="223" t="s">
        <v>439</v>
      </c>
      <c r="G28" s="764"/>
      <c r="H28" s="764"/>
      <c r="I28" s="764"/>
      <c r="J28" s="764"/>
      <c r="K28" s="764"/>
      <c r="L28" s="764"/>
      <c r="M28" s="765"/>
      <c r="N28" s="153"/>
      <c r="O28" s="153"/>
      <c r="Q28" s="36" t="s">
        <v>410</v>
      </c>
    </row>
    <row r="29" spans="1:17" ht="18" customHeight="1" thickBot="1" x14ac:dyDescent="0.2">
      <c r="A29" s="698" t="s">
        <v>389</v>
      </c>
      <c r="B29" s="699"/>
      <c r="C29" s="700"/>
      <c r="D29" s="242" t="s">
        <v>36</v>
      </c>
      <c r="E29" s="232" t="s">
        <v>182</v>
      </c>
      <c r="F29" s="715"/>
      <c r="G29" s="716"/>
      <c r="H29" s="243"/>
      <c r="I29" s="243"/>
      <c r="J29" s="243"/>
      <c r="K29" s="717" t="s">
        <v>37</v>
      </c>
      <c r="L29" s="718"/>
      <c r="M29" s="719"/>
      <c r="N29" s="151"/>
      <c r="O29" s="6"/>
      <c r="Q29" s="36" t="s">
        <v>411</v>
      </c>
    </row>
    <row r="30" spans="1:17" ht="33" customHeight="1" thickBot="1" x14ac:dyDescent="0.2">
      <c r="A30" s="701"/>
      <c r="B30" s="702"/>
      <c r="C30" s="703"/>
      <c r="D30" s="244" t="s">
        <v>302</v>
      </c>
      <c r="E30" s="725"/>
      <c r="F30" s="726"/>
      <c r="G30" s="726"/>
      <c r="H30" s="726"/>
      <c r="I30" s="726"/>
      <c r="J30" s="726"/>
      <c r="K30" s="732"/>
      <c r="L30" s="733"/>
      <c r="M30" s="734"/>
      <c r="N30" s="34"/>
      <c r="O30" s="34"/>
      <c r="Q30" s="36" t="s">
        <v>412</v>
      </c>
    </row>
    <row r="31" spans="1:17" ht="33" customHeight="1" thickBot="1" x14ac:dyDescent="0.2">
      <c r="A31" s="704"/>
      <c r="B31" s="705"/>
      <c r="C31" s="706"/>
      <c r="D31" s="244" t="s">
        <v>303</v>
      </c>
      <c r="E31" s="725"/>
      <c r="F31" s="726"/>
      <c r="G31" s="726"/>
      <c r="H31" s="726"/>
      <c r="I31" s="726"/>
      <c r="J31" s="727"/>
      <c r="K31" s="732"/>
      <c r="L31" s="733"/>
      <c r="M31" s="734"/>
      <c r="N31" s="34"/>
      <c r="O31" s="34"/>
    </row>
    <row r="32" spans="1:17" ht="18" customHeight="1" thickBot="1" x14ac:dyDescent="0.2">
      <c r="A32" s="698" t="s">
        <v>390</v>
      </c>
      <c r="B32" s="699"/>
      <c r="C32" s="699"/>
      <c r="D32" s="242" t="s">
        <v>36</v>
      </c>
      <c r="E32" s="347" t="s">
        <v>163</v>
      </c>
      <c r="F32" s="720"/>
      <c r="G32" s="721"/>
      <c r="H32" s="721"/>
      <c r="I32" s="721"/>
      <c r="J32" s="722"/>
      <c r="K32" s="729" t="s">
        <v>37</v>
      </c>
      <c r="L32" s="730"/>
      <c r="M32" s="731"/>
      <c r="N32" s="34"/>
      <c r="O32" s="6"/>
    </row>
    <row r="33" spans="1:15" ht="24" customHeight="1" thickBot="1" x14ac:dyDescent="0.2">
      <c r="A33" s="701"/>
      <c r="B33" s="702"/>
      <c r="C33" s="702"/>
      <c r="D33" s="244" t="s">
        <v>304</v>
      </c>
      <c r="E33" s="725"/>
      <c r="F33" s="726"/>
      <c r="G33" s="726"/>
      <c r="H33" s="726"/>
      <c r="I33" s="726"/>
      <c r="J33" s="726"/>
      <c r="K33" s="732"/>
      <c r="L33" s="733"/>
      <c r="M33" s="734"/>
      <c r="N33" s="34"/>
      <c r="O33" s="34"/>
    </row>
    <row r="34" spans="1:15" s="41" customFormat="1" ht="18" customHeight="1" thickBot="1" x14ac:dyDescent="0.2">
      <c r="A34" s="701"/>
      <c r="B34" s="702"/>
      <c r="C34" s="702"/>
      <c r="D34" s="240" t="s">
        <v>97</v>
      </c>
      <c r="E34" s="723" t="s">
        <v>439</v>
      </c>
      <c r="F34" s="724"/>
      <c r="G34" s="724"/>
      <c r="H34" s="724"/>
      <c r="I34" s="724"/>
      <c r="J34" s="724"/>
      <c r="K34" s="724"/>
      <c r="L34" s="724"/>
      <c r="M34" s="691"/>
      <c r="N34" s="153"/>
      <c r="O34" s="153"/>
    </row>
    <row r="35" spans="1:15" s="41" customFormat="1" ht="18" customHeight="1" thickBot="1" x14ac:dyDescent="0.2">
      <c r="A35" s="701"/>
      <c r="B35" s="702"/>
      <c r="C35" s="702"/>
      <c r="D35" s="217" t="s">
        <v>152</v>
      </c>
      <c r="E35" s="707"/>
      <c r="F35" s="708"/>
      <c r="G35" s="708"/>
      <c r="H35" s="708"/>
      <c r="I35" s="708"/>
      <c r="J35" s="708"/>
      <c r="K35" s="708"/>
      <c r="L35" s="708"/>
      <c r="M35" s="709"/>
      <c r="N35" s="153"/>
      <c r="O35" s="153"/>
    </row>
    <row r="36" spans="1:15" s="41" customFormat="1" ht="18" customHeight="1" thickBot="1" x14ac:dyDescent="0.2">
      <c r="A36" s="701"/>
      <c r="B36" s="702"/>
      <c r="C36" s="702"/>
      <c r="D36" s="240" t="s">
        <v>71</v>
      </c>
      <c r="E36" s="723" t="s">
        <v>439</v>
      </c>
      <c r="F36" s="724"/>
      <c r="G36" s="724"/>
      <c r="H36" s="724"/>
      <c r="I36" s="724"/>
      <c r="J36" s="724"/>
      <c r="K36" s="724"/>
      <c r="L36" s="724"/>
      <c r="M36" s="691"/>
      <c r="N36" s="153"/>
      <c r="O36" s="153"/>
    </row>
    <row r="37" spans="1:15" s="41" customFormat="1" ht="24" customHeight="1" thickBot="1" x14ac:dyDescent="0.2">
      <c r="A37" s="704"/>
      <c r="B37" s="705"/>
      <c r="C37" s="705"/>
      <c r="D37" s="245" t="s">
        <v>72</v>
      </c>
      <c r="E37" s="692" t="s">
        <v>176</v>
      </c>
      <c r="F37" s="693"/>
      <c r="G37" s="738" t="s">
        <v>98</v>
      </c>
      <c r="H37" s="739"/>
      <c r="I37" s="739"/>
      <c r="J37" s="739"/>
      <c r="K37" s="739"/>
      <c r="L37" s="739"/>
      <c r="M37" s="740"/>
      <c r="N37" s="153"/>
      <c r="O37" s="153"/>
    </row>
    <row r="38" spans="1:15" ht="24" customHeight="1" thickBot="1" x14ac:dyDescent="0.2">
      <c r="A38" s="684" t="s">
        <v>391</v>
      </c>
      <c r="B38" s="685"/>
      <c r="C38" s="686"/>
      <c r="D38" s="246" t="s">
        <v>305</v>
      </c>
      <c r="E38" s="752" t="s">
        <v>182</v>
      </c>
      <c r="F38" s="753"/>
      <c r="G38" s="754"/>
      <c r="H38" s="755"/>
      <c r="I38" s="755"/>
      <c r="J38" s="755"/>
      <c r="K38" s="755"/>
      <c r="L38" s="755"/>
      <c r="M38" s="756"/>
      <c r="N38" s="34"/>
      <c r="O38" s="6"/>
    </row>
    <row r="39" spans="1:15" s="173" customFormat="1" ht="21" customHeight="1" thickBot="1" x14ac:dyDescent="0.2">
      <c r="A39" s="687"/>
      <c r="B39" s="688"/>
      <c r="C39" s="689"/>
      <c r="D39" s="247" t="s">
        <v>76</v>
      </c>
      <c r="E39" s="735" t="s">
        <v>183</v>
      </c>
      <c r="F39" s="736"/>
      <c r="G39" s="736"/>
      <c r="H39" s="736"/>
      <c r="I39" s="736"/>
      <c r="J39" s="736"/>
      <c r="K39" s="736"/>
      <c r="L39" s="736"/>
      <c r="M39" s="737"/>
      <c r="N39" s="154"/>
      <c r="O39" s="154"/>
    </row>
    <row r="40" spans="1:15" s="173" customFormat="1" ht="18" customHeight="1" thickBot="1" x14ac:dyDescent="0.2">
      <c r="A40" s="741" t="s">
        <v>306</v>
      </c>
      <c r="B40" s="742"/>
      <c r="C40" s="743"/>
      <c r="D40" s="248" t="s">
        <v>154</v>
      </c>
      <c r="E40" s="249" t="s">
        <v>163</v>
      </c>
      <c r="F40" s="681"/>
      <c r="G40" s="682"/>
      <c r="H40" s="682"/>
      <c r="I40" s="682"/>
      <c r="J40" s="682"/>
      <c r="K40" s="682"/>
      <c r="L40" s="682"/>
      <c r="M40" s="683"/>
      <c r="N40" s="154"/>
      <c r="O40" s="6"/>
    </row>
    <row r="41" spans="1:15" s="173" customFormat="1" ht="18" customHeight="1" thickBot="1" x14ac:dyDescent="0.2">
      <c r="A41" s="744"/>
      <c r="B41" s="745"/>
      <c r="C41" s="746"/>
      <c r="D41" s="250" t="s">
        <v>155</v>
      </c>
      <c r="E41" s="251"/>
      <c r="F41" s="747" t="s">
        <v>156</v>
      </c>
      <c r="G41" s="748"/>
      <c r="H41" s="749"/>
      <c r="I41" s="750"/>
      <c r="J41" s="750"/>
      <c r="K41" s="750"/>
      <c r="L41" s="750"/>
      <c r="M41" s="751"/>
      <c r="N41" s="154"/>
      <c r="O41" s="154"/>
    </row>
    <row r="42" spans="1:15" ht="7.5" customHeight="1" thickBot="1" x14ac:dyDescent="0.2">
      <c r="A42" s="42"/>
      <c r="B42" s="42"/>
    </row>
    <row r="43" spans="1:15" ht="12.75" thickBot="1" x14ac:dyDescent="0.2">
      <c r="A43" s="44" t="s">
        <v>60</v>
      </c>
      <c r="B43" s="45"/>
      <c r="C43" s="173" t="s">
        <v>61</v>
      </c>
      <c r="D43" s="173"/>
      <c r="E43" s="173"/>
      <c r="F43" s="46"/>
      <c r="G43" s="173"/>
      <c r="H43" s="173"/>
      <c r="I43" s="173"/>
      <c r="J43" s="173"/>
      <c r="K43" s="173"/>
      <c r="L43" s="173"/>
      <c r="M43" s="173"/>
    </row>
    <row r="44" spans="1:15" ht="12.75" thickBot="1" x14ac:dyDescent="0.2">
      <c r="A44" s="44"/>
      <c r="B44" s="47"/>
      <c r="C44" s="173" t="s">
        <v>77</v>
      </c>
      <c r="D44" s="173"/>
      <c r="E44" s="173"/>
      <c r="F44" s="46"/>
      <c r="G44" s="173"/>
      <c r="H44" s="173"/>
      <c r="I44" s="173"/>
      <c r="J44" s="173"/>
      <c r="K44" s="173"/>
      <c r="L44" s="173"/>
      <c r="M44" s="173"/>
    </row>
    <row r="45" spans="1:15" x14ac:dyDescent="0.15">
      <c r="A45" s="173" t="s">
        <v>63</v>
      </c>
      <c r="B45" s="728" t="s">
        <v>307</v>
      </c>
      <c r="C45" s="728"/>
      <c r="D45" s="728"/>
      <c r="E45" s="728"/>
      <c r="F45" s="728"/>
      <c r="G45" s="728"/>
      <c r="H45" s="728"/>
      <c r="I45" s="728"/>
      <c r="J45" s="728"/>
      <c r="K45" s="728"/>
      <c r="L45" s="728"/>
      <c r="M45" s="728"/>
    </row>
    <row r="70" spans="6:6" hidden="1" x14ac:dyDescent="0.15">
      <c r="F70" s="36"/>
    </row>
    <row r="71" spans="6:6" hidden="1" x14ac:dyDescent="0.15">
      <c r="F71" s="36"/>
    </row>
    <row r="72" spans="6:6" hidden="1" x14ac:dyDescent="0.15">
      <c r="F72" s="36"/>
    </row>
    <row r="73" spans="6:6" hidden="1" x14ac:dyDescent="0.15">
      <c r="F73" s="36"/>
    </row>
    <row r="74" spans="6:6" hidden="1" x14ac:dyDescent="0.15">
      <c r="F74" s="36"/>
    </row>
    <row r="75" spans="6:6" hidden="1" x14ac:dyDescent="0.15">
      <c r="F75" s="36"/>
    </row>
    <row r="76" spans="6:6" hidden="1" x14ac:dyDescent="0.15">
      <c r="F76" s="36"/>
    </row>
    <row r="77" spans="6:6" hidden="1" x14ac:dyDescent="0.15">
      <c r="F77" s="36"/>
    </row>
    <row r="78" spans="6:6" hidden="1" x14ac:dyDescent="0.15">
      <c r="F78" s="36"/>
    </row>
    <row r="79" spans="6:6" hidden="1" x14ac:dyDescent="0.15">
      <c r="F79" s="36"/>
    </row>
    <row r="80" spans="6:6" hidden="1" x14ac:dyDescent="0.15">
      <c r="F80" s="36"/>
    </row>
    <row r="81" s="36" customFormat="1" hidden="1" x14ac:dyDescent="0.15"/>
    <row r="82" s="36" customFormat="1" hidden="1" x14ac:dyDescent="0.15"/>
    <row r="83" s="36" customFormat="1" hidden="1" x14ac:dyDescent="0.15"/>
    <row r="84" s="36" customFormat="1" hidden="1" x14ac:dyDescent="0.15"/>
    <row r="85" s="36" customFormat="1" hidden="1" x14ac:dyDescent="0.15"/>
    <row r="86" s="36" customFormat="1" hidden="1" x14ac:dyDescent="0.15"/>
    <row r="87" s="36" customFormat="1" hidden="1" x14ac:dyDescent="0.15"/>
    <row r="88" s="36" customFormat="1" hidden="1" x14ac:dyDescent="0.15"/>
    <row r="89" s="36" customFormat="1" hidden="1" x14ac:dyDescent="0.15"/>
    <row r="90" s="36" customFormat="1" hidden="1" x14ac:dyDescent="0.15"/>
    <row r="91" s="36" customFormat="1" hidden="1" x14ac:dyDescent="0.15"/>
    <row r="92" s="36" customFormat="1" hidden="1" x14ac:dyDescent="0.15"/>
    <row r="93" s="36" customFormat="1" hidden="1" x14ac:dyDescent="0.15"/>
    <row r="94" s="36" customFormat="1" hidden="1" x14ac:dyDescent="0.15"/>
    <row r="95" s="36" customFormat="1" hidden="1" x14ac:dyDescent="0.15"/>
    <row r="96" s="36" customFormat="1" hidden="1" x14ac:dyDescent="0.15"/>
    <row r="97" s="36" customFormat="1" hidden="1" x14ac:dyDescent="0.15"/>
    <row r="98" s="36" customFormat="1" hidden="1" x14ac:dyDescent="0.15"/>
    <row r="99" s="36" customFormat="1" hidden="1" x14ac:dyDescent="0.15"/>
    <row r="100" s="36" customFormat="1" hidden="1" x14ac:dyDescent="0.15"/>
    <row r="101" s="36" customFormat="1" hidden="1" x14ac:dyDescent="0.15"/>
    <row r="102" s="36" customFormat="1" hidden="1" x14ac:dyDescent="0.15"/>
    <row r="103" s="36" customFormat="1" hidden="1" x14ac:dyDescent="0.15"/>
    <row r="104" s="36" customFormat="1" hidden="1" x14ac:dyDescent="0.15"/>
    <row r="105" s="36" customFormat="1" hidden="1" x14ac:dyDescent="0.15"/>
    <row r="106" s="36" customFormat="1" hidden="1" x14ac:dyDescent="0.15"/>
    <row r="107" s="36" customFormat="1" hidden="1" x14ac:dyDescent="0.15"/>
    <row r="108" s="36" customFormat="1" hidden="1" x14ac:dyDescent="0.15"/>
    <row r="109" s="36" customFormat="1" hidden="1" x14ac:dyDescent="0.15"/>
    <row r="110" s="36" customFormat="1" hidden="1" x14ac:dyDescent="0.15"/>
    <row r="111" s="36" customFormat="1" hidden="1" x14ac:dyDescent="0.15"/>
    <row r="112" s="36" customFormat="1" hidden="1" x14ac:dyDescent="0.15"/>
    <row r="113" s="36" customFormat="1" hidden="1" x14ac:dyDescent="0.15"/>
    <row r="114" s="36" customFormat="1" hidden="1" x14ac:dyDescent="0.15"/>
    <row r="115" s="36" customFormat="1" hidden="1" x14ac:dyDescent="0.15"/>
    <row r="116" s="36" customFormat="1" hidden="1" x14ac:dyDescent="0.15"/>
    <row r="117" s="36" customFormat="1" hidden="1" x14ac:dyDescent="0.15"/>
    <row r="118" s="36" customFormat="1" hidden="1" x14ac:dyDescent="0.15"/>
    <row r="119" s="36" customFormat="1" hidden="1" x14ac:dyDescent="0.15"/>
  </sheetData>
  <sheetProtection password="CC39" sheet="1" objects="1" scenarios="1" selectLockedCells="1"/>
  <mergeCells count="63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K30:M30"/>
    <mergeCell ref="K31:M31"/>
    <mergeCell ref="E30:J30"/>
    <mergeCell ref="F24:H24"/>
    <mergeCell ref="I24:M24"/>
    <mergeCell ref="A24:C28"/>
    <mergeCell ref="D12:E12"/>
    <mergeCell ref="F12:G12"/>
    <mergeCell ref="D16:E16"/>
    <mergeCell ref="G16:M16"/>
    <mergeCell ref="E27:M27"/>
    <mergeCell ref="G28:M28"/>
    <mergeCell ref="F22:L22"/>
    <mergeCell ref="D17:M17"/>
    <mergeCell ref="G21:M21"/>
    <mergeCell ref="B45:M45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A40:C41"/>
    <mergeCell ref="F41:G41"/>
    <mergeCell ref="H41:M41"/>
    <mergeCell ref="E38:F38"/>
    <mergeCell ref="E36:M36"/>
    <mergeCell ref="G38:M38"/>
    <mergeCell ref="F40:M40"/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F32:J32"/>
    <mergeCell ref="E34:M34"/>
    <mergeCell ref="E31:J31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7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InputMessage="1" showErrorMessage="1" sqref="E32">
      <formula1>"表彰歴あり,,なし"</formula1>
    </dataValidation>
    <dataValidation type="list" allowBlank="1" showInputMessage="1" showErrorMessage="1" sqref="E40">
      <formula1>"指定資格あり,なし"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8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showGridLines="0" zoomScale="70" zoomScaleNormal="70" zoomScaleSheetLayoutView="100" workbookViewId="0">
      <selection activeCell="F20" sqref="F20:H20"/>
    </sheetView>
  </sheetViews>
  <sheetFormatPr defaultRowHeight="12" outlineLevelRow="1" outlineLevelCol="1" x14ac:dyDescent="0.15"/>
  <cols>
    <col min="1" max="2" width="4.375" style="8" customWidth="1"/>
    <col min="3" max="3" width="28.375" style="8" customWidth="1"/>
    <col min="4" max="4" width="3.625" style="8" customWidth="1"/>
    <col min="5" max="5" width="15.5" style="8" customWidth="1"/>
    <col min="6" max="6" width="5.125" style="8" customWidth="1"/>
    <col min="7" max="7" width="6.625" style="9" customWidth="1"/>
    <col min="8" max="9" width="5.125" style="8" customWidth="1"/>
    <col min="10" max="15" width="2.875" style="8" customWidth="1"/>
    <col min="16" max="16" width="10.125" style="8" customWidth="1"/>
    <col min="17" max="17" width="2.125" style="8" customWidth="1"/>
    <col min="18" max="18" width="3.125" style="8" customWidth="1"/>
    <col min="19" max="19" width="9.125" style="8" customWidth="1"/>
    <col min="20" max="20" width="9.125" style="8" hidden="1" customWidth="1" outlineLevel="1"/>
    <col min="21" max="21" width="9.125" style="8" customWidth="1" collapsed="1"/>
    <col min="22" max="25" width="9.125" style="8" customWidth="1"/>
    <col min="26" max="16384" width="9" style="8"/>
  </cols>
  <sheetData>
    <row r="1" spans="1:18" ht="12.75" thickBot="1" x14ac:dyDescent="0.2">
      <c r="A1" s="5" t="s">
        <v>433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7"/>
      <c r="Q1" s="5"/>
      <c r="R1" s="5"/>
    </row>
    <row r="2" spans="1:18" ht="15" customHeight="1" thickBot="1" x14ac:dyDescent="0.2">
      <c r="C2" s="5"/>
      <c r="D2" s="5"/>
      <c r="E2" s="5"/>
      <c r="H2" s="442" t="s">
        <v>0</v>
      </c>
      <c r="I2" s="443"/>
      <c r="J2" s="899">
        <f>'様式-共1-Ⅰ　共通（土木）'!H2</f>
        <v>200510001</v>
      </c>
      <c r="K2" s="349"/>
      <c r="L2" s="349"/>
      <c r="M2" s="349"/>
      <c r="N2" s="349"/>
      <c r="O2" s="350"/>
      <c r="P2" s="10"/>
      <c r="Q2" s="5"/>
      <c r="R2" s="5"/>
    </row>
    <row r="3" spans="1:18" ht="26.25" customHeight="1" thickBot="1" x14ac:dyDescent="0.2">
      <c r="A3" s="447" t="s">
        <v>151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5"/>
      <c r="R3" s="5"/>
    </row>
    <row r="4" spans="1:18" ht="27" hidden="1" customHeight="1" outlineLevel="1" thickBot="1" x14ac:dyDescent="0.2">
      <c r="A4" s="900" t="s">
        <v>129</v>
      </c>
      <c r="B4" s="900"/>
      <c r="C4" s="900"/>
      <c r="D4" s="259"/>
      <c r="E4" s="11" t="s">
        <v>25</v>
      </c>
      <c r="F4" s="901"/>
      <c r="G4" s="902"/>
      <c r="H4" s="903"/>
      <c r="I4" s="904" t="s">
        <v>119</v>
      </c>
      <c r="J4" s="905"/>
      <c r="K4" s="905"/>
      <c r="L4" s="905"/>
      <c r="M4" s="905"/>
      <c r="N4" s="905"/>
      <c r="O4" s="905"/>
      <c r="P4" s="906"/>
      <c r="Q4" s="90"/>
      <c r="R4" s="91"/>
    </row>
    <row r="5" spans="1:18" ht="27" hidden="1" customHeight="1" outlineLevel="1" thickBot="1" x14ac:dyDescent="0.2">
      <c r="A5" s="873" t="s">
        <v>130</v>
      </c>
      <c r="B5" s="869" t="s">
        <v>26</v>
      </c>
      <c r="C5" s="876"/>
      <c r="D5" s="260"/>
      <c r="E5" s="130" t="s">
        <v>27</v>
      </c>
      <c r="F5" s="877"/>
      <c r="G5" s="878"/>
      <c r="H5" s="879"/>
      <c r="I5" s="131"/>
      <c r="J5" s="272"/>
      <c r="K5" s="271"/>
      <c r="L5" s="271"/>
      <c r="M5" s="271"/>
      <c r="N5" s="271"/>
      <c r="O5" s="23"/>
      <c r="P5" s="12"/>
      <c r="Q5" s="90"/>
      <c r="R5" s="91"/>
    </row>
    <row r="6" spans="1:18" ht="27" hidden="1" customHeight="1" outlineLevel="1" thickBot="1" x14ac:dyDescent="0.2">
      <c r="A6" s="874"/>
      <c r="B6" s="868" t="s">
        <v>28</v>
      </c>
      <c r="C6" s="868"/>
      <c r="D6" s="261"/>
      <c r="E6" s="880" t="s">
        <v>29</v>
      </c>
      <c r="F6" s="881"/>
      <c r="G6" s="882"/>
      <c r="H6" s="883"/>
      <c r="I6" s="884"/>
      <c r="J6" s="885"/>
      <c r="K6" s="132" t="s">
        <v>367</v>
      </c>
      <c r="L6" s="870"/>
      <c r="M6" s="871"/>
      <c r="N6" s="871"/>
      <c r="O6" s="871"/>
      <c r="P6" s="872"/>
      <c r="Q6" s="90"/>
      <c r="R6" s="91"/>
    </row>
    <row r="7" spans="1:18" ht="18" hidden="1" customHeight="1" outlineLevel="1" thickBot="1" x14ac:dyDescent="0.2">
      <c r="A7" s="874"/>
      <c r="B7" s="907" t="s">
        <v>84</v>
      </c>
      <c r="C7" s="908"/>
      <c r="D7" s="908"/>
      <c r="E7" s="908"/>
      <c r="F7" s="908"/>
      <c r="G7" s="908"/>
      <c r="H7" s="908"/>
      <c r="I7" s="908"/>
      <c r="J7" s="908"/>
      <c r="K7" s="908"/>
      <c r="L7" s="908"/>
      <c r="M7" s="908"/>
      <c r="N7" s="908"/>
      <c r="O7" s="908"/>
      <c r="P7" s="909"/>
      <c r="Q7" s="90"/>
      <c r="R7" s="91"/>
    </row>
    <row r="8" spans="1:18" ht="18" hidden="1" customHeight="1" outlineLevel="1" thickBot="1" x14ac:dyDescent="0.2">
      <c r="A8" s="874"/>
      <c r="B8" s="868" t="s">
        <v>370</v>
      </c>
      <c r="C8" s="869"/>
      <c r="D8" s="274"/>
      <c r="E8" s="870"/>
      <c r="F8" s="871"/>
      <c r="G8" s="871"/>
      <c r="H8" s="871"/>
      <c r="I8" s="872"/>
      <c r="J8" s="13"/>
      <c r="K8" s="14"/>
      <c r="L8" s="14"/>
      <c r="M8" s="14"/>
      <c r="N8" s="14"/>
      <c r="O8" s="14"/>
      <c r="P8" s="15"/>
      <c r="Q8" s="90"/>
      <c r="R8" s="91"/>
    </row>
    <row r="9" spans="1:18" ht="18" hidden="1" customHeight="1" outlineLevel="1" thickBot="1" x14ac:dyDescent="0.2">
      <c r="A9" s="874"/>
      <c r="B9" s="868" t="s">
        <v>30</v>
      </c>
      <c r="C9" s="869"/>
      <c r="D9" s="274"/>
      <c r="E9" s="870"/>
      <c r="F9" s="871"/>
      <c r="G9" s="871"/>
      <c r="H9" s="871"/>
      <c r="I9" s="871"/>
      <c r="J9" s="871"/>
      <c r="K9" s="871"/>
      <c r="L9" s="871"/>
      <c r="M9" s="871"/>
      <c r="N9" s="871"/>
      <c r="O9" s="871"/>
      <c r="P9" s="872"/>
      <c r="Q9" s="90"/>
      <c r="R9" s="91"/>
    </row>
    <row r="10" spans="1:18" ht="18" hidden="1" customHeight="1" outlineLevel="1" thickBot="1" x14ac:dyDescent="0.2">
      <c r="A10" s="874"/>
      <c r="B10" s="886" t="s">
        <v>31</v>
      </c>
      <c r="C10" s="887"/>
      <c r="D10" s="23"/>
      <c r="E10" s="888"/>
      <c r="F10" s="889"/>
      <c r="G10" s="890"/>
      <c r="H10" s="891"/>
      <c r="I10" s="892"/>
      <c r="J10" s="892"/>
      <c r="K10" s="892"/>
      <c r="L10" s="892"/>
      <c r="M10" s="892"/>
      <c r="N10" s="892"/>
      <c r="O10" s="892"/>
      <c r="P10" s="893"/>
      <c r="Q10" s="90"/>
      <c r="R10" s="91"/>
    </row>
    <row r="11" spans="1:18" ht="18" hidden="1" customHeight="1" outlineLevel="1" thickBot="1" x14ac:dyDescent="0.2">
      <c r="A11" s="874"/>
      <c r="B11" s="868" t="s">
        <v>32</v>
      </c>
      <c r="C11" s="869"/>
      <c r="D11" s="274"/>
      <c r="E11" s="883"/>
      <c r="F11" s="884"/>
      <c r="G11" s="884"/>
      <c r="H11" s="884"/>
      <c r="I11" s="884"/>
      <c r="J11" s="884"/>
      <c r="K11" s="884"/>
      <c r="L11" s="884"/>
      <c r="M11" s="884"/>
      <c r="N11" s="884"/>
      <c r="O11" s="884"/>
      <c r="P11" s="885"/>
      <c r="Q11" s="90"/>
      <c r="R11" s="91"/>
    </row>
    <row r="12" spans="1:18" ht="60" hidden="1" customHeight="1" outlineLevel="1" thickBot="1" x14ac:dyDescent="0.2">
      <c r="A12" s="874"/>
      <c r="B12" s="868" t="s">
        <v>33</v>
      </c>
      <c r="C12" s="869"/>
      <c r="D12" s="274"/>
      <c r="E12" s="919"/>
      <c r="F12" s="920"/>
      <c r="G12" s="920"/>
      <c r="H12" s="920"/>
      <c r="I12" s="920"/>
      <c r="J12" s="920"/>
      <c r="K12" s="920"/>
      <c r="L12" s="920"/>
      <c r="M12" s="920"/>
      <c r="N12" s="920"/>
      <c r="O12" s="920"/>
      <c r="P12" s="921"/>
      <c r="Q12" s="90"/>
      <c r="R12" s="91"/>
    </row>
    <row r="13" spans="1:18" ht="18" hidden="1" customHeight="1" outlineLevel="1" thickBot="1" x14ac:dyDescent="0.2">
      <c r="A13" s="874"/>
      <c r="B13" s="868" t="s">
        <v>34</v>
      </c>
      <c r="C13" s="869"/>
      <c r="D13" s="274"/>
      <c r="E13" s="922"/>
      <c r="F13" s="923"/>
      <c r="G13" s="923"/>
      <c r="H13" s="16" t="s">
        <v>372</v>
      </c>
      <c r="I13" s="923"/>
      <c r="J13" s="923"/>
      <c r="K13" s="923"/>
      <c r="L13" s="923"/>
      <c r="M13" s="923"/>
      <c r="N13" s="923"/>
      <c r="O13" s="923"/>
      <c r="P13" s="924"/>
      <c r="Q13" s="90"/>
      <c r="R13" s="91"/>
    </row>
    <row r="14" spans="1:18" ht="18" hidden="1" customHeight="1" outlineLevel="1" thickBot="1" x14ac:dyDescent="0.2">
      <c r="A14" s="875"/>
      <c r="B14" s="868" t="s">
        <v>355</v>
      </c>
      <c r="C14" s="869"/>
      <c r="D14" s="274"/>
      <c r="E14" s="338"/>
      <c r="F14" s="894" t="s">
        <v>35</v>
      </c>
      <c r="G14" s="895"/>
      <c r="H14" s="895"/>
      <c r="I14" s="895"/>
      <c r="J14" s="895"/>
      <c r="K14" s="895"/>
      <c r="L14" s="895"/>
      <c r="M14" s="895"/>
      <c r="N14" s="896"/>
      <c r="O14" s="897"/>
      <c r="P14" s="898"/>
      <c r="Q14" s="90"/>
      <c r="R14" s="91"/>
    </row>
    <row r="15" spans="1:18" ht="27" hidden="1" customHeight="1" outlineLevel="1" thickBot="1" x14ac:dyDescent="0.2">
      <c r="A15" s="516" t="s">
        <v>131</v>
      </c>
      <c r="B15" s="835"/>
      <c r="C15" s="836"/>
      <c r="D15" s="275"/>
      <c r="E15" s="17" t="s">
        <v>36</v>
      </c>
      <c r="F15" s="910"/>
      <c r="G15" s="911"/>
      <c r="H15" s="912"/>
      <c r="I15" s="549" t="s">
        <v>37</v>
      </c>
      <c r="J15" s="550"/>
      <c r="K15" s="551"/>
      <c r="L15" s="913"/>
      <c r="M15" s="914"/>
      <c r="N15" s="914"/>
      <c r="O15" s="914"/>
      <c r="P15" s="915"/>
      <c r="Q15" s="90"/>
      <c r="R15" s="91"/>
    </row>
    <row r="16" spans="1:18" ht="27" hidden="1" customHeight="1" outlineLevel="1" thickBot="1" x14ac:dyDescent="0.2">
      <c r="A16" s="840"/>
      <c r="B16" s="841"/>
      <c r="C16" s="842"/>
      <c r="D16" s="275"/>
      <c r="E16" s="267" t="s">
        <v>38</v>
      </c>
      <c r="F16" s="916"/>
      <c r="G16" s="917"/>
      <c r="H16" s="917"/>
      <c r="I16" s="917"/>
      <c r="J16" s="917"/>
      <c r="K16" s="917"/>
      <c r="L16" s="917"/>
      <c r="M16" s="917"/>
      <c r="N16" s="917"/>
      <c r="O16" s="917"/>
      <c r="P16" s="918"/>
      <c r="Q16" s="90"/>
      <c r="R16" s="91"/>
    </row>
    <row r="17" spans="1:20" ht="27" hidden="1" customHeight="1" outlineLevel="1" thickBot="1" x14ac:dyDescent="0.2">
      <c r="A17" s="516" t="s">
        <v>132</v>
      </c>
      <c r="B17" s="835"/>
      <c r="C17" s="836"/>
      <c r="D17" s="269"/>
      <c r="E17" s="934" t="s">
        <v>39</v>
      </c>
      <c r="F17" s="935"/>
      <c r="G17" s="935"/>
      <c r="H17" s="935"/>
      <c r="I17" s="936"/>
      <c r="J17" s="936"/>
      <c r="K17" s="936"/>
      <c r="L17" s="937"/>
      <c r="M17" s="877"/>
      <c r="N17" s="878"/>
      <c r="O17" s="878"/>
      <c r="P17" s="879"/>
      <c r="Q17" s="90"/>
      <c r="R17" s="91"/>
    </row>
    <row r="18" spans="1:20" ht="27" hidden="1" customHeight="1" outlineLevel="1" thickBot="1" x14ac:dyDescent="0.2">
      <c r="A18" s="938" t="s">
        <v>133</v>
      </c>
      <c r="B18" s="665"/>
      <c r="C18" s="666"/>
      <c r="D18" s="266"/>
      <c r="E18" s="92" t="s">
        <v>40</v>
      </c>
      <c r="F18" s="877"/>
      <c r="G18" s="878"/>
      <c r="H18" s="879"/>
      <c r="I18" s="939" t="s">
        <v>41</v>
      </c>
      <c r="J18" s="940"/>
      <c r="K18" s="940"/>
      <c r="L18" s="940"/>
      <c r="M18" s="941"/>
      <c r="N18" s="942"/>
      <c r="O18" s="943"/>
      <c r="P18" s="944"/>
    </row>
    <row r="19" spans="1:20" ht="27" hidden="1" customHeight="1" outlineLevel="1" thickBot="1" x14ac:dyDescent="0.2">
      <c r="A19" s="516" t="s">
        <v>134</v>
      </c>
      <c r="B19" s="835"/>
      <c r="C19" s="836"/>
      <c r="D19" s="270"/>
      <c r="E19" s="119" t="s">
        <v>125</v>
      </c>
      <c r="F19" s="929"/>
      <c r="G19" s="930"/>
      <c r="H19" s="931"/>
      <c r="I19" s="157"/>
      <c r="J19" s="157"/>
      <c r="K19" s="157"/>
      <c r="L19" s="157"/>
      <c r="M19" s="157"/>
      <c r="N19" s="339"/>
      <c r="O19" s="339"/>
      <c r="P19" s="340"/>
    </row>
    <row r="20" spans="1:20" ht="21" customHeight="1" collapsed="1" thickBot="1" x14ac:dyDescent="0.2">
      <c r="A20" s="964" t="s">
        <v>315</v>
      </c>
      <c r="B20" s="965"/>
      <c r="C20" s="966"/>
      <c r="D20" s="945" t="s">
        <v>104</v>
      </c>
      <c r="E20" s="946"/>
      <c r="F20" s="467" t="s">
        <v>175</v>
      </c>
      <c r="G20" s="932"/>
      <c r="H20" s="933"/>
      <c r="I20" s="193"/>
      <c r="J20" s="341"/>
      <c r="K20" s="341"/>
      <c r="L20" s="252"/>
      <c r="M20" s="342"/>
      <c r="N20" s="342"/>
      <c r="O20" s="342"/>
      <c r="P20" s="343"/>
      <c r="Q20" s="5"/>
      <c r="R20" s="6"/>
    </row>
    <row r="21" spans="1:20" ht="20.25" customHeight="1" thickBot="1" x14ac:dyDescent="0.2">
      <c r="A21" s="967"/>
      <c r="B21" s="968"/>
      <c r="C21" s="969"/>
      <c r="D21" s="981" t="s">
        <v>153</v>
      </c>
      <c r="E21" s="982"/>
      <c r="F21" s="970"/>
      <c r="G21" s="971"/>
      <c r="H21" s="972"/>
      <c r="I21" s="973" t="s">
        <v>83</v>
      </c>
      <c r="J21" s="974"/>
      <c r="K21" s="822"/>
      <c r="L21" s="975"/>
      <c r="M21" s="976"/>
      <c r="N21" s="976"/>
      <c r="O21" s="976"/>
      <c r="P21" s="977"/>
      <c r="Q21" s="5"/>
      <c r="R21" s="5"/>
    </row>
    <row r="22" spans="1:20" ht="18" customHeight="1" thickBot="1" x14ac:dyDescent="0.2">
      <c r="A22" s="961" t="s">
        <v>161</v>
      </c>
      <c r="B22" s="962"/>
      <c r="C22" s="963"/>
      <c r="D22" s="947" t="s">
        <v>164</v>
      </c>
      <c r="E22" s="948"/>
      <c r="F22" s="948"/>
      <c r="G22" s="948"/>
      <c r="H22" s="948"/>
      <c r="I22" s="948"/>
      <c r="J22" s="948"/>
      <c r="K22" s="948"/>
      <c r="L22" s="948"/>
      <c r="M22" s="948"/>
      <c r="N22" s="948"/>
      <c r="O22" s="948"/>
      <c r="P22" s="344"/>
      <c r="Q22" s="5"/>
      <c r="R22" s="5"/>
    </row>
    <row r="23" spans="1:20" s="21" customFormat="1" ht="21" customHeight="1" thickBot="1" x14ac:dyDescent="0.2">
      <c r="A23" s="540" t="s">
        <v>413</v>
      </c>
      <c r="B23" s="541"/>
      <c r="C23" s="542"/>
      <c r="D23" s="477" t="s">
        <v>49</v>
      </c>
      <c r="E23" s="814"/>
      <c r="F23" s="495" t="s">
        <v>163</v>
      </c>
      <c r="G23" s="496"/>
      <c r="H23" s="497"/>
      <c r="I23" s="498" t="s">
        <v>50</v>
      </c>
      <c r="J23" s="499"/>
      <c r="K23" s="500"/>
      <c r="L23" s="501"/>
      <c r="M23" s="502"/>
      <c r="N23" s="502"/>
      <c r="O23" s="502"/>
      <c r="P23" s="503"/>
      <c r="Q23" s="148"/>
      <c r="R23" s="6"/>
    </row>
    <row r="24" spans="1:20" s="21" customFormat="1" ht="21" customHeight="1" thickBot="1" x14ac:dyDescent="0.2">
      <c r="A24" s="543"/>
      <c r="B24" s="544"/>
      <c r="C24" s="545"/>
      <c r="D24" s="831" t="s">
        <v>308</v>
      </c>
      <c r="E24" s="832"/>
      <c r="F24" s="510"/>
      <c r="G24" s="511"/>
      <c r="H24" s="511"/>
      <c r="I24" s="511"/>
      <c r="J24" s="511"/>
      <c r="K24" s="511"/>
      <c r="L24" s="511"/>
      <c r="M24" s="511"/>
      <c r="N24" s="511"/>
      <c r="O24" s="511"/>
      <c r="P24" s="512"/>
      <c r="Q24" s="148"/>
      <c r="R24" s="19"/>
    </row>
    <row r="25" spans="1:20" ht="21" customHeight="1" thickBot="1" x14ac:dyDescent="0.2">
      <c r="A25" s="586" t="s">
        <v>414</v>
      </c>
      <c r="B25" s="587"/>
      <c r="C25" s="588"/>
      <c r="D25" s="801" t="s">
        <v>52</v>
      </c>
      <c r="E25" s="802"/>
      <c r="F25" s="467" t="s">
        <v>182</v>
      </c>
      <c r="G25" s="468"/>
      <c r="H25" s="469"/>
      <c r="I25" s="983"/>
      <c r="J25" s="984"/>
      <c r="K25" s="984"/>
      <c r="L25" s="984"/>
      <c r="M25" s="984"/>
      <c r="N25" s="984"/>
      <c r="O25" s="984"/>
      <c r="P25" s="985"/>
      <c r="Q25" s="5"/>
      <c r="R25" s="6"/>
    </row>
    <row r="26" spans="1:20" ht="11.25" customHeight="1" thickBot="1" x14ac:dyDescent="0.2">
      <c r="A26" s="589"/>
      <c r="B26" s="590"/>
      <c r="C26" s="591"/>
      <c r="D26" s="949" t="s">
        <v>53</v>
      </c>
      <c r="E26" s="950"/>
      <c r="F26" s="925" t="s">
        <v>184</v>
      </c>
      <c r="G26" s="926"/>
      <c r="H26" s="473"/>
      <c r="I26" s="986"/>
      <c r="J26" s="986"/>
      <c r="K26" s="986"/>
      <c r="L26" s="986"/>
      <c r="M26" s="986"/>
      <c r="N26" s="986"/>
      <c r="O26" s="986"/>
      <c r="P26" s="987"/>
      <c r="Q26" s="5"/>
      <c r="R26" s="5"/>
      <c r="T26" s="8" t="s">
        <v>410</v>
      </c>
    </row>
    <row r="27" spans="1:20" ht="11.25" customHeight="1" thickBot="1" x14ac:dyDescent="0.2">
      <c r="A27" s="589"/>
      <c r="B27" s="590"/>
      <c r="C27" s="591"/>
      <c r="D27" s="951"/>
      <c r="E27" s="952"/>
      <c r="F27" s="927"/>
      <c r="G27" s="928"/>
      <c r="H27" s="988"/>
      <c r="I27" s="986"/>
      <c r="J27" s="986"/>
      <c r="K27" s="986"/>
      <c r="L27" s="986"/>
      <c r="M27" s="986"/>
      <c r="N27" s="986"/>
      <c r="O27" s="986"/>
      <c r="P27" s="987"/>
      <c r="Q27" s="5"/>
      <c r="R27" s="5"/>
      <c r="T27" s="8" t="s">
        <v>411</v>
      </c>
    </row>
    <row r="28" spans="1:20" ht="11.25" customHeight="1" thickBot="1" x14ac:dyDescent="0.2">
      <c r="A28" s="592"/>
      <c r="B28" s="593"/>
      <c r="C28" s="591"/>
      <c r="D28" s="949" t="s">
        <v>54</v>
      </c>
      <c r="E28" s="950"/>
      <c r="F28" s="925" t="s">
        <v>184</v>
      </c>
      <c r="G28" s="926"/>
      <c r="H28" s="473"/>
      <c r="I28" s="986"/>
      <c r="J28" s="986"/>
      <c r="K28" s="986"/>
      <c r="L28" s="986"/>
      <c r="M28" s="986"/>
      <c r="N28" s="986"/>
      <c r="O28" s="986"/>
      <c r="P28" s="987"/>
      <c r="Q28" s="5"/>
      <c r="R28" s="5"/>
      <c r="T28" s="8" t="s">
        <v>412</v>
      </c>
    </row>
    <row r="29" spans="1:20" ht="11.25" customHeight="1" thickBot="1" x14ac:dyDescent="0.2">
      <c r="A29" s="978"/>
      <c r="B29" s="979"/>
      <c r="C29" s="980"/>
      <c r="D29" s="953"/>
      <c r="E29" s="954"/>
      <c r="F29" s="927"/>
      <c r="G29" s="928"/>
      <c r="H29" s="988"/>
      <c r="I29" s="986"/>
      <c r="J29" s="986"/>
      <c r="K29" s="986"/>
      <c r="L29" s="986"/>
      <c r="M29" s="986"/>
      <c r="N29" s="986"/>
      <c r="O29" s="986"/>
      <c r="P29" s="987"/>
      <c r="Q29" s="5"/>
      <c r="R29" s="5"/>
    </row>
    <row r="30" spans="1:20" ht="27.75" customHeight="1" thickBot="1" x14ac:dyDescent="0.2">
      <c r="A30" s="516" t="s">
        <v>396</v>
      </c>
      <c r="B30" s="835"/>
      <c r="C30" s="836"/>
      <c r="D30" s="843" t="s">
        <v>392</v>
      </c>
      <c r="E30" s="273" t="s">
        <v>415</v>
      </c>
      <c r="F30" s="845" t="s">
        <v>182</v>
      </c>
      <c r="G30" s="846"/>
      <c r="H30" s="846"/>
      <c r="I30" s="846"/>
      <c r="J30" s="847"/>
      <c r="K30" s="848" t="s">
        <v>416</v>
      </c>
      <c r="L30" s="849"/>
      <c r="M30" s="849"/>
      <c r="N30" s="849"/>
      <c r="O30" s="849"/>
      <c r="P30" s="850"/>
      <c r="Q30" s="5"/>
      <c r="R30" s="6"/>
      <c r="T30" s="345" t="s">
        <v>397</v>
      </c>
    </row>
    <row r="31" spans="1:20" ht="18" customHeight="1" thickBot="1" x14ac:dyDescent="0.2">
      <c r="A31" s="837"/>
      <c r="B31" s="838"/>
      <c r="C31" s="839"/>
      <c r="D31" s="844"/>
      <c r="E31" s="276" t="s">
        <v>398</v>
      </c>
      <c r="F31" s="851"/>
      <c r="G31" s="852"/>
      <c r="H31" s="852"/>
      <c r="I31" s="852"/>
      <c r="J31" s="852"/>
      <c r="K31" s="852"/>
      <c r="L31" s="852"/>
      <c r="M31" s="852"/>
      <c r="N31" s="852"/>
      <c r="O31" s="852"/>
      <c r="P31" s="853"/>
      <c r="Q31" s="5"/>
      <c r="R31" s="5"/>
      <c r="T31" s="8" t="s">
        <v>399</v>
      </c>
    </row>
    <row r="32" spans="1:20" ht="18" customHeight="1" thickBot="1" x14ac:dyDescent="0.2">
      <c r="A32" s="837"/>
      <c r="B32" s="838"/>
      <c r="C32" s="839"/>
      <c r="D32" s="844"/>
      <c r="E32" s="262" t="s">
        <v>400</v>
      </c>
      <c r="F32" s="854" t="s">
        <v>187</v>
      </c>
      <c r="G32" s="855"/>
      <c r="H32" s="855"/>
      <c r="I32" s="855"/>
      <c r="J32" s="855"/>
      <c r="K32" s="855"/>
      <c r="L32" s="855"/>
      <c r="M32" s="855"/>
      <c r="N32" s="855"/>
      <c r="O32" s="855"/>
      <c r="P32" s="856"/>
      <c r="Q32" s="5"/>
      <c r="R32" s="5"/>
      <c r="T32" s="8" t="s">
        <v>401</v>
      </c>
    </row>
    <row r="33" spans="1:20" ht="18" customHeight="1" thickBot="1" x14ac:dyDescent="0.2">
      <c r="A33" s="837"/>
      <c r="B33" s="838"/>
      <c r="C33" s="839"/>
      <c r="D33" s="844"/>
      <c r="E33" s="276" t="s">
        <v>402</v>
      </c>
      <c r="F33" s="851"/>
      <c r="G33" s="852"/>
      <c r="H33" s="852"/>
      <c r="I33" s="852"/>
      <c r="J33" s="852"/>
      <c r="K33" s="852"/>
      <c r="L33" s="852"/>
      <c r="M33" s="852"/>
      <c r="N33" s="852"/>
      <c r="O33" s="852"/>
      <c r="P33" s="853"/>
      <c r="Q33" s="5"/>
      <c r="R33" s="5"/>
      <c r="T33" s="8" t="s">
        <v>403</v>
      </c>
    </row>
    <row r="34" spans="1:20" ht="18" customHeight="1" thickBot="1" x14ac:dyDescent="0.2">
      <c r="A34" s="837"/>
      <c r="B34" s="838"/>
      <c r="C34" s="839"/>
      <c r="D34" s="844"/>
      <c r="E34" s="262" t="s">
        <v>404</v>
      </c>
      <c r="F34" s="854" t="s">
        <v>187</v>
      </c>
      <c r="G34" s="855"/>
      <c r="H34" s="855"/>
      <c r="I34" s="855"/>
      <c r="J34" s="855"/>
      <c r="K34" s="855"/>
      <c r="L34" s="855"/>
      <c r="M34" s="855"/>
      <c r="N34" s="855"/>
      <c r="O34" s="855"/>
      <c r="P34" s="856"/>
      <c r="Q34" s="5"/>
      <c r="R34" s="5"/>
      <c r="T34" s="8" t="s">
        <v>405</v>
      </c>
    </row>
    <row r="35" spans="1:20" ht="18" customHeight="1" thickBot="1" x14ac:dyDescent="0.2">
      <c r="A35" s="837"/>
      <c r="B35" s="838"/>
      <c r="C35" s="839"/>
      <c r="D35" s="844"/>
      <c r="E35" s="263" t="s">
        <v>406</v>
      </c>
      <c r="F35" s="851"/>
      <c r="G35" s="852"/>
      <c r="H35" s="852"/>
      <c r="I35" s="852"/>
      <c r="J35" s="852"/>
      <c r="K35" s="852"/>
      <c r="L35" s="852"/>
      <c r="M35" s="852"/>
      <c r="N35" s="852"/>
      <c r="O35" s="852"/>
      <c r="P35" s="853"/>
      <c r="Q35" s="5"/>
      <c r="R35" s="5"/>
      <c r="T35" s="113" t="s">
        <v>417</v>
      </c>
    </row>
    <row r="36" spans="1:20" ht="18" customHeight="1" thickBot="1" x14ac:dyDescent="0.2">
      <c r="A36" s="837"/>
      <c r="B36" s="838"/>
      <c r="C36" s="839"/>
      <c r="D36" s="844"/>
      <c r="E36" s="264" t="s">
        <v>407</v>
      </c>
      <c r="F36" s="851"/>
      <c r="G36" s="852"/>
      <c r="H36" s="852"/>
      <c r="I36" s="852"/>
      <c r="J36" s="852"/>
      <c r="K36" s="852"/>
      <c r="L36" s="852"/>
      <c r="M36" s="852"/>
      <c r="N36" s="852"/>
      <c r="O36" s="852"/>
      <c r="P36" s="853"/>
      <c r="Q36" s="5"/>
      <c r="R36" s="5"/>
      <c r="T36" s="113" t="s">
        <v>418</v>
      </c>
    </row>
    <row r="37" spans="1:20" ht="18" customHeight="1" thickBot="1" x14ac:dyDescent="0.2">
      <c r="A37" s="837"/>
      <c r="B37" s="838"/>
      <c r="C37" s="839"/>
      <c r="D37" s="843" t="s">
        <v>393</v>
      </c>
      <c r="E37" s="176" t="s">
        <v>52</v>
      </c>
      <c r="F37" s="467" t="s">
        <v>163</v>
      </c>
      <c r="G37" s="468"/>
      <c r="H37" s="469"/>
      <c r="I37" s="346"/>
      <c r="J37" s="346"/>
      <c r="K37" s="346"/>
      <c r="L37" s="346"/>
      <c r="M37" s="346"/>
      <c r="N37" s="346"/>
      <c r="O37" s="346"/>
      <c r="P37" s="268"/>
      <c r="Q37" s="5"/>
      <c r="R37" s="6"/>
      <c r="T37" s="113" t="s">
        <v>420</v>
      </c>
    </row>
    <row r="38" spans="1:20" ht="18" customHeight="1" thickBot="1" x14ac:dyDescent="0.2">
      <c r="A38" s="837"/>
      <c r="B38" s="838"/>
      <c r="C38" s="839"/>
      <c r="D38" s="844"/>
      <c r="E38" s="254" t="s">
        <v>185</v>
      </c>
      <c r="F38" s="854" t="s">
        <v>184</v>
      </c>
      <c r="G38" s="858"/>
      <c r="H38" s="859" t="s">
        <v>138</v>
      </c>
      <c r="I38" s="860"/>
      <c r="J38" s="861"/>
      <c r="K38" s="862"/>
      <c r="L38" s="862"/>
      <c r="M38" s="862"/>
      <c r="N38" s="862"/>
      <c r="O38" s="862"/>
      <c r="P38" s="800"/>
      <c r="Q38" s="5"/>
      <c r="R38" s="5"/>
      <c r="T38" s="8" t="s">
        <v>408</v>
      </c>
    </row>
    <row r="39" spans="1:20" ht="18" customHeight="1" thickBot="1" x14ac:dyDescent="0.2">
      <c r="A39" s="840"/>
      <c r="B39" s="841"/>
      <c r="C39" s="842"/>
      <c r="D39" s="857"/>
      <c r="E39" s="253" t="s">
        <v>186</v>
      </c>
      <c r="F39" s="854" t="s">
        <v>187</v>
      </c>
      <c r="G39" s="863"/>
      <c r="H39" s="864"/>
      <c r="I39" s="865"/>
      <c r="J39" s="865"/>
      <c r="K39" s="866"/>
      <c r="L39" s="866"/>
      <c r="M39" s="866"/>
      <c r="N39" s="866"/>
      <c r="O39" s="866"/>
      <c r="P39" s="867"/>
      <c r="Q39" s="5"/>
      <c r="R39" s="5"/>
      <c r="T39" s="8" t="s">
        <v>409</v>
      </c>
    </row>
    <row r="40" spans="1:20" ht="18" customHeight="1" thickBot="1" x14ac:dyDescent="0.2">
      <c r="A40" s="586" t="s">
        <v>421</v>
      </c>
      <c r="B40" s="587"/>
      <c r="C40" s="588"/>
      <c r="D40" s="801" t="s">
        <v>105</v>
      </c>
      <c r="E40" s="802"/>
      <c r="F40" s="467" t="s">
        <v>182</v>
      </c>
      <c r="G40" s="468"/>
      <c r="H40" s="468"/>
      <c r="I40" s="468"/>
      <c r="J40" s="468"/>
      <c r="K40" s="468"/>
      <c r="L40" s="468"/>
      <c r="M40" s="468"/>
      <c r="N40" s="468"/>
      <c r="O40" s="468"/>
      <c r="P40" s="469"/>
      <c r="Q40" s="5"/>
      <c r="R40" s="6"/>
    </row>
    <row r="41" spans="1:20" ht="18" customHeight="1" thickBot="1" x14ac:dyDescent="0.2">
      <c r="A41" s="589"/>
      <c r="B41" s="590"/>
      <c r="C41" s="591"/>
      <c r="D41" s="831" t="s">
        <v>199</v>
      </c>
      <c r="E41" s="832"/>
      <c r="F41" s="455"/>
      <c r="G41" s="833"/>
      <c r="H41" s="833"/>
      <c r="I41" s="833"/>
      <c r="J41" s="833"/>
      <c r="K41" s="833"/>
      <c r="L41" s="833"/>
      <c r="M41" s="833"/>
      <c r="N41" s="833"/>
      <c r="O41" s="833"/>
      <c r="P41" s="834"/>
      <c r="Q41" s="5"/>
      <c r="R41" s="5"/>
      <c r="T41" s="21" t="s">
        <v>422</v>
      </c>
    </row>
    <row r="42" spans="1:20" ht="18" customHeight="1" thickBot="1" x14ac:dyDescent="0.2">
      <c r="A42" s="589"/>
      <c r="B42" s="590"/>
      <c r="C42" s="591"/>
      <c r="D42" s="831" t="s">
        <v>106</v>
      </c>
      <c r="E42" s="832"/>
      <c r="F42" s="455"/>
      <c r="G42" s="833"/>
      <c r="H42" s="833"/>
      <c r="I42" s="833"/>
      <c r="J42" s="833"/>
      <c r="K42" s="833"/>
      <c r="L42" s="833"/>
      <c r="M42" s="833"/>
      <c r="N42" s="833"/>
      <c r="O42" s="833"/>
      <c r="P42" s="834"/>
      <c r="Q42" s="5"/>
      <c r="R42" s="5"/>
      <c r="T42" s="21" t="s">
        <v>423</v>
      </c>
    </row>
    <row r="43" spans="1:20" ht="18" customHeight="1" thickBot="1" x14ac:dyDescent="0.2">
      <c r="A43" s="592"/>
      <c r="B43" s="593"/>
      <c r="C43" s="591"/>
      <c r="D43" s="831" t="s">
        <v>200</v>
      </c>
      <c r="E43" s="832"/>
      <c r="F43" s="455"/>
      <c r="G43" s="833"/>
      <c r="H43" s="833"/>
      <c r="I43" s="833"/>
      <c r="J43" s="833"/>
      <c r="K43" s="833"/>
      <c r="L43" s="833"/>
      <c r="M43" s="833"/>
      <c r="N43" s="833"/>
      <c r="O43" s="833"/>
      <c r="P43" s="834"/>
      <c r="Q43" s="5"/>
      <c r="R43" s="5"/>
      <c r="T43" s="8" t="s">
        <v>424</v>
      </c>
    </row>
    <row r="44" spans="1:20" ht="18" customHeight="1" thickBot="1" x14ac:dyDescent="0.2">
      <c r="A44" s="978"/>
      <c r="B44" s="979"/>
      <c r="C44" s="980"/>
      <c r="D44" s="831" t="s">
        <v>107</v>
      </c>
      <c r="E44" s="832"/>
      <c r="F44" s="455"/>
      <c r="G44" s="833"/>
      <c r="H44" s="833"/>
      <c r="I44" s="833"/>
      <c r="J44" s="833"/>
      <c r="K44" s="833"/>
      <c r="L44" s="833"/>
      <c r="M44" s="833"/>
      <c r="N44" s="833"/>
      <c r="O44" s="833"/>
      <c r="P44" s="834"/>
      <c r="Q44" s="5"/>
      <c r="R44" s="5"/>
      <c r="T44" s="117" t="s">
        <v>425</v>
      </c>
    </row>
    <row r="45" spans="1:20" s="21" customFormat="1" ht="18" customHeight="1" thickBot="1" x14ac:dyDescent="0.2">
      <c r="A45" s="540" t="s">
        <v>426</v>
      </c>
      <c r="B45" s="541"/>
      <c r="C45" s="542"/>
      <c r="D45" s="477" t="s">
        <v>57</v>
      </c>
      <c r="E45" s="814"/>
      <c r="F45" s="467" t="s">
        <v>444</v>
      </c>
      <c r="G45" s="468"/>
      <c r="H45" s="468"/>
      <c r="I45" s="468"/>
      <c r="J45" s="468"/>
      <c r="K45" s="468"/>
      <c r="L45" s="468"/>
      <c r="M45" s="468"/>
      <c r="N45" s="468"/>
      <c r="O45" s="468"/>
      <c r="P45" s="469"/>
      <c r="Q45" s="148"/>
      <c r="R45" s="6"/>
      <c r="T45" s="21" t="s">
        <v>188</v>
      </c>
    </row>
    <row r="46" spans="1:20" s="21" customFormat="1" ht="18" customHeight="1" thickBot="1" x14ac:dyDescent="0.2">
      <c r="A46" s="633"/>
      <c r="B46" s="634"/>
      <c r="C46" s="635"/>
      <c r="D46" s="955"/>
      <c r="E46" s="956"/>
      <c r="F46" s="854" t="s">
        <v>162</v>
      </c>
      <c r="G46" s="855"/>
      <c r="H46" s="856"/>
      <c r="I46" s="1002" t="s">
        <v>197</v>
      </c>
      <c r="J46" s="1003"/>
      <c r="K46" s="1004"/>
      <c r="L46" s="1005"/>
      <c r="M46" s="1006"/>
      <c r="N46" s="1006"/>
      <c r="O46" s="1006"/>
      <c r="P46" s="863"/>
      <c r="Q46" s="148"/>
      <c r="R46" s="19"/>
      <c r="T46" s="21" t="s">
        <v>189</v>
      </c>
    </row>
    <row r="47" spans="1:20" s="21" customFormat="1" ht="18" customHeight="1" thickBot="1" x14ac:dyDescent="0.2">
      <c r="A47" s="633"/>
      <c r="B47" s="634"/>
      <c r="C47" s="635"/>
      <c r="D47" s="957" t="s">
        <v>309</v>
      </c>
      <c r="E47" s="958"/>
      <c r="F47" s="455"/>
      <c r="G47" s="456"/>
      <c r="H47" s="456"/>
      <c r="I47" s="456"/>
      <c r="J47" s="456"/>
      <c r="K47" s="456"/>
      <c r="L47" s="456"/>
      <c r="M47" s="456"/>
      <c r="N47" s="456"/>
      <c r="O47" s="456"/>
      <c r="P47" s="457"/>
      <c r="Q47" s="148"/>
      <c r="R47" s="19"/>
      <c r="T47" s="21" t="s">
        <v>427</v>
      </c>
    </row>
    <row r="48" spans="1:20" s="21" customFormat="1" ht="18" customHeight="1" thickBot="1" x14ac:dyDescent="0.2">
      <c r="A48" s="633"/>
      <c r="B48" s="634"/>
      <c r="C48" s="635"/>
      <c r="D48" s="959" t="s">
        <v>145</v>
      </c>
      <c r="E48" s="960"/>
      <c r="F48" s="455"/>
      <c r="G48" s="456"/>
      <c r="H48" s="456"/>
      <c r="I48" s="456"/>
      <c r="J48" s="456"/>
      <c r="K48" s="456"/>
      <c r="L48" s="456"/>
      <c r="M48" s="456"/>
      <c r="N48" s="456"/>
      <c r="O48" s="456"/>
      <c r="P48" s="457"/>
      <c r="Q48" s="148"/>
      <c r="R48" s="19"/>
      <c r="T48" s="21" t="s">
        <v>428</v>
      </c>
    </row>
    <row r="49" spans="1:20" s="21" customFormat="1" ht="18" customHeight="1" thickBot="1" x14ac:dyDescent="0.2">
      <c r="A49" s="633"/>
      <c r="B49" s="634"/>
      <c r="C49" s="635"/>
      <c r="D49" s="955"/>
      <c r="E49" s="956"/>
      <c r="F49" s="854" t="s">
        <v>162</v>
      </c>
      <c r="G49" s="855"/>
      <c r="H49" s="856"/>
      <c r="I49" s="1002" t="s">
        <v>198</v>
      </c>
      <c r="J49" s="1003"/>
      <c r="K49" s="1004"/>
      <c r="L49" s="1005"/>
      <c r="M49" s="1006"/>
      <c r="N49" s="1006"/>
      <c r="O49" s="1006"/>
      <c r="P49" s="863"/>
      <c r="Q49" s="148"/>
      <c r="R49" s="19"/>
      <c r="T49" s="21" t="s">
        <v>424</v>
      </c>
    </row>
    <row r="50" spans="1:20" s="21" customFormat="1" ht="18" customHeight="1" thickBot="1" x14ac:dyDescent="0.2">
      <c r="A50" s="633"/>
      <c r="B50" s="634"/>
      <c r="C50" s="635"/>
      <c r="D50" s="957" t="s">
        <v>310</v>
      </c>
      <c r="E50" s="958"/>
      <c r="F50" s="455"/>
      <c r="G50" s="833"/>
      <c r="H50" s="833"/>
      <c r="I50" s="833"/>
      <c r="J50" s="833"/>
      <c r="K50" s="833"/>
      <c r="L50" s="833"/>
      <c r="M50" s="833"/>
      <c r="N50" s="833"/>
      <c r="O50" s="833"/>
      <c r="P50" s="834"/>
      <c r="Q50" s="148"/>
      <c r="R50" s="19"/>
      <c r="T50" s="117" t="s">
        <v>425</v>
      </c>
    </row>
    <row r="51" spans="1:20" s="21" customFormat="1" ht="18" customHeight="1" thickBot="1" x14ac:dyDescent="0.2">
      <c r="A51" s="992"/>
      <c r="B51" s="993"/>
      <c r="C51" s="994"/>
      <c r="D51" s="815" t="s">
        <v>146</v>
      </c>
      <c r="E51" s="816"/>
      <c r="F51" s="455"/>
      <c r="G51" s="833"/>
      <c r="H51" s="833"/>
      <c r="I51" s="833"/>
      <c r="J51" s="833"/>
      <c r="K51" s="833"/>
      <c r="L51" s="833"/>
      <c r="M51" s="833"/>
      <c r="N51" s="833"/>
      <c r="O51" s="833"/>
      <c r="P51" s="834"/>
      <c r="Q51" s="148"/>
      <c r="R51" s="19"/>
      <c r="T51" s="21" t="s">
        <v>194</v>
      </c>
    </row>
    <row r="52" spans="1:20" s="21" customFormat="1" ht="18" customHeight="1" thickBot="1" x14ac:dyDescent="0.2">
      <c r="A52" s="642" t="s">
        <v>429</v>
      </c>
      <c r="B52" s="643"/>
      <c r="C52" s="644"/>
      <c r="D52" s="477" t="s">
        <v>85</v>
      </c>
      <c r="E52" s="814"/>
      <c r="F52" s="467" t="s">
        <v>419</v>
      </c>
      <c r="G52" s="468"/>
      <c r="H52" s="468"/>
      <c r="I52" s="468"/>
      <c r="J52" s="468"/>
      <c r="K52" s="468"/>
      <c r="L52" s="468"/>
      <c r="M52" s="468"/>
      <c r="N52" s="468"/>
      <c r="O52" s="468"/>
      <c r="P52" s="469"/>
      <c r="Q52" s="148"/>
      <c r="R52" s="6"/>
      <c r="T52" s="21" t="s">
        <v>190</v>
      </c>
    </row>
    <row r="53" spans="1:20" s="21" customFormat="1" ht="18" customHeight="1" thickBot="1" x14ac:dyDescent="0.2">
      <c r="A53" s="642"/>
      <c r="B53" s="643"/>
      <c r="C53" s="644"/>
      <c r="D53" s="817" t="s">
        <v>86</v>
      </c>
      <c r="E53" s="818"/>
      <c r="F53" s="998" t="s">
        <v>394</v>
      </c>
      <c r="G53" s="999"/>
      <c r="H53" s="473"/>
      <c r="I53" s="986"/>
      <c r="J53" s="986"/>
      <c r="K53" s="986"/>
      <c r="L53" s="986"/>
      <c r="M53" s="986"/>
      <c r="N53" s="986"/>
      <c r="O53" s="986"/>
      <c r="P53" s="987"/>
      <c r="Q53" s="148"/>
      <c r="R53" s="19"/>
      <c r="T53" s="21" t="s">
        <v>191</v>
      </c>
    </row>
    <row r="54" spans="1:20" s="21" customFormat="1" ht="18" customHeight="1" thickBot="1" x14ac:dyDescent="0.2">
      <c r="A54" s="642"/>
      <c r="B54" s="643"/>
      <c r="C54" s="644"/>
      <c r="D54" s="819"/>
      <c r="E54" s="820"/>
      <c r="F54" s="1000"/>
      <c r="G54" s="1001"/>
      <c r="H54" s="988"/>
      <c r="I54" s="986"/>
      <c r="J54" s="986"/>
      <c r="K54" s="986"/>
      <c r="L54" s="986"/>
      <c r="M54" s="986"/>
      <c r="N54" s="986"/>
      <c r="O54" s="986"/>
      <c r="P54" s="987"/>
      <c r="Q54" s="148"/>
      <c r="R54" s="19"/>
      <c r="T54" s="21" t="s">
        <v>192</v>
      </c>
    </row>
    <row r="55" spans="1:20" s="21" customFormat="1" ht="18" customHeight="1" thickBot="1" x14ac:dyDescent="0.2">
      <c r="A55" s="642"/>
      <c r="B55" s="643"/>
      <c r="C55" s="644"/>
      <c r="D55" s="817" t="s">
        <v>87</v>
      </c>
      <c r="E55" s="818"/>
      <c r="F55" s="998" t="s">
        <v>395</v>
      </c>
      <c r="G55" s="999"/>
      <c r="H55" s="473"/>
      <c r="I55" s="986"/>
      <c r="J55" s="986"/>
      <c r="K55" s="986"/>
      <c r="L55" s="986"/>
      <c r="M55" s="986"/>
      <c r="N55" s="986"/>
      <c r="O55" s="986"/>
      <c r="P55" s="987"/>
      <c r="Q55" s="148"/>
      <c r="R55" s="19"/>
      <c r="T55" s="21" t="s">
        <v>195</v>
      </c>
    </row>
    <row r="56" spans="1:20" s="21" customFormat="1" ht="18" customHeight="1" thickBot="1" x14ac:dyDescent="0.2">
      <c r="A56" s="989"/>
      <c r="B56" s="990"/>
      <c r="C56" s="991"/>
      <c r="D56" s="821"/>
      <c r="E56" s="822"/>
      <c r="F56" s="1000"/>
      <c r="G56" s="1001"/>
      <c r="H56" s="988"/>
      <c r="I56" s="986"/>
      <c r="J56" s="986"/>
      <c r="K56" s="986"/>
      <c r="L56" s="986"/>
      <c r="M56" s="986"/>
      <c r="N56" s="986"/>
      <c r="O56" s="986"/>
      <c r="P56" s="987"/>
      <c r="Q56" s="148"/>
      <c r="R56" s="19"/>
      <c r="T56" s="21" t="s">
        <v>193</v>
      </c>
    </row>
    <row r="57" spans="1:20" s="21" customFormat="1" ht="27" customHeight="1" thickBot="1" x14ac:dyDescent="0.2">
      <c r="A57" s="679" t="s">
        <v>430</v>
      </c>
      <c r="B57" s="680"/>
      <c r="C57" s="680"/>
      <c r="D57" s="477" t="s">
        <v>57</v>
      </c>
      <c r="E57" s="814"/>
      <c r="F57" s="828" t="s">
        <v>419</v>
      </c>
      <c r="G57" s="829"/>
      <c r="H57" s="830"/>
      <c r="I57" s="995" t="s">
        <v>311</v>
      </c>
      <c r="J57" s="996"/>
      <c r="K57" s="996"/>
      <c r="L57" s="996"/>
      <c r="M57" s="996"/>
      <c r="N57" s="996"/>
      <c r="O57" s="996"/>
      <c r="P57" s="997"/>
      <c r="Q57" s="148"/>
      <c r="R57" s="6"/>
      <c r="T57" s="21" t="s">
        <v>196</v>
      </c>
    </row>
    <row r="58" spans="1:20" s="21" customFormat="1" ht="18" customHeight="1" thickBot="1" x14ac:dyDescent="0.2">
      <c r="A58" s="540" t="s">
        <v>431</v>
      </c>
      <c r="B58" s="541"/>
      <c r="C58" s="542"/>
      <c r="D58" s="823" t="s">
        <v>335</v>
      </c>
      <c r="E58" s="824"/>
      <c r="F58" s="467" t="s">
        <v>213</v>
      </c>
      <c r="G58" s="468"/>
      <c r="H58" s="468"/>
      <c r="I58" s="468"/>
      <c r="J58" s="469"/>
      <c r="K58" s="265" t="s">
        <v>43</v>
      </c>
      <c r="L58" s="255"/>
      <c r="M58" s="255"/>
      <c r="N58" s="255"/>
      <c r="O58" s="255"/>
      <c r="P58" s="256"/>
      <c r="Q58" s="19"/>
      <c r="R58" s="6"/>
    </row>
    <row r="59" spans="1:20" s="21" customFormat="1" ht="18" customHeight="1" thickBot="1" x14ac:dyDescent="0.2">
      <c r="A59" s="633"/>
      <c r="B59" s="634"/>
      <c r="C59" s="635"/>
      <c r="D59" s="825" t="s">
        <v>42</v>
      </c>
      <c r="E59" s="826"/>
      <c r="F59" s="826"/>
      <c r="G59" s="827"/>
      <c r="H59" s="467" t="s">
        <v>213</v>
      </c>
      <c r="I59" s="468"/>
      <c r="J59" s="469"/>
      <c r="K59" s="265" t="s">
        <v>43</v>
      </c>
      <c r="L59" s="255"/>
      <c r="M59" s="255"/>
      <c r="N59" s="255"/>
      <c r="O59" s="255"/>
      <c r="P59" s="256"/>
      <c r="Q59" s="19"/>
      <c r="R59" s="6"/>
    </row>
    <row r="60" spans="1:20" s="21" customFormat="1" ht="18" customHeight="1" thickBot="1" x14ac:dyDescent="0.2">
      <c r="A60" s="633"/>
      <c r="B60" s="634"/>
      <c r="C60" s="635"/>
      <c r="D60" s="803" t="s">
        <v>44</v>
      </c>
      <c r="E60" s="804"/>
      <c r="F60" s="804"/>
      <c r="G60" s="805"/>
      <c r="H60" s="1017"/>
      <c r="I60" s="1018"/>
      <c r="J60" s="1019"/>
      <c r="K60" s="257" t="s">
        <v>45</v>
      </c>
      <c r="L60" s="257"/>
      <c r="M60" s="257"/>
      <c r="N60" s="257"/>
      <c r="O60" s="181"/>
      <c r="P60" s="258"/>
      <c r="Q60" s="19"/>
      <c r="R60" s="19"/>
      <c r="T60" s="21" t="s">
        <v>201</v>
      </c>
    </row>
    <row r="61" spans="1:20" s="21" customFormat="1" ht="18" customHeight="1" thickBot="1" x14ac:dyDescent="0.2">
      <c r="A61" s="543"/>
      <c r="B61" s="544"/>
      <c r="C61" s="545"/>
      <c r="D61" s="806" t="s">
        <v>214</v>
      </c>
      <c r="E61" s="807"/>
      <c r="F61" s="807"/>
      <c r="G61" s="807"/>
      <c r="H61" s="807"/>
      <c r="I61" s="807"/>
      <c r="J61" s="807"/>
      <c r="K61" s="807"/>
      <c r="L61" s="807"/>
      <c r="M61" s="807"/>
      <c r="N61" s="808"/>
      <c r="O61" s="1020"/>
      <c r="P61" s="1021"/>
      <c r="Q61" s="148"/>
      <c r="R61" s="19"/>
      <c r="T61" s="21" t="s">
        <v>202</v>
      </c>
    </row>
    <row r="62" spans="1:20" ht="18" customHeight="1" thickBot="1" x14ac:dyDescent="0.2">
      <c r="A62" s="586" t="s">
        <v>432</v>
      </c>
      <c r="B62" s="587"/>
      <c r="C62" s="656"/>
      <c r="D62" s="809" t="s">
        <v>217</v>
      </c>
      <c r="E62" s="810"/>
      <c r="F62" s="828" t="s">
        <v>163</v>
      </c>
      <c r="G62" s="829"/>
      <c r="H62" s="1014" t="s">
        <v>41</v>
      </c>
      <c r="I62" s="1015"/>
      <c r="J62" s="1015"/>
      <c r="K62" s="1015"/>
      <c r="L62" s="1015"/>
      <c r="M62" s="1016"/>
      <c r="N62" s="1011"/>
      <c r="O62" s="1012"/>
      <c r="P62" s="1013"/>
      <c r="Q62" s="5"/>
      <c r="R62" s="6"/>
      <c r="T62" s="21" t="s">
        <v>424</v>
      </c>
    </row>
    <row r="63" spans="1:20" ht="18" customHeight="1" thickBot="1" x14ac:dyDescent="0.2">
      <c r="A63" s="589"/>
      <c r="B63" s="590"/>
      <c r="C63" s="657"/>
      <c r="D63" s="811" t="s">
        <v>216</v>
      </c>
      <c r="E63" s="812"/>
      <c r="F63" s="812"/>
      <c r="G63" s="813"/>
      <c r="H63" s="828" t="s">
        <v>440</v>
      </c>
      <c r="I63" s="829"/>
      <c r="J63" s="829"/>
      <c r="K63" s="829"/>
      <c r="L63" s="829"/>
      <c r="M63" s="829"/>
      <c r="N63" s="829"/>
      <c r="O63" s="829"/>
      <c r="P63" s="830"/>
      <c r="Q63" s="5"/>
      <c r="R63" s="6"/>
      <c r="T63" s="117" t="s">
        <v>425</v>
      </c>
    </row>
    <row r="64" spans="1:20" ht="27.75" customHeight="1" thickBot="1" x14ac:dyDescent="0.2">
      <c r="A64" s="558" t="s">
        <v>128</v>
      </c>
      <c r="B64" s="559"/>
      <c r="C64" s="560"/>
      <c r="D64" s="477" t="s">
        <v>104</v>
      </c>
      <c r="E64" s="814"/>
      <c r="F64" s="1008" t="s">
        <v>163</v>
      </c>
      <c r="G64" s="1009"/>
      <c r="H64" s="1010"/>
      <c r="I64" s="848" t="s">
        <v>312</v>
      </c>
      <c r="J64" s="849"/>
      <c r="K64" s="849"/>
      <c r="L64" s="849"/>
      <c r="M64" s="849"/>
      <c r="N64" s="849"/>
      <c r="O64" s="849"/>
      <c r="P64" s="1007"/>
      <c r="Q64" s="5"/>
      <c r="R64" s="6"/>
      <c r="T64" s="21" t="s">
        <v>203</v>
      </c>
    </row>
    <row r="65" spans="1:20" ht="6" customHeight="1" thickBot="1" x14ac:dyDescent="0.2">
      <c r="A65" s="120"/>
      <c r="B65" s="121"/>
      <c r="C65" s="120"/>
      <c r="D65" s="120"/>
      <c r="E65" s="23"/>
      <c r="F65" s="23"/>
      <c r="G65" s="23"/>
      <c r="H65" s="23"/>
      <c r="I65" s="122"/>
      <c r="J65" s="122"/>
      <c r="K65" s="122"/>
      <c r="L65" s="122"/>
      <c r="M65" s="122"/>
      <c r="N65" s="122"/>
      <c r="O65" s="122"/>
      <c r="P65" s="122"/>
      <c r="Q65" s="5"/>
      <c r="R65" s="6"/>
      <c r="T65" s="21"/>
    </row>
    <row r="66" spans="1:20" s="21" customFormat="1" ht="12.75" thickBot="1" x14ac:dyDescent="0.2">
      <c r="A66" s="28" t="s">
        <v>60</v>
      </c>
      <c r="B66" s="118"/>
      <c r="C66" s="30" t="s">
        <v>61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148"/>
      <c r="R66" s="6"/>
      <c r="T66" s="21" t="s">
        <v>204</v>
      </c>
    </row>
    <row r="67" spans="1:20" s="30" customFormat="1" ht="12.75" thickBot="1" x14ac:dyDescent="0.2">
      <c r="A67" s="28"/>
      <c r="B67" s="32"/>
      <c r="C67" s="30" t="s">
        <v>313</v>
      </c>
      <c r="G67" s="31"/>
      <c r="Q67" s="149"/>
      <c r="R67" s="149"/>
      <c r="T67" s="21" t="s">
        <v>205</v>
      </c>
    </row>
    <row r="68" spans="1:20" s="30" customFormat="1" x14ac:dyDescent="0.15">
      <c r="A68" s="33" t="s">
        <v>63</v>
      </c>
      <c r="B68" s="30" t="s">
        <v>64</v>
      </c>
      <c r="T68" s="21" t="s">
        <v>206</v>
      </c>
    </row>
    <row r="69" spans="1:20" s="30" customFormat="1" x14ac:dyDescent="0.15">
      <c r="A69" s="33" t="s">
        <v>65</v>
      </c>
      <c r="B69" s="30" t="s">
        <v>314</v>
      </c>
      <c r="T69" s="21" t="s">
        <v>207</v>
      </c>
    </row>
    <row r="70" spans="1:20" s="30" customFormat="1" x14ac:dyDescent="0.15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T70" s="21" t="s">
        <v>208</v>
      </c>
    </row>
    <row r="71" spans="1:20" ht="12" hidden="1" customHeight="1" x14ac:dyDescent="0.15">
      <c r="T71" s="21" t="s">
        <v>196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8"/>
    </row>
    <row r="82" spans="7:7" ht="12" hidden="1" customHeight="1" x14ac:dyDescent="0.15">
      <c r="G82" s="8"/>
    </row>
    <row r="83" spans="7:7" ht="12" hidden="1" customHeight="1" x14ac:dyDescent="0.15">
      <c r="G83" s="8"/>
    </row>
    <row r="84" spans="7:7" ht="12" hidden="1" customHeight="1" x14ac:dyDescent="0.15">
      <c r="G84" s="8"/>
    </row>
    <row r="85" spans="7:7" ht="12" hidden="1" customHeight="1" x14ac:dyDescent="0.15">
      <c r="G85" s="8"/>
    </row>
    <row r="86" spans="7:7" ht="12" hidden="1" customHeight="1" x14ac:dyDescent="0.15">
      <c r="G86" s="8"/>
    </row>
    <row r="87" spans="7:7" ht="12" hidden="1" customHeight="1" x14ac:dyDescent="0.15">
      <c r="G87" s="8"/>
    </row>
    <row r="88" spans="7:7" ht="12" hidden="1" customHeight="1" x14ac:dyDescent="0.15">
      <c r="G88" s="8"/>
    </row>
    <row r="89" spans="7:7" ht="12" hidden="1" customHeight="1" x14ac:dyDescent="0.15">
      <c r="G89" s="8"/>
    </row>
    <row r="90" spans="7:7" ht="12" hidden="1" customHeight="1" x14ac:dyDescent="0.15">
      <c r="G90" s="8"/>
    </row>
    <row r="91" spans="7:7" ht="12" hidden="1" customHeight="1" x14ac:dyDescent="0.15">
      <c r="G91" s="8"/>
    </row>
    <row r="92" spans="7:7" ht="12" hidden="1" customHeight="1" x14ac:dyDescent="0.15">
      <c r="G92" s="8"/>
    </row>
    <row r="93" spans="7:7" ht="12" hidden="1" customHeight="1" x14ac:dyDescent="0.15">
      <c r="G93" s="8"/>
    </row>
    <row r="94" spans="7:7" ht="12" hidden="1" customHeight="1" x14ac:dyDescent="0.15">
      <c r="G94" s="8"/>
    </row>
    <row r="95" spans="7:7" ht="12" hidden="1" customHeight="1" x14ac:dyDescent="0.15">
      <c r="G95" s="8"/>
    </row>
    <row r="96" spans="7:7" ht="12" hidden="1" customHeight="1" x14ac:dyDescent="0.15">
      <c r="G96" s="8"/>
    </row>
    <row r="97" spans="7:7" ht="12" hidden="1" customHeight="1" x14ac:dyDescent="0.15">
      <c r="G97" s="8"/>
    </row>
    <row r="98" spans="7:7" ht="12" hidden="1" customHeight="1" x14ac:dyDescent="0.15">
      <c r="G98" s="8"/>
    </row>
    <row r="99" spans="7:7" ht="12" hidden="1" customHeight="1" x14ac:dyDescent="0.15">
      <c r="G99" s="8"/>
    </row>
    <row r="100" spans="7:7" ht="12" hidden="1" customHeight="1" x14ac:dyDescent="0.15">
      <c r="G100" s="8"/>
    </row>
    <row r="101" spans="7:7" ht="12" hidden="1" customHeight="1" x14ac:dyDescent="0.15">
      <c r="G101" s="8"/>
    </row>
    <row r="102" spans="7:7" ht="12" hidden="1" customHeight="1" x14ac:dyDescent="0.15">
      <c r="G102" s="8"/>
    </row>
    <row r="103" spans="7:7" ht="12" hidden="1" customHeight="1" x14ac:dyDescent="0.15">
      <c r="G103" s="8"/>
    </row>
    <row r="104" spans="7:7" ht="12" hidden="1" customHeight="1" x14ac:dyDescent="0.15">
      <c r="G104" s="8"/>
    </row>
    <row r="105" spans="7:7" ht="12" hidden="1" customHeight="1" x14ac:dyDescent="0.15">
      <c r="G105" s="8"/>
    </row>
    <row r="106" spans="7:7" ht="12" hidden="1" customHeight="1" x14ac:dyDescent="0.15">
      <c r="G106" s="8"/>
    </row>
    <row r="107" spans="7:7" ht="12" hidden="1" customHeight="1" x14ac:dyDescent="0.15">
      <c r="G107" s="8"/>
    </row>
    <row r="108" spans="7:7" ht="12" hidden="1" customHeight="1" x14ac:dyDescent="0.15">
      <c r="G108" s="8"/>
    </row>
    <row r="109" spans="7:7" ht="12" hidden="1" customHeight="1" x14ac:dyDescent="0.15">
      <c r="G109" s="8"/>
    </row>
    <row r="110" spans="7:7" ht="12" hidden="1" customHeight="1" x14ac:dyDescent="0.15">
      <c r="G110" s="8"/>
    </row>
    <row r="111" spans="7:7" ht="12" hidden="1" customHeight="1" x14ac:dyDescent="0.15">
      <c r="G111" s="8"/>
    </row>
    <row r="112" spans="7:7" ht="12" hidden="1" customHeight="1" x14ac:dyDescent="0.15">
      <c r="G112" s="8"/>
    </row>
    <row r="113" spans="7:20" ht="12" hidden="1" customHeight="1" x14ac:dyDescent="0.15">
      <c r="G113" s="8"/>
    </row>
    <row r="114" spans="7:20" ht="12" hidden="1" customHeight="1" x14ac:dyDescent="0.15">
      <c r="G114" s="8"/>
    </row>
    <row r="115" spans="7:20" ht="12" hidden="1" customHeight="1" x14ac:dyDescent="0.15">
      <c r="G115" s="8"/>
    </row>
    <row r="116" spans="7:20" ht="12" hidden="1" customHeight="1" x14ac:dyDescent="0.15">
      <c r="G116" s="8"/>
    </row>
    <row r="117" spans="7:20" ht="12" hidden="1" customHeight="1" x14ac:dyDescent="0.15">
      <c r="G117" s="8"/>
    </row>
    <row r="118" spans="7:20" ht="12" hidden="1" customHeight="1" x14ac:dyDescent="0.15">
      <c r="G118" s="8"/>
    </row>
    <row r="119" spans="7:20" ht="12" hidden="1" customHeight="1" x14ac:dyDescent="0.15">
      <c r="G119" s="8"/>
    </row>
    <row r="120" spans="7:20" ht="12" hidden="1" customHeight="1" x14ac:dyDescent="0.15">
      <c r="G120" s="8"/>
    </row>
    <row r="121" spans="7:20" x14ac:dyDescent="0.15">
      <c r="G121" s="8"/>
    </row>
    <row r="122" spans="7:20" x14ac:dyDescent="0.15">
      <c r="G122" s="8"/>
      <c r="T122" s="8" t="s">
        <v>209</v>
      </c>
    </row>
    <row r="123" spans="7:20" x14ac:dyDescent="0.15">
      <c r="G123" s="8"/>
      <c r="T123" s="8" t="s">
        <v>210</v>
      </c>
    </row>
    <row r="124" spans="7:20" x14ac:dyDescent="0.15">
      <c r="G124" s="8"/>
      <c r="T124" s="8" t="s">
        <v>211</v>
      </c>
    </row>
    <row r="125" spans="7:20" x14ac:dyDescent="0.15">
      <c r="G125" s="8"/>
      <c r="T125" s="8" t="s">
        <v>212</v>
      </c>
    </row>
    <row r="126" spans="7:20" x14ac:dyDescent="0.15">
      <c r="G126" s="8"/>
    </row>
    <row r="127" spans="7:20" x14ac:dyDescent="0.15">
      <c r="G127" s="8"/>
      <c r="T127" s="8" t="s">
        <v>336</v>
      </c>
    </row>
    <row r="128" spans="7:20" x14ac:dyDescent="0.15">
      <c r="G128" s="8"/>
      <c r="T128" s="8" t="s">
        <v>380</v>
      </c>
    </row>
    <row r="130" spans="7:20" x14ac:dyDescent="0.15">
      <c r="G130" s="8"/>
      <c r="T130" s="8" t="s">
        <v>215</v>
      </c>
    </row>
    <row r="131" spans="7:20" x14ac:dyDescent="0.15">
      <c r="G131" s="8"/>
      <c r="T131" s="8" t="s">
        <v>47</v>
      </c>
    </row>
    <row r="132" spans="7:20" x14ac:dyDescent="0.15">
      <c r="G132" s="8"/>
      <c r="T132" s="8" t="s">
        <v>48</v>
      </c>
    </row>
    <row r="133" spans="7:20" x14ac:dyDescent="0.15">
      <c r="G133" s="8"/>
    </row>
    <row r="134" spans="7:20" x14ac:dyDescent="0.15">
      <c r="G134" s="8"/>
      <c r="T134" s="8" t="s">
        <v>441</v>
      </c>
    </row>
    <row r="135" spans="7:20" x14ac:dyDescent="0.15">
      <c r="G135" s="8"/>
      <c r="T135" s="8" t="s">
        <v>442</v>
      </c>
    </row>
    <row r="136" spans="7:20" x14ac:dyDescent="0.15">
      <c r="G136" s="8"/>
    </row>
    <row r="137" spans="7:20" x14ac:dyDescent="0.15">
      <c r="G137" s="8"/>
      <c r="T137" s="8" t="s">
        <v>443</v>
      </c>
    </row>
    <row r="138" spans="7:20" x14ac:dyDescent="0.15">
      <c r="T138" s="8" t="s">
        <v>442</v>
      </c>
    </row>
    <row r="139" spans="7:20" x14ac:dyDescent="0.15">
      <c r="G139" s="8"/>
    </row>
    <row r="140" spans="7:20" x14ac:dyDescent="0.15">
      <c r="G140" s="8"/>
    </row>
    <row r="145" spans="7:7" x14ac:dyDescent="0.15">
      <c r="G145" s="8"/>
    </row>
    <row r="146" spans="7:7" x14ac:dyDescent="0.15">
      <c r="G146" s="8"/>
    </row>
    <row r="147" spans="7:7" x14ac:dyDescent="0.15">
      <c r="G147" s="8"/>
    </row>
    <row r="148" spans="7:7" x14ac:dyDescent="0.15">
      <c r="G148" s="8"/>
    </row>
    <row r="149" spans="7:7" x14ac:dyDescent="0.15">
      <c r="G149" s="8"/>
    </row>
    <row r="150" spans="7:7" x14ac:dyDescent="0.15">
      <c r="G150" s="8"/>
    </row>
  </sheetData>
  <sheetProtection password="CC39" sheet="1" objects="1" scenarios="1" selectLockedCells="1"/>
  <mergeCells count="155">
    <mergeCell ref="A62:C63"/>
    <mergeCell ref="I64:P64"/>
    <mergeCell ref="F64:H64"/>
    <mergeCell ref="A64:C64"/>
    <mergeCell ref="N62:P62"/>
    <mergeCell ref="H62:M62"/>
    <mergeCell ref="F62:G62"/>
    <mergeCell ref="H60:J60"/>
    <mergeCell ref="H59:J59"/>
    <mergeCell ref="A58:C61"/>
    <mergeCell ref="O61:P61"/>
    <mergeCell ref="F58:J58"/>
    <mergeCell ref="A57:C57"/>
    <mergeCell ref="F57:H57"/>
    <mergeCell ref="F51:P51"/>
    <mergeCell ref="A52:C56"/>
    <mergeCell ref="H53:P54"/>
    <mergeCell ref="H55:P56"/>
    <mergeCell ref="A45:C51"/>
    <mergeCell ref="F50:P50"/>
    <mergeCell ref="I57:P57"/>
    <mergeCell ref="F53:G54"/>
    <mergeCell ref="F45:P45"/>
    <mergeCell ref="F52:P52"/>
    <mergeCell ref="F55:G56"/>
    <mergeCell ref="F46:H46"/>
    <mergeCell ref="I46:K46"/>
    <mergeCell ref="L46:P46"/>
    <mergeCell ref="F49:H49"/>
    <mergeCell ref="I49:K49"/>
    <mergeCell ref="L49:P49"/>
    <mergeCell ref="D50:E50"/>
    <mergeCell ref="F47:P47"/>
    <mergeCell ref="F48:P48"/>
    <mergeCell ref="F44:P44"/>
    <mergeCell ref="D46:E46"/>
    <mergeCell ref="D47:E47"/>
    <mergeCell ref="D48:E48"/>
    <mergeCell ref="D49:E49"/>
    <mergeCell ref="A22:C22"/>
    <mergeCell ref="A20:C21"/>
    <mergeCell ref="F21:H21"/>
    <mergeCell ref="I21:K21"/>
    <mergeCell ref="L21:P21"/>
    <mergeCell ref="A40:C44"/>
    <mergeCell ref="F40:P40"/>
    <mergeCell ref="D21:E21"/>
    <mergeCell ref="A23:C24"/>
    <mergeCell ref="F23:H23"/>
    <mergeCell ref="I23:K23"/>
    <mergeCell ref="L23:P23"/>
    <mergeCell ref="F24:P24"/>
    <mergeCell ref="A25:C29"/>
    <mergeCell ref="F25:H25"/>
    <mergeCell ref="I25:P25"/>
    <mergeCell ref="H26:P27"/>
    <mergeCell ref="H28:P29"/>
    <mergeCell ref="F26:G27"/>
    <mergeCell ref="F28:G29"/>
    <mergeCell ref="A19:C19"/>
    <mergeCell ref="F19:H19"/>
    <mergeCell ref="F20:H20"/>
    <mergeCell ref="A17:C17"/>
    <mergeCell ref="E17:L17"/>
    <mergeCell ref="M17:P17"/>
    <mergeCell ref="A18:C18"/>
    <mergeCell ref="F18:H18"/>
    <mergeCell ref="I18:M18"/>
    <mergeCell ref="N18:P18"/>
    <mergeCell ref="D20:E20"/>
    <mergeCell ref="D22:O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P15"/>
    <mergeCell ref="F16:P16"/>
    <mergeCell ref="E11:P11"/>
    <mergeCell ref="B12:C12"/>
    <mergeCell ref="E12:P12"/>
    <mergeCell ref="B13:C13"/>
    <mergeCell ref="E13:G13"/>
    <mergeCell ref="I13:P13"/>
    <mergeCell ref="H2:I2"/>
    <mergeCell ref="J2:O2"/>
    <mergeCell ref="A3:P3"/>
    <mergeCell ref="A4:C4"/>
    <mergeCell ref="F4:H4"/>
    <mergeCell ref="I4:P4"/>
    <mergeCell ref="L6:P6"/>
    <mergeCell ref="B7:P7"/>
    <mergeCell ref="B8:C8"/>
    <mergeCell ref="E8:I8"/>
    <mergeCell ref="B9:C9"/>
    <mergeCell ref="E9:P9"/>
    <mergeCell ref="A5:A14"/>
    <mergeCell ref="B5:C5"/>
    <mergeCell ref="F5:H5"/>
    <mergeCell ref="B6:C6"/>
    <mergeCell ref="E6:G6"/>
    <mergeCell ref="H6:J6"/>
    <mergeCell ref="B10:C10"/>
    <mergeCell ref="E10:G10"/>
    <mergeCell ref="H10:P10"/>
    <mergeCell ref="B11:C11"/>
    <mergeCell ref="B14:C14"/>
    <mergeCell ref="F14:N14"/>
    <mergeCell ref="O14:P14"/>
    <mergeCell ref="A30:C39"/>
    <mergeCell ref="D30:D36"/>
    <mergeCell ref="F30:J30"/>
    <mergeCell ref="K30:P30"/>
    <mergeCell ref="F31:P31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D40:E40"/>
    <mergeCell ref="D60:G60"/>
    <mergeCell ref="D61:N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P63"/>
    <mergeCell ref="D41:E41"/>
    <mergeCell ref="D42:E42"/>
    <mergeCell ref="D43:E43"/>
    <mergeCell ref="D44:E44"/>
    <mergeCell ref="D45:E45"/>
    <mergeCell ref="F41:P41"/>
    <mergeCell ref="F42:P42"/>
    <mergeCell ref="F43:P43"/>
  </mergeCells>
  <phoneticPr fontId="3"/>
  <dataValidations xWindow="703" yWindow="428" count="29">
    <dataValidation allowBlank="1" showInputMessage="1" showErrorMessage="1" prompt="入力は_x000a_西暦/月/日" sqref="N62:P62 L15:P15 I13:P13 N18:N19 P20:P23 L20:O21 L23:O23 E13:G1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P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$T$26:$T$28</formula1>
    </dataValidation>
    <dataValidation allowBlank="1" showErrorMessage="1" sqref="F21:H21 F41:P41"/>
    <dataValidation allowBlank="1" showInputMessage="1" showErrorMessage="1" promptTitle="記入例" prompt="_x000a_　・○○区管内緊急_x000a_　 工事指定業者_x000a_　・下水道緊急修繕_x000a_   業者" sqref="F42:P42 F44:P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8">
      <formula1>$T$122:$T$125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ErrorMessage="1" sqref="F62:G62">
      <formula1>$T$134:$T$135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H63:P63">
      <formula1>$T$130:$T$132</formula1>
    </dataValidation>
    <dataValidation type="list" allowBlank="1" showInputMessage="1" showErrorMessage="1" sqref="F64:H64">
      <formula1>$T$137:$T$138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2" x14ac:dyDescent="0.15"/>
  <cols>
    <col min="1" max="1" width="3.125" style="51" customWidth="1"/>
    <col min="2" max="2" width="20.625" style="51" customWidth="1"/>
    <col min="3" max="4" width="15.625" style="51" customWidth="1"/>
    <col min="5" max="5" width="10.625" style="64" customWidth="1"/>
    <col min="6" max="11" width="2.875" style="51" customWidth="1"/>
    <col min="12" max="12" width="4.625" style="51" customWidth="1"/>
    <col min="13" max="13" width="5.625" style="51" customWidth="1"/>
    <col min="14" max="21" width="9.125" style="51" customWidth="1"/>
    <col min="22" max="16384" width="9" style="51"/>
  </cols>
  <sheetData>
    <row r="1" spans="1:14" ht="12.75" thickBot="1" x14ac:dyDescent="0.2">
      <c r="A1" s="1036" t="s">
        <v>316</v>
      </c>
      <c r="B1" s="1036"/>
      <c r="C1" s="126"/>
      <c r="D1" s="126"/>
      <c r="E1" s="49"/>
      <c r="F1" s="126"/>
      <c r="G1" s="126"/>
      <c r="H1" s="126"/>
      <c r="I1" s="126"/>
      <c r="J1" s="126"/>
      <c r="K1" s="126"/>
      <c r="L1" s="50"/>
      <c r="M1" s="48"/>
      <c r="N1" s="48"/>
    </row>
    <row r="2" spans="1:14" ht="14.25" thickBot="1" x14ac:dyDescent="0.2">
      <c r="B2" s="126"/>
      <c r="C2" s="126"/>
      <c r="D2" s="126"/>
      <c r="E2" s="52" t="s">
        <v>0</v>
      </c>
      <c r="F2" s="348">
        <f>'様式-共1-Ⅰ　共通（土木）'!H2</f>
        <v>200510001</v>
      </c>
      <c r="G2" s="349"/>
      <c r="H2" s="349"/>
      <c r="I2" s="349"/>
      <c r="J2" s="349"/>
      <c r="K2" s="350"/>
      <c r="L2" s="53"/>
      <c r="M2" s="48"/>
      <c r="N2" s="48"/>
    </row>
    <row r="3" spans="1:14" ht="42" customHeight="1" thickBot="1" x14ac:dyDescent="0.2">
      <c r="B3" s="1037" t="s">
        <v>78</v>
      </c>
      <c r="C3" s="1037"/>
      <c r="D3" s="1037"/>
      <c r="E3" s="1037"/>
      <c r="F3" s="1037"/>
      <c r="G3" s="1037"/>
      <c r="H3" s="1037"/>
      <c r="I3" s="1037"/>
      <c r="J3" s="1037"/>
      <c r="K3" s="1037"/>
      <c r="L3" s="1037"/>
      <c r="M3" s="48"/>
      <c r="N3" s="48"/>
    </row>
    <row r="4" spans="1:14" ht="35.1" customHeight="1" thickBot="1" x14ac:dyDescent="0.2">
      <c r="A4" s="1030" t="s">
        <v>329</v>
      </c>
      <c r="B4" s="1031"/>
      <c r="C4" s="54" t="s">
        <v>317</v>
      </c>
      <c r="D4" s="1022"/>
      <c r="E4" s="1023"/>
      <c r="F4" s="1023"/>
      <c r="G4" s="1023"/>
      <c r="H4" s="1023"/>
      <c r="I4" s="1023"/>
      <c r="J4" s="1023"/>
      <c r="K4" s="1023"/>
      <c r="L4" s="1024"/>
      <c r="M4" s="48"/>
      <c r="N4" s="48"/>
    </row>
    <row r="5" spans="1:14" ht="35.1" customHeight="1" thickBot="1" x14ac:dyDescent="0.2">
      <c r="A5" s="1032"/>
      <c r="B5" s="1033"/>
      <c r="C5" s="54" t="s">
        <v>318</v>
      </c>
      <c r="D5" s="1022"/>
      <c r="E5" s="1025"/>
      <c r="F5" s="1025"/>
      <c r="G5" s="1025"/>
      <c r="H5" s="1025"/>
      <c r="I5" s="1026"/>
      <c r="J5" s="55" t="s">
        <v>79</v>
      </c>
      <c r="K5" s="158"/>
      <c r="L5" s="159"/>
      <c r="M5" s="48"/>
      <c r="N5" s="48"/>
    </row>
    <row r="6" spans="1:14" ht="18" customHeight="1" thickBot="1" x14ac:dyDescent="0.2">
      <c r="A6" s="1032"/>
      <c r="B6" s="1033"/>
      <c r="C6" s="56" t="s">
        <v>108</v>
      </c>
      <c r="D6" s="1038" t="s">
        <v>80</v>
      </c>
      <c r="E6" s="1039"/>
      <c r="F6" s="1039"/>
      <c r="G6" s="1039"/>
      <c r="H6" s="1039"/>
      <c r="I6" s="1039"/>
      <c r="J6" s="1039"/>
      <c r="K6" s="1039"/>
      <c r="L6" s="1040"/>
      <c r="M6" s="48"/>
      <c r="N6" s="48"/>
    </row>
    <row r="7" spans="1:14" ht="35.1" customHeight="1" thickBot="1" x14ac:dyDescent="0.2">
      <c r="A7" s="1032"/>
      <c r="B7" s="1033"/>
      <c r="C7" s="54" t="s">
        <v>319</v>
      </c>
      <c r="D7" s="1022"/>
      <c r="E7" s="1023"/>
      <c r="F7" s="1023"/>
      <c r="G7" s="1023"/>
      <c r="H7" s="1023"/>
      <c r="I7" s="1023"/>
      <c r="J7" s="1023"/>
      <c r="K7" s="1023"/>
      <c r="L7" s="1024"/>
      <c r="M7" s="48"/>
      <c r="N7" s="48"/>
    </row>
    <row r="8" spans="1:14" ht="35.1" customHeight="1" thickBot="1" x14ac:dyDescent="0.2">
      <c r="A8" s="1032"/>
      <c r="B8" s="1033"/>
      <c r="C8" s="54" t="s">
        <v>320</v>
      </c>
      <c r="D8" s="1027"/>
      <c r="E8" s="1028"/>
      <c r="F8" s="1028"/>
      <c r="G8" s="1028"/>
      <c r="H8" s="1028"/>
      <c r="I8" s="1029"/>
      <c r="J8" s="80" t="s">
        <v>79</v>
      </c>
      <c r="K8" s="160"/>
      <c r="L8" s="161"/>
      <c r="M8" s="48"/>
      <c r="N8" s="48"/>
    </row>
    <row r="9" spans="1:14" ht="18" customHeight="1" thickBot="1" x14ac:dyDescent="0.2">
      <c r="A9" s="1032"/>
      <c r="B9" s="1033"/>
      <c r="C9" s="56" t="s">
        <v>109</v>
      </c>
      <c r="D9" s="1038" t="s">
        <v>80</v>
      </c>
      <c r="E9" s="1039"/>
      <c r="F9" s="1039"/>
      <c r="G9" s="1039"/>
      <c r="H9" s="1039"/>
      <c r="I9" s="1039"/>
      <c r="J9" s="1039"/>
      <c r="K9" s="1039"/>
      <c r="L9" s="1040"/>
      <c r="M9" s="48"/>
      <c r="N9" s="48"/>
    </row>
    <row r="10" spans="1:14" ht="35.1" customHeight="1" thickBot="1" x14ac:dyDescent="0.2">
      <c r="A10" s="1032"/>
      <c r="B10" s="1033"/>
      <c r="C10" s="54" t="s">
        <v>321</v>
      </c>
      <c r="D10" s="1041"/>
      <c r="E10" s="1023"/>
      <c r="F10" s="1023"/>
      <c r="G10" s="1023"/>
      <c r="H10" s="1023"/>
      <c r="I10" s="1023"/>
      <c r="J10" s="1023"/>
      <c r="K10" s="1023"/>
      <c r="L10" s="1024"/>
      <c r="M10" s="48"/>
      <c r="N10" s="48"/>
    </row>
    <row r="11" spans="1:14" ht="35.1" customHeight="1" thickBot="1" x14ac:dyDescent="0.2">
      <c r="A11" s="1032"/>
      <c r="B11" s="1033"/>
      <c r="C11" s="54" t="s">
        <v>322</v>
      </c>
      <c r="D11" s="1027"/>
      <c r="E11" s="1028"/>
      <c r="F11" s="1028"/>
      <c r="G11" s="1028"/>
      <c r="H11" s="1028"/>
      <c r="I11" s="1029"/>
      <c r="J11" s="80" t="s">
        <v>79</v>
      </c>
      <c r="K11" s="160"/>
      <c r="L11" s="161"/>
      <c r="M11" s="48"/>
      <c r="N11" s="48"/>
    </row>
    <row r="12" spans="1:14" ht="18" customHeight="1" thickBot="1" x14ac:dyDescent="0.2">
      <c r="A12" s="1032"/>
      <c r="B12" s="1033"/>
      <c r="C12" s="56" t="s">
        <v>110</v>
      </c>
      <c r="D12" s="1038" t="s">
        <v>80</v>
      </c>
      <c r="E12" s="1039"/>
      <c r="F12" s="1039"/>
      <c r="G12" s="1039"/>
      <c r="H12" s="1039"/>
      <c r="I12" s="1039"/>
      <c r="J12" s="1039"/>
      <c r="K12" s="1039"/>
      <c r="L12" s="1040"/>
      <c r="M12" s="48"/>
      <c r="N12" s="48"/>
    </row>
    <row r="13" spans="1:14" ht="35.1" customHeight="1" thickBot="1" x14ac:dyDescent="0.2">
      <c r="A13" s="1032"/>
      <c r="B13" s="1033"/>
      <c r="C13" s="54" t="s">
        <v>323</v>
      </c>
      <c r="D13" s="1022"/>
      <c r="E13" s="1023"/>
      <c r="F13" s="1023"/>
      <c r="G13" s="1023"/>
      <c r="H13" s="1023"/>
      <c r="I13" s="1023"/>
      <c r="J13" s="1023"/>
      <c r="K13" s="1023"/>
      <c r="L13" s="1024"/>
      <c r="M13" s="48"/>
      <c r="N13" s="48"/>
    </row>
    <row r="14" spans="1:14" ht="35.1" customHeight="1" thickBot="1" x14ac:dyDescent="0.2">
      <c r="A14" s="1032"/>
      <c r="B14" s="1033"/>
      <c r="C14" s="54" t="s">
        <v>324</v>
      </c>
      <c r="D14" s="1022"/>
      <c r="E14" s="1023"/>
      <c r="F14" s="1023"/>
      <c r="G14" s="1023"/>
      <c r="H14" s="1023"/>
      <c r="I14" s="1024"/>
      <c r="J14" s="55" t="s">
        <v>79</v>
      </c>
      <c r="K14" s="158"/>
      <c r="L14" s="159"/>
      <c r="M14" s="48"/>
      <c r="N14" s="48"/>
    </row>
    <row r="15" spans="1:14" ht="18" customHeight="1" thickBot="1" x14ac:dyDescent="0.2">
      <c r="A15" s="1032"/>
      <c r="B15" s="1033"/>
      <c r="C15" s="56" t="s">
        <v>121</v>
      </c>
      <c r="D15" s="1038" t="s">
        <v>80</v>
      </c>
      <c r="E15" s="1043"/>
      <c r="F15" s="1043"/>
      <c r="G15" s="1043"/>
      <c r="H15" s="1043"/>
      <c r="I15" s="1043"/>
      <c r="J15" s="1043"/>
      <c r="K15" s="1043"/>
      <c r="L15" s="1044"/>
      <c r="M15" s="48"/>
      <c r="N15" s="48"/>
    </row>
    <row r="16" spans="1:14" ht="35.1" customHeight="1" thickBot="1" x14ac:dyDescent="0.2">
      <c r="A16" s="1032"/>
      <c r="B16" s="1033"/>
      <c r="C16" s="54" t="s">
        <v>325</v>
      </c>
      <c r="D16" s="1022"/>
      <c r="E16" s="1023"/>
      <c r="F16" s="1023"/>
      <c r="G16" s="1023"/>
      <c r="H16" s="1023"/>
      <c r="I16" s="1023"/>
      <c r="J16" s="1023"/>
      <c r="K16" s="1023"/>
      <c r="L16" s="1024"/>
      <c r="M16" s="48"/>
      <c r="N16" s="48"/>
    </row>
    <row r="17" spans="1:14" ht="35.1" customHeight="1" thickBot="1" x14ac:dyDescent="0.2">
      <c r="A17" s="1032"/>
      <c r="B17" s="1033"/>
      <c r="C17" s="54" t="s">
        <v>326</v>
      </c>
      <c r="D17" s="1022"/>
      <c r="E17" s="1025"/>
      <c r="F17" s="1025"/>
      <c r="G17" s="1025"/>
      <c r="H17" s="1025"/>
      <c r="I17" s="1026"/>
      <c r="J17" s="55" t="s">
        <v>79</v>
      </c>
      <c r="K17" s="158"/>
      <c r="L17" s="159"/>
      <c r="M17" s="48"/>
      <c r="N17" s="48"/>
    </row>
    <row r="18" spans="1:14" ht="18" customHeight="1" thickBot="1" x14ac:dyDescent="0.2">
      <c r="A18" s="1032"/>
      <c r="B18" s="1033"/>
      <c r="C18" s="56" t="s">
        <v>111</v>
      </c>
      <c r="D18" s="1038" t="s">
        <v>80</v>
      </c>
      <c r="E18" s="1039"/>
      <c r="F18" s="1039"/>
      <c r="G18" s="1039"/>
      <c r="H18" s="1039"/>
      <c r="I18" s="1039"/>
      <c r="J18" s="1039"/>
      <c r="K18" s="1039"/>
      <c r="L18" s="1040"/>
      <c r="M18" s="48"/>
      <c r="N18" s="48"/>
    </row>
    <row r="19" spans="1:14" ht="35.1" customHeight="1" thickBot="1" x14ac:dyDescent="0.2">
      <c r="A19" s="1032"/>
      <c r="B19" s="1033"/>
      <c r="C19" s="54" t="s">
        <v>327</v>
      </c>
      <c r="D19" s="1022"/>
      <c r="E19" s="1023"/>
      <c r="F19" s="1023"/>
      <c r="G19" s="1023"/>
      <c r="H19" s="1023"/>
      <c r="I19" s="1023"/>
      <c r="J19" s="1023"/>
      <c r="K19" s="1023"/>
      <c r="L19" s="1024"/>
      <c r="M19" s="48"/>
      <c r="N19" s="48"/>
    </row>
    <row r="20" spans="1:14" ht="35.1" customHeight="1" thickBot="1" x14ac:dyDescent="0.2">
      <c r="A20" s="1032"/>
      <c r="B20" s="1033"/>
      <c r="C20" s="54" t="s">
        <v>328</v>
      </c>
      <c r="D20" s="1022"/>
      <c r="E20" s="1025"/>
      <c r="F20" s="1025"/>
      <c r="G20" s="1025"/>
      <c r="H20" s="1025"/>
      <c r="I20" s="1026"/>
      <c r="J20" s="55" t="s">
        <v>79</v>
      </c>
      <c r="K20" s="158"/>
      <c r="L20" s="159"/>
    </row>
    <row r="21" spans="1:14" ht="18" customHeight="1" x14ac:dyDescent="0.15">
      <c r="A21" s="1034"/>
      <c r="B21" s="1035"/>
      <c r="C21" s="56" t="s">
        <v>112</v>
      </c>
      <c r="D21" s="1042" t="s">
        <v>80</v>
      </c>
      <c r="E21" s="520"/>
      <c r="F21" s="520"/>
      <c r="G21" s="520"/>
      <c r="H21" s="520"/>
      <c r="I21" s="520"/>
      <c r="J21" s="520"/>
      <c r="K21" s="520"/>
      <c r="L21" s="521"/>
    </row>
    <row r="22" spans="1:14" ht="12.75" thickBot="1" x14ac:dyDescent="0.2">
      <c r="A22" s="57"/>
      <c r="B22" s="58"/>
      <c r="C22" s="58"/>
      <c r="D22" s="59"/>
      <c r="E22" s="59"/>
      <c r="F22" s="59"/>
      <c r="G22" s="59"/>
      <c r="H22" s="59"/>
      <c r="I22" s="59"/>
      <c r="J22" s="59"/>
      <c r="K22" s="59"/>
      <c r="L22" s="59"/>
    </row>
    <row r="23" spans="1:14" s="60" customFormat="1" ht="11.25" thickBot="1" x14ac:dyDescent="0.2">
      <c r="A23" s="162" t="s">
        <v>60</v>
      </c>
      <c r="B23" s="62"/>
      <c r="C23" s="60" t="s">
        <v>62</v>
      </c>
      <c r="G23" s="61"/>
    </row>
    <row r="24" spans="1:14" s="60" customFormat="1" ht="10.5" x14ac:dyDescent="0.15">
      <c r="A24" s="63" t="s">
        <v>63</v>
      </c>
      <c r="B24" s="60" t="s">
        <v>314</v>
      </c>
    </row>
    <row r="25" spans="1:14" s="60" customFormat="1" ht="10.5" x14ac:dyDescent="0.15">
      <c r="A25" s="63" t="s">
        <v>65</v>
      </c>
      <c r="B25" s="60" t="s">
        <v>81</v>
      </c>
    </row>
    <row r="26" spans="1:14" s="60" customFormat="1" ht="10.5" x14ac:dyDescent="0.15">
      <c r="A26" s="63"/>
    </row>
    <row r="27" spans="1:14" s="60" customFormat="1" ht="10.5" x14ac:dyDescent="0.15">
      <c r="A27" s="63"/>
    </row>
    <row r="28" spans="1:14" x14ac:dyDescent="0.15">
      <c r="A28" s="57"/>
      <c r="B28" s="58"/>
      <c r="C28" s="58"/>
      <c r="D28" s="59"/>
      <c r="E28" s="59"/>
      <c r="F28" s="59"/>
      <c r="G28" s="59"/>
      <c r="H28" s="59"/>
      <c r="I28" s="59"/>
      <c r="J28" s="59"/>
      <c r="K28" s="59"/>
      <c r="L28" s="59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showGridLines="0" zoomScale="70" zoomScaleNormal="70" zoomScaleSheetLayoutView="85" workbookViewId="0">
      <selection activeCell="B7" sqref="B7:H8"/>
    </sheetView>
  </sheetViews>
  <sheetFormatPr defaultRowHeight="13.5" x14ac:dyDescent="0.15"/>
  <cols>
    <col min="2" max="2" width="7.75" customWidth="1"/>
    <col min="3" max="3" width="14.375" customWidth="1"/>
    <col min="4" max="6" width="5.625" customWidth="1"/>
    <col min="7" max="7" width="11.25" customWidth="1"/>
    <col min="8" max="8" width="5.625" customWidth="1"/>
    <col min="11" max="14" width="5.625" customWidth="1"/>
  </cols>
  <sheetData>
    <row r="1" spans="1:16" ht="14.25" thickBot="1" x14ac:dyDescent="0.2">
      <c r="A1" s="81" t="s">
        <v>330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6" s="36" customFormat="1" ht="15" thickBot="1" x14ac:dyDescent="0.2">
      <c r="A2" s="34"/>
      <c r="B2" s="34"/>
      <c r="C2" s="34"/>
      <c r="D2" s="34"/>
      <c r="E2" s="34"/>
      <c r="H2" s="1045" t="s">
        <v>0</v>
      </c>
      <c r="I2" s="1046"/>
      <c r="J2" s="1047">
        <f>'様式-共1-Ⅰ　共通（土木）'!H2</f>
        <v>200510001</v>
      </c>
      <c r="K2" s="1048"/>
      <c r="L2" s="1048"/>
      <c r="M2" s="1049"/>
      <c r="N2" s="38"/>
      <c r="O2" s="34"/>
      <c r="P2" s="34"/>
    </row>
    <row r="3" spans="1:16" s="36" customFormat="1" ht="42" customHeight="1" thickBot="1" x14ac:dyDescent="0.2">
      <c r="A3" s="1050" t="s">
        <v>103</v>
      </c>
      <c r="B3" s="1050"/>
      <c r="C3" s="1050"/>
      <c r="D3" s="1050"/>
      <c r="E3" s="1050"/>
      <c r="F3" s="1050"/>
      <c r="G3" s="1050"/>
      <c r="H3" s="1050"/>
      <c r="I3" s="1050"/>
      <c r="J3" s="1050"/>
      <c r="K3" s="1050"/>
      <c r="L3" s="1050"/>
      <c r="M3" s="1050"/>
      <c r="N3" s="1050"/>
      <c r="O3" s="34"/>
      <c r="P3" s="34"/>
    </row>
    <row r="4" spans="1:16" s="79" customFormat="1" ht="18" customHeight="1" thickBot="1" x14ac:dyDescent="0.2">
      <c r="A4" s="82" t="s">
        <v>2</v>
      </c>
      <c r="B4" s="1051" t="str">
        <f>'様式-共1-Ⅰ　共通（土木）'!$B$7</f>
        <v>（都）南小泉茂庭線（宮沢橋工区）橋梁下部工工事（その２）</v>
      </c>
      <c r="C4" s="1052"/>
      <c r="D4" s="1052"/>
      <c r="E4" s="1052"/>
      <c r="F4" s="1052"/>
      <c r="G4" s="1052"/>
      <c r="H4" s="1052"/>
      <c r="I4" s="1052"/>
      <c r="J4" s="1052"/>
      <c r="K4" s="1052"/>
      <c r="L4" s="1052"/>
      <c r="M4" s="1052"/>
      <c r="N4" s="1053"/>
    </row>
    <row r="5" spans="1:16" ht="12.75" customHeight="1" x14ac:dyDescent="0.15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16" ht="12.75" customHeight="1" thickBot="1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6" ht="18" customHeight="1" x14ac:dyDescent="0.15">
      <c r="A7" s="1054">
        <v>1</v>
      </c>
      <c r="B7" s="1056" t="s">
        <v>88</v>
      </c>
      <c r="C7" s="1057"/>
      <c r="D7" s="1057"/>
      <c r="E7" s="1057"/>
      <c r="F7" s="1057"/>
      <c r="G7" s="1057"/>
      <c r="H7" s="1058"/>
      <c r="I7" s="1062" t="s">
        <v>82</v>
      </c>
      <c r="J7" s="1054"/>
      <c r="K7" s="1056"/>
      <c r="L7" s="1057"/>
      <c r="M7" s="1057"/>
      <c r="N7" s="1058"/>
    </row>
    <row r="8" spans="1:16" ht="18" customHeight="1" thickBot="1" x14ac:dyDescent="0.2">
      <c r="A8" s="1054"/>
      <c r="B8" s="1059"/>
      <c r="C8" s="1060"/>
      <c r="D8" s="1060"/>
      <c r="E8" s="1060"/>
      <c r="F8" s="1060"/>
      <c r="G8" s="1060"/>
      <c r="H8" s="1061"/>
      <c r="I8" s="1062"/>
      <c r="J8" s="1054"/>
      <c r="K8" s="1059"/>
      <c r="L8" s="1060"/>
      <c r="M8" s="1060"/>
      <c r="N8" s="1061"/>
    </row>
    <row r="9" spans="1:16" ht="18" customHeight="1" thickBot="1" x14ac:dyDescent="0.2">
      <c r="A9" s="1055"/>
      <c r="B9" s="1063" t="s">
        <v>89</v>
      </c>
      <c r="C9" s="1064"/>
      <c r="D9" s="1065"/>
      <c r="E9" s="1066"/>
      <c r="F9" s="1066"/>
      <c r="G9" s="1066"/>
      <c r="H9" s="1067"/>
      <c r="I9" s="1068" t="s">
        <v>83</v>
      </c>
      <c r="J9" s="1069"/>
      <c r="K9" s="1070"/>
      <c r="L9" s="1071"/>
      <c r="M9" s="1071"/>
      <c r="N9" s="1072"/>
    </row>
    <row r="10" spans="1:16" ht="18" customHeight="1" thickBot="1" x14ac:dyDescent="0.2">
      <c r="A10" s="1055"/>
      <c r="B10" s="1054" t="s">
        <v>331</v>
      </c>
      <c r="C10" s="1073"/>
      <c r="D10" s="1065"/>
      <c r="E10" s="1066"/>
      <c r="F10" s="1066"/>
      <c r="G10" s="1066"/>
      <c r="H10" s="1067"/>
      <c r="I10" s="1068" t="s">
        <v>123</v>
      </c>
      <c r="J10" s="1069"/>
      <c r="K10" s="1074"/>
      <c r="L10" s="1075"/>
      <c r="M10" s="1075"/>
      <c r="N10" s="1076"/>
    </row>
    <row r="11" spans="1:16" ht="18" customHeight="1" thickBot="1" x14ac:dyDescent="0.2">
      <c r="A11" s="1055"/>
      <c r="B11" s="1054" t="s">
        <v>90</v>
      </c>
      <c r="C11" s="1073"/>
      <c r="D11" s="1077"/>
      <c r="E11" s="1078"/>
      <c r="F11" s="1078"/>
      <c r="G11" s="1078"/>
      <c r="H11" s="1079"/>
      <c r="I11" s="1080" t="s">
        <v>92</v>
      </c>
      <c r="J11" s="1081"/>
      <c r="K11" s="1077"/>
      <c r="L11" s="1078"/>
      <c r="M11" s="1078"/>
      <c r="N11" s="1079"/>
    </row>
    <row r="12" spans="1:16" ht="18" customHeight="1" thickBot="1" x14ac:dyDescent="0.2">
      <c r="A12" s="1055"/>
      <c r="B12" s="1054" t="s">
        <v>91</v>
      </c>
      <c r="C12" s="1073"/>
      <c r="D12" s="1082" t="s">
        <v>438</v>
      </c>
      <c r="E12" s="1083"/>
      <c r="F12" s="1083"/>
      <c r="G12" s="1084"/>
      <c r="H12" s="1085" t="s">
        <v>113</v>
      </c>
      <c r="I12" s="1086"/>
      <c r="J12" s="1087" t="s">
        <v>438</v>
      </c>
      <c r="K12" s="1066"/>
      <c r="L12" s="1066"/>
      <c r="M12" s="1066"/>
      <c r="N12" s="1067"/>
    </row>
    <row r="13" spans="1:16" ht="18" customHeight="1" x14ac:dyDescent="0.15">
      <c r="A13" s="1054">
        <v>2</v>
      </c>
      <c r="B13" s="1056" t="s">
        <v>88</v>
      </c>
      <c r="C13" s="1057"/>
      <c r="D13" s="1057"/>
      <c r="E13" s="1057"/>
      <c r="F13" s="1057"/>
      <c r="G13" s="1057"/>
      <c r="H13" s="1058"/>
      <c r="I13" s="1062" t="s">
        <v>82</v>
      </c>
      <c r="J13" s="1054"/>
      <c r="K13" s="1056"/>
      <c r="L13" s="1057"/>
      <c r="M13" s="1057"/>
      <c r="N13" s="1058"/>
    </row>
    <row r="14" spans="1:16" ht="18" customHeight="1" thickBot="1" x14ac:dyDescent="0.2">
      <c r="A14" s="1054"/>
      <c r="B14" s="1059"/>
      <c r="C14" s="1060"/>
      <c r="D14" s="1060"/>
      <c r="E14" s="1060"/>
      <c r="F14" s="1060"/>
      <c r="G14" s="1060"/>
      <c r="H14" s="1061"/>
      <c r="I14" s="1062"/>
      <c r="J14" s="1054"/>
      <c r="K14" s="1059"/>
      <c r="L14" s="1060"/>
      <c r="M14" s="1060"/>
      <c r="N14" s="1061"/>
    </row>
    <row r="15" spans="1:16" ht="18" customHeight="1" thickBot="1" x14ac:dyDescent="0.2">
      <c r="A15" s="1055"/>
      <c r="B15" s="1063" t="s">
        <v>89</v>
      </c>
      <c r="C15" s="1064"/>
      <c r="D15" s="1065"/>
      <c r="E15" s="1066"/>
      <c r="F15" s="1066"/>
      <c r="G15" s="1066"/>
      <c r="H15" s="1067"/>
      <c r="I15" s="1062" t="s">
        <v>83</v>
      </c>
      <c r="J15" s="1054"/>
      <c r="K15" s="1070"/>
      <c r="L15" s="1071"/>
      <c r="M15" s="1071"/>
      <c r="N15" s="1072"/>
    </row>
    <row r="16" spans="1:16" ht="18" customHeight="1" thickBot="1" x14ac:dyDescent="0.2">
      <c r="A16" s="1055"/>
      <c r="B16" s="1054" t="s">
        <v>331</v>
      </c>
      <c r="C16" s="1073"/>
      <c r="D16" s="1065"/>
      <c r="E16" s="1066"/>
      <c r="F16" s="1066"/>
      <c r="G16" s="1066"/>
      <c r="H16" s="1067"/>
      <c r="I16" s="1068" t="s">
        <v>123</v>
      </c>
      <c r="J16" s="1069"/>
      <c r="K16" s="1074"/>
      <c r="L16" s="1075"/>
      <c r="M16" s="1075"/>
      <c r="N16" s="1076"/>
    </row>
    <row r="17" spans="1:14" ht="18" customHeight="1" thickBot="1" x14ac:dyDescent="0.2">
      <c r="A17" s="1055"/>
      <c r="B17" s="1054" t="s">
        <v>90</v>
      </c>
      <c r="C17" s="1073"/>
      <c r="D17" s="1077"/>
      <c r="E17" s="1078"/>
      <c r="F17" s="1078"/>
      <c r="G17" s="1078"/>
      <c r="H17" s="1079"/>
      <c r="I17" s="1080" t="s">
        <v>92</v>
      </c>
      <c r="J17" s="1081"/>
      <c r="K17" s="1077"/>
      <c r="L17" s="1078"/>
      <c r="M17" s="1078"/>
      <c r="N17" s="1079"/>
    </row>
    <row r="18" spans="1:14" ht="18" customHeight="1" thickBot="1" x14ac:dyDescent="0.2">
      <c r="A18" s="1055"/>
      <c r="B18" s="1054" t="s">
        <v>91</v>
      </c>
      <c r="C18" s="1073"/>
      <c r="D18" s="1082" t="s">
        <v>438</v>
      </c>
      <c r="E18" s="1083"/>
      <c r="F18" s="1083"/>
      <c r="G18" s="1084"/>
      <c r="H18" s="1085" t="s">
        <v>113</v>
      </c>
      <c r="I18" s="1086"/>
      <c r="J18" s="1087" t="s">
        <v>438</v>
      </c>
      <c r="K18" s="1066"/>
      <c r="L18" s="1066"/>
      <c r="M18" s="1066"/>
      <c r="N18" s="1067"/>
    </row>
    <row r="19" spans="1:14" ht="18" customHeight="1" x14ac:dyDescent="0.15">
      <c r="A19" s="1054">
        <v>3</v>
      </c>
      <c r="B19" s="1056" t="s">
        <v>88</v>
      </c>
      <c r="C19" s="1057"/>
      <c r="D19" s="1057"/>
      <c r="E19" s="1057"/>
      <c r="F19" s="1057"/>
      <c r="G19" s="1057"/>
      <c r="H19" s="1058"/>
      <c r="I19" s="1062" t="s">
        <v>82</v>
      </c>
      <c r="J19" s="1054"/>
      <c r="K19" s="1056"/>
      <c r="L19" s="1057"/>
      <c r="M19" s="1057"/>
      <c r="N19" s="1058"/>
    </row>
    <row r="20" spans="1:14" ht="18" customHeight="1" thickBot="1" x14ac:dyDescent="0.2">
      <c r="A20" s="1054"/>
      <c r="B20" s="1059"/>
      <c r="C20" s="1060"/>
      <c r="D20" s="1060"/>
      <c r="E20" s="1060"/>
      <c r="F20" s="1060"/>
      <c r="G20" s="1060"/>
      <c r="H20" s="1061"/>
      <c r="I20" s="1062"/>
      <c r="J20" s="1054"/>
      <c r="K20" s="1059"/>
      <c r="L20" s="1060"/>
      <c r="M20" s="1060"/>
      <c r="N20" s="1061"/>
    </row>
    <row r="21" spans="1:14" ht="18" customHeight="1" thickBot="1" x14ac:dyDescent="0.2">
      <c r="A21" s="1055"/>
      <c r="B21" s="1063" t="s">
        <v>89</v>
      </c>
      <c r="C21" s="1064"/>
      <c r="D21" s="1065"/>
      <c r="E21" s="1066"/>
      <c r="F21" s="1066"/>
      <c r="G21" s="1066"/>
      <c r="H21" s="1067"/>
      <c r="I21" s="1062" t="s">
        <v>83</v>
      </c>
      <c r="J21" s="1054"/>
      <c r="K21" s="1070"/>
      <c r="L21" s="1071"/>
      <c r="M21" s="1071"/>
      <c r="N21" s="1072"/>
    </row>
    <row r="22" spans="1:14" ht="18" customHeight="1" thickBot="1" x14ac:dyDescent="0.2">
      <c r="A22" s="1055"/>
      <c r="B22" s="1054" t="s">
        <v>331</v>
      </c>
      <c r="C22" s="1073"/>
      <c r="D22" s="1065"/>
      <c r="E22" s="1066"/>
      <c r="F22" s="1066"/>
      <c r="G22" s="1066"/>
      <c r="H22" s="1067"/>
      <c r="I22" s="1068" t="s">
        <v>123</v>
      </c>
      <c r="J22" s="1069"/>
      <c r="K22" s="1074"/>
      <c r="L22" s="1075"/>
      <c r="M22" s="1075"/>
      <c r="N22" s="1076"/>
    </row>
    <row r="23" spans="1:14" ht="18" customHeight="1" thickBot="1" x14ac:dyDescent="0.2">
      <c r="A23" s="1055"/>
      <c r="B23" s="1054" t="s">
        <v>90</v>
      </c>
      <c r="C23" s="1073"/>
      <c r="D23" s="1077"/>
      <c r="E23" s="1078"/>
      <c r="F23" s="1078"/>
      <c r="G23" s="1078"/>
      <c r="H23" s="1079"/>
      <c r="I23" s="1080" t="s">
        <v>92</v>
      </c>
      <c r="J23" s="1081"/>
      <c r="K23" s="1077"/>
      <c r="L23" s="1078"/>
      <c r="M23" s="1078"/>
      <c r="N23" s="1079"/>
    </row>
    <row r="24" spans="1:14" ht="18" customHeight="1" thickBot="1" x14ac:dyDescent="0.2">
      <c r="A24" s="1055"/>
      <c r="B24" s="1054" t="s">
        <v>91</v>
      </c>
      <c r="C24" s="1073"/>
      <c r="D24" s="1082" t="s">
        <v>438</v>
      </c>
      <c r="E24" s="1083"/>
      <c r="F24" s="1083"/>
      <c r="G24" s="1084"/>
      <c r="H24" s="1085" t="s">
        <v>113</v>
      </c>
      <c r="I24" s="1086"/>
      <c r="J24" s="1087" t="s">
        <v>438</v>
      </c>
      <c r="K24" s="1066"/>
      <c r="L24" s="1066"/>
      <c r="M24" s="1066"/>
      <c r="N24" s="1067"/>
    </row>
    <row r="25" spans="1:14" ht="18" customHeight="1" x14ac:dyDescent="0.15">
      <c r="A25" s="1054">
        <v>4</v>
      </c>
      <c r="B25" s="1056" t="s">
        <v>88</v>
      </c>
      <c r="C25" s="1057"/>
      <c r="D25" s="1057"/>
      <c r="E25" s="1057"/>
      <c r="F25" s="1057"/>
      <c r="G25" s="1057"/>
      <c r="H25" s="1058"/>
      <c r="I25" s="1062" t="s">
        <v>82</v>
      </c>
      <c r="J25" s="1054"/>
      <c r="K25" s="1056"/>
      <c r="L25" s="1057"/>
      <c r="M25" s="1057"/>
      <c r="N25" s="1058"/>
    </row>
    <row r="26" spans="1:14" ht="18" customHeight="1" thickBot="1" x14ac:dyDescent="0.2">
      <c r="A26" s="1054"/>
      <c r="B26" s="1059"/>
      <c r="C26" s="1060"/>
      <c r="D26" s="1060"/>
      <c r="E26" s="1060"/>
      <c r="F26" s="1060"/>
      <c r="G26" s="1060"/>
      <c r="H26" s="1061"/>
      <c r="I26" s="1062"/>
      <c r="J26" s="1054"/>
      <c r="K26" s="1059"/>
      <c r="L26" s="1060"/>
      <c r="M26" s="1060"/>
      <c r="N26" s="1061"/>
    </row>
    <row r="27" spans="1:14" ht="18" customHeight="1" thickBot="1" x14ac:dyDescent="0.2">
      <c r="A27" s="1055"/>
      <c r="B27" s="1063" t="s">
        <v>89</v>
      </c>
      <c r="C27" s="1064"/>
      <c r="D27" s="1065"/>
      <c r="E27" s="1066"/>
      <c r="F27" s="1066"/>
      <c r="G27" s="1066"/>
      <c r="H27" s="1067"/>
      <c r="I27" s="1062" t="s">
        <v>83</v>
      </c>
      <c r="J27" s="1054"/>
      <c r="K27" s="1070"/>
      <c r="L27" s="1071"/>
      <c r="M27" s="1071"/>
      <c r="N27" s="1072"/>
    </row>
    <row r="28" spans="1:14" ht="18" customHeight="1" thickBot="1" x14ac:dyDescent="0.2">
      <c r="A28" s="1055"/>
      <c r="B28" s="1054" t="s">
        <v>331</v>
      </c>
      <c r="C28" s="1073"/>
      <c r="D28" s="1065"/>
      <c r="E28" s="1066"/>
      <c r="F28" s="1066"/>
      <c r="G28" s="1066"/>
      <c r="H28" s="1067"/>
      <c r="I28" s="1068" t="s">
        <v>123</v>
      </c>
      <c r="J28" s="1069"/>
      <c r="K28" s="1074"/>
      <c r="L28" s="1075"/>
      <c r="M28" s="1075"/>
      <c r="N28" s="1076"/>
    </row>
    <row r="29" spans="1:14" ht="18" customHeight="1" thickBot="1" x14ac:dyDescent="0.2">
      <c r="A29" s="1055"/>
      <c r="B29" s="1054" t="s">
        <v>90</v>
      </c>
      <c r="C29" s="1073"/>
      <c r="D29" s="1077"/>
      <c r="E29" s="1078"/>
      <c r="F29" s="1078"/>
      <c r="G29" s="1078"/>
      <c r="H29" s="1079"/>
      <c r="I29" s="1080" t="s">
        <v>92</v>
      </c>
      <c r="J29" s="1081"/>
      <c r="K29" s="1077"/>
      <c r="L29" s="1078"/>
      <c r="M29" s="1078"/>
      <c r="N29" s="1079"/>
    </row>
    <row r="30" spans="1:14" ht="18" customHeight="1" thickBot="1" x14ac:dyDescent="0.2">
      <c r="A30" s="1055"/>
      <c r="B30" s="1054" t="s">
        <v>91</v>
      </c>
      <c r="C30" s="1073"/>
      <c r="D30" s="1082" t="s">
        <v>438</v>
      </c>
      <c r="E30" s="1083"/>
      <c r="F30" s="1083"/>
      <c r="G30" s="1084"/>
      <c r="H30" s="1085" t="s">
        <v>113</v>
      </c>
      <c r="I30" s="1086"/>
      <c r="J30" s="1087" t="s">
        <v>438</v>
      </c>
      <c r="K30" s="1066"/>
      <c r="L30" s="1066"/>
      <c r="M30" s="1066"/>
      <c r="N30" s="1067"/>
    </row>
    <row r="31" spans="1:14" ht="18" customHeight="1" x14ac:dyDescent="0.15">
      <c r="A31" s="1054">
        <v>5</v>
      </c>
      <c r="B31" s="1056" t="s">
        <v>334</v>
      </c>
      <c r="C31" s="1057"/>
      <c r="D31" s="1057"/>
      <c r="E31" s="1057"/>
      <c r="F31" s="1057"/>
      <c r="G31" s="1057"/>
      <c r="H31" s="1058"/>
      <c r="I31" s="1062" t="s">
        <v>82</v>
      </c>
      <c r="J31" s="1054"/>
      <c r="K31" s="1056"/>
      <c r="L31" s="1057"/>
      <c r="M31" s="1057"/>
      <c r="N31" s="1058"/>
    </row>
    <row r="32" spans="1:14" ht="18" customHeight="1" thickBot="1" x14ac:dyDescent="0.2">
      <c r="A32" s="1054"/>
      <c r="B32" s="1059"/>
      <c r="C32" s="1060"/>
      <c r="D32" s="1060"/>
      <c r="E32" s="1060"/>
      <c r="F32" s="1060"/>
      <c r="G32" s="1060"/>
      <c r="H32" s="1061"/>
      <c r="I32" s="1062"/>
      <c r="J32" s="1054"/>
      <c r="K32" s="1059"/>
      <c r="L32" s="1060"/>
      <c r="M32" s="1060"/>
      <c r="N32" s="1061"/>
    </row>
    <row r="33" spans="1:14" ht="18" customHeight="1" thickBot="1" x14ac:dyDescent="0.2">
      <c r="A33" s="1055"/>
      <c r="B33" s="1063" t="s">
        <v>89</v>
      </c>
      <c r="C33" s="1064"/>
      <c r="D33" s="1065"/>
      <c r="E33" s="1066"/>
      <c r="F33" s="1066"/>
      <c r="G33" s="1066"/>
      <c r="H33" s="1067"/>
      <c r="I33" s="1062" t="s">
        <v>83</v>
      </c>
      <c r="J33" s="1054"/>
      <c r="K33" s="1070"/>
      <c r="L33" s="1071"/>
      <c r="M33" s="1071"/>
      <c r="N33" s="1072"/>
    </row>
    <row r="34" spans="1:14" ht="18" customHeight="1" thickBot="1" x14ac:dyDescent="0.2">
      <c r="A34" s="1055"/>
      <c r="B34" s="1054" t="s">
        <v>331</v>
      </c>
      <c r="C34" s="1073"/>
      <c r="D34" s="1065"/>
      <c r="E34" s="1066"/>
      <c r="F34" s="1066"/>
      <c r="G34" s="1066"/>
      <c r="H34" s="1067"/>
      <c r="I34" s="1068" t="s">
        <v>123</v>
      </c>
      <c r="J34" s="1069"/>
      <c r="K34" s="1074"/>
      <c r="L34" s="1075"/>
      <c r="M34" s="1075"/>
      <c r="N34" s="1076"/>
    </row>
    <row r="35" spans="1:14" ht="18" customHeight="1" thickBot="1" x14ac:dyDescent="0.2">
      <c r="A35" s="1055"/>
      <c r="B35" s="1054" t="s">
        <v>90</v>
      </c>
      <c r="C35" s="1073"/>
      <c r="D35" s="1077"/>
      <c r="E35" s="1078"/>
      <c r="F35" s="1078"/>
      <c r="G35" s="1078"/>
      <c r="H35" s="1079"/>
      <c r="I35" s="1080" t="s">
        <v>92</v>
      </c>
      <c r="J35" s="1081"/>
      <c r="K35" s="1077"/>
      <c r="L35" s="1078"/>
      <c r="M35" s="1078"/>
      <c r="N35" s="1079"/>
    </row>
    <row r="36" spans="1:14" ht="18" customHeight="1" thickBot="1" x14ac:dyDescent="0.2">
      <c r="A36" s="1055"/>
      <c r="B36" s="1054" t="s">
        <v>91</v>
      </c>
      <c r="C36" s="1073"/>
      <c r="D36" s="1082" t="s">
        <v>438</v>
      </c>
      <c r="E36" s="1083"/>
      <c r="F36" s="1083"/>
      <c r="G36" s="1084"/>
      <c r="H36" s="1085" t="s">
        <v>113</v>
      </c>
      <c r="I36" s="1086"/>
      <c r="J36" s="1087" t="s">
        <v>438</v>
      </c>
      <c r="K36" s="1066"/>
      <c r="L36" s="1066"/>
      <c r="M36" s="1066"/>
      <c r="N36" s="1067"/>
    </row>
    <row r="37" spans="1:14" ht="8.25" customHeight="1" x14ac:dyDescent="0.15">
      <c r="A37" s="83"/>
      <c r="B37" s="83"/>
      <c r="C37" s="83"/>
      <c r="D37" s="127"/>
      <c r="E37" s="127"/>
      <c r="F37" s="127"/>
      <c r="G37" s="127"/>
      <c r="H37" s="127"/>
      <c r="I37" s="127"/>
      <c r="J37" s="127"/>
      <c r="K37" s="127"/>
      <c r="L37" s="127"/>
      <c r="M37" s="83"/>
      <c r="N37" s="83"/>
    </row>
    <row r="38" spans="1:14" s="51" customFormat="1" ht="18" customHeight="1" x14ac:dyDescent="0.15">
      <c r="A38" s="1055" t="s">
        <v>114</v>
      </c>
      <c r="B38" s="1055"/>
      <c r="C38" s="1055"/>
      <c r="D38" s="1088" t="s">
        <v>115</v>
      </c>
      <c r="E38" s="1088"/>
      <c r="F38" s="1088"/>
      <c r="G38" s="1088"/>
      <c r="H38" s="1088"/>
      <c r="I38" s="1088"/>
      <c r="J38" s="1088"/>
      <c r="K38" s="1088"/>
      <c r="L38" s="1089" t="s">
        <v>116</v>
      </c>
      <c r="M38" s="1090"/>
      <c r="N38" s="1091"/>
    </row>
    <row r="39" spans="1:14" ht="14.25" thickBot="1" x14ac:dyDescent="0.2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</row>
    <row r="40" spans="1:14" s="68" customFormat="1" ht="15.75" customHeight="1" thickBot="1" x14ac:dyDescent="0.2">
      <c r="A40" s="76" t="s">
        <v>60</v>
      </c>
      <c r="B40" s="77"/>
      <c r="C40" s="78" t="s">
        <v>332</v>
      </c>
      <c r="D40" s="84"/>
      <c r="E40" s="78"/>
      <c r="F40" s="78"/>
      <c r="G40" s="84"/>
      <c r="H40" s="84"/>
      <c r="I40" s="84"/>
      <c r="J40" s="84"/>
      <c r="K40" s="84"/>
      <c r="L40" s="84"/>
      <c r="M40" s="84"/>
      <c r="N40" s="84"/>
    </row>
    <row r="41" spans="1:14" s="68" customFormat="1" ht="15.75" customHeight="1" x14ac:dyDescent="0.15">
      <c r="A41" s="85" t="s">
        <v>63</v>
      </c>
      <c r="B41" s="86" t="s">
        <v>117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</row>
    <row r="42" spans="1:14" s="68" customFormat="1" ht="15.75" customHeight="1" x14ac:dyDescent="0.15">
      <c r="A42" s="85"/>
      <c r="B42" s="86" t="s">
        <v>118</v>
      </c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</row>
    <row r="43" spans="1:14" s="68" customFormat="1" ht="15.75" customHeight="1" x14ac:dyDescent="0.15">
      <c r="A43" s="85" t="s">
        <v>65</v>
      </c>
      <c r="B43" s="84" t="s">
        <v>93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</row>
    <row r="44" spans="1:14" s="68" customFormat="1" ht="15.75" customHeight="1" x14ac:dyDescent="0.15">
      <c r="A44" s="85" t="s">
        <v>94</v>
      </c>
      <c r="B44" s="87" t="s">
        <v>333</v>
      </c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</row>
    <row r="45" spans="1:14" x14ac:dyDescent="0.15">
      <c r="A45" s="88"/>
      <c r="B45" s="81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1"/>
      <c r="N45" s="81"/>
    </row>
    <row r="46" spans="1:14" x14ac:dyDescent="0.1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</row>
    <row r="47" spans="1:14" x14ac:dyDescent="0.1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</row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</sheetData>
  <sheetProtection password="CC39" sheet="1" objects="1" scenarios="1" selectLockedCells="1"/>
  <mergeCells count="107">
    <mergeCell ref="A38:C38"/>
    <mergeCell ref="D38:K38"/>
    <mergeCell ref="L38:N38"/>
    <mergeCell ref="B35:C35"/>
    <mergeCell ref="D35:H35"/>
    <mergeCell ref="I35:J35"/>
    <mergeCell ref="K35:N35"/>
    <mergeCell ref="B36:C36"/>
    <mergeCell ref="D36:G36"/>
    <mergeCell ref="H36:I36"/>
    <mergeCell ref="A31:A36"/>
    <mergeCell ref="B31:H32"/>
    <mergeCell ref="I31:J32"/>
    <mergeCell ref="K31:N32"/>
    <mergeCell ref="B33:C33"/>
    <mergeCell ref="D33:H33"/>
    <mergeCell ref="J36:N36"/>
    <mergeCell ref="I33:J33"/>
    <mergeCell ref="K33:N33"/>
    <mergeCell ref="B34:C34"/>
    <mergeCell ref="D34:H34"/>
    <mergeCell ref="I34:J34"/>
    <mergeCell ref="K34:N34"/>
    <mergeCell ref="A25:A30"/>
    <mergeCell ref="B25:H26"/>
    <mergeCell ref="I25:J26"/>
    <mergeCell ref="K25:N26"/>
    <mergeCell ref="B27:C27"/>
    <mergeCell ref="D27:H27"/>
    <mergeCell ref="I27:J27"/>
    <mergeCell ref="K27:N27"/>
    <mergeCell ref="B28:C28"/>
    <mergeCell ref="D28:H28"/>
    <mergeCell ref="I28:J28"/>
    <mergeCell ref="K28:N28"/>
    <mergeCell ref="B29:C29"/>
    <mergeCell ref="D29:H29"/>
    <mergeCell ref="I29:J29"/>
    <mergeCell ref="K29:N29"/>
    <mergeCell ref="B30:C30"/>
    <mergeCell ref="D30:G30"/>
    <mergeCell ref="H30:I30"/>
    <mergeCell ref="J30:N30"/>
    <mergeCell ref="A19:A24"/>
    <mergeCell ref="B19:H20"/>
    <mergeCell ref="I19:J20"/>
    <mergeCell ref="K19:N20"/>
    <mergeCell ref="B21:C21"/>
    <mergeCell ref="D21:H21"/>
    <mergeCell ref="I21:J21"/>
    <mergeCell ref="K21:N21"/>
    <mergeCell ref="B22:C22"/>
    <mergeCell ref="D22:H22"/>
    <mergeCell ref="I22:J22"/>
    <mergeCell ref="K22:N22"/>
    <mergeCell ref="B23:C23"/>
    <mergeCell ref="D23:H23"/>
    <mergeCell ref="I23:J23"/>
    <mergeCell ref="K23:N23"/>
    <mergeCell ref="B24:C24"/>
    <mergeCell ref="D24:G24"/>
    <mergeCell ref="H24:I24"/>
    <mergeCell ref="J24:N24"/>
    <mergeCell ref="A13:A18"/>
    <mergeCell ref="B13:H14"/>
    <mergeCell ref="I13:J14"/>
    <mergeCell ref="K13:N14"/>
    <mergeCell ref="B15:C15"/>
    <mergeCell ref="D15:H15"/>
    <mergeCell ref="I15:J15"/>
    <mergeCell ref="K15:N15"/>
    <mergeCell ref="B16:C16"/>
    <mergeCell ref="D16:H16"/>
    <mergeCell ref="I16:J16"/>
    <mergeCell ref="K16:N16"/>
    <mergeCell ref="B17:C17"/>
    <mergeCell ref="D17:H17"/>
    <mergeCell ref="I17:J17"/>
    <mergeCell ref="K17:N17"/>
    <mergeCell ref="B18:C18"/>
    <mergeCell ref="D18:G18"/>
    <mergeCell ref="H18:I18"/>
    <mergeCell ref="J18:N18"/>
    <mergeCell ref="H2:I2"/>
    <mergeCell ref="J2:M2"/>
    <mergeCell ref="A3:N3"/>
    <mergeCell ref="B4:N4"/>
    <mergeCell ref="A7:A12"/>
    <mergeCell ref="B7:H8"/>
    <mergeCell ref="I7:J8"/>
    <mergeCell ref="K7:N8"/>
    <mergeCell ref="B9:C9"/>
    <mergeCell ref="D9:H9"/>
    <mergeCell ref="I9:J9"/>
    <mergeCell ref="K9:N9"/>
    <mergeCell ref="B10:C10"/>
    <mergeCell ref="D10:H10"/>
    <mergeCell ref="I10:J10"/>
    <mergeCell ref="K10:N10"/>
    <mergeCell ref="B11:C11"/>
    <mergeCell ref="D11:H11"/>
    <mergeCell ref="I11:J11"/>
    <mergeCell ref="K11:N11"/>
    <mergeCell ref="B12:C12"/>
    <mergeCell ref="D12:G12"/>
    <mergeCell ref="H12:I12"/>
    <mergeCell ref="J12:N12"/>
  </mergeCells>
  <phoneticPr fontId="3"/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様式-共1-Ⅰ　共通（土木）</vt:lpstr>
      <vt:lpstr>様式-共2（地域実績以外）</vt:lpstr>
      <vt:lpstr>様式-共3（地域実績以外）</vt:lpstr>
      <vt:lpstr>様式-共4（Ⅰ土木，Ⅱ型）</vt:lpstr>
      <vt:lpstr>様式-共5（東日本大震災対応）</vt:lpstr>
      <vt:lpstr>様式-共6（登録基幹技能者）</vt:lpstr>
      <vt:lpstr>'様式-共1-Ⅰ　共通（土木）'!Print_Area</vt:lpstr>
      <vt:lpstr>'様式-共2（地域実績以外）'!Print_Area</vt:lpstr>
      <vt:lpstr>'様式-共3（地域実績以外）'!Print_Area</vt:lpstr>
      <vt:lpstr>'様式-共4（Ⅰ土木，Ⅱ型）'!Print_Area</vt:lpstr>
      <vt:lpstr>'様式-共5（東日本大震災対応）'!Print_Area</vt:lpstr>
      <vt:lpstr>'様式-共6（登録基幹技能者）'!Print_Area</vt:lpstr>
      <vt:lpstr>'様式-共1-Ⅰ　共通（土木）'!Print_Titles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2017-06-26T06:10:50Z</cp:lastPrinted>
  <dcterms:created xsi:type="dcterms:W3CDTF">2010-05-27T06:44:32Z</dcterms:created>
  <dcterms:modified xsi:type="dcterms:W3CDTF">2020-02-06T00:59:26Z</dcterms:modified>
</cp:coreProperties>
</file>