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hisWorkbook"/>
  <bookViews>
    <workbookView xWindow="480" yWindow="30" windowWidth="5355" windowHeight="2880" tabRatio="907"/>
  </bookViews>
  <sheets>
    <sheet name="集計表H29" sheetId="25" r:id="rId1"/>
  </sheets>
  <definedNames>
    <definedName name="_xlnm.Print_Area" localSheetId="0">集計表H29!$A$1:$X$282</definedName>
    <definedName name="_xlnm.Print_Titles" localSheetId="0">集計表H29!$1:$14</definedName>
  </definedNames>
  <calcPr calcId="145621"/>
  <fileRecoveryPr autoRecover="0"/>
</workbook>
</file>

<file path=xl/calcChain.xml><?xml version="1.0" encoding="utf-8"?>
<calcChain xmlns="http://schemas.openxmlformats.org/spreadsheetml/2006/main">
  <c r="I19" i="25" l="1"/>
  <c r="J19" i="25" s="1"/>
  <c r="P19" i="25"/>
  <c r="Q19" i="25" s="1"/>
  <c r="W19" i="25"/>
  <c r="X19" i="25" s="1"/>
  <c r="I20" i="25"/>
  <c r="J20" i="25" s="1"/>
  <c r="P20" i="25"/>
  <c r="Q20" i="25" s="1"/>
  <c r="W20" i="25"/>
  <c r="X20" i="25" s="1"/>
  <c r="D21" i="25"/>
  <c r="E21" i="25"/>
  <c r="F21" i="25"/>
  <c r="G21" i="25"/>
  <c r="H21" i="25"/>
  <c r="K21" i="25"/>
  <c r="L21" i="25"/>
  <c r="M21" i="25"/>
  <c r="N21" i="25"/>
  <c r="O21" i="25"/>
  <c r="R21" i="25"/>
  <c r="S21" i="25"/>
  <c r="T21" i="25"/>
  <c r="U21" i="25"/>
  <c r="V21" i="25"/>
  <c r="I22" i="25"/>
  <c r="J22" i="25" s="1"/>
  <c r="P22" i="25"/>
  <c r="Q22" i="25" s="1"/>
  <c r="W22" i="25"/>
  <c r="X22" i="25" s="1"/>
  <c r="I23" i="25"/>
  <c r="J23" i="25" s="1"/>
  <c r="P23" i="25"/>
  <c r="Q23" i="25" s="1"/>
  <c r="W23" i="25"/>
  <c r="X23" i="25" s="1"/>
  <c r="D24" i="25"/>
  <c r="E24" i="25"/>
  <c r="F24" i="25"/>
  <c r="G24" i="25"/>
  <c r="H24" i="25"/>
  <c r="K24" i="25"/>
  <c r="L24" i="25"/>
  <c r="M24" i="25"/>
  <c r="N24" i="25"/>
  <c r="O24" i="25"/>
  <c r="R24" i="25"/>
  <c r="S24" i="25"/>
  <c r="T24" i="25"/>
  <c r="U24" i="25"/>
  <c r="V24" i="25"/>
  <c r="I25" i="25"/>
  <c r="J25" i="25" s="1"/>
  <c r="P25" i="25"/>
  <c r="Q25" i="25" s="1"/>
  <c r="W25" i="25"/>
  <c r="X25" i="25" s="1"/>
  <c r="I26" i="25"/>
  <c r="J26" i="25" s="1"/>
  <c r="P26" i="25"/>
  <c r="Q26" i="25" s="1"/>
  <c r="W26" i="25"/>
  <c r="X26" i="25" s="1"/>
  <c r="I27" i="25"/>
  <c r="J27" i="25" s="1"/>
  <c r="P27" i="25"/>
  <c r="Q27" i="25" s="1"/>
  <c r="W27" i="25"/>
  <c r="X27" i="25"/>
  <c r="I28" i="25"/>
  <c r="J28" i="25" s="1"/>
  <c r="P28" i="25"/>
  <c r="Q28" i="25" s="1"/>
  <c r="W28" i="25"/>
  <c r="X28" i="25" s="1"/>
  <c r="I29" i="25"/>
  <c r="J29" i="25" s="1"/>
  <c r="P29" i="25"/>
  <c r="Q29" i="25" s="1"/>
  <c r="W29" i="25"/>
  <c r="I30" i="25"/>
  <c r="J30" i="25" s="1"/>
  <c r="P30" i="25"/>
  <c r="Q30" i="25" s="1"/>
  <c r="W30" i="25"/>
  <c r="X30" i="25" s="1"/>
  <c r="I31" i="25"/>
  <c r="J31" i="25" s="1"/>
  <c r="P31" i="25"/>
  <c r="Q31" i="25" s="1"/>
  <c r="W31" i="25"/>
  <c r="X31" i="25" s="1"/>
  <c r="I32" i="25"/>
  <c r="J32" i="25" s="1"/>
  <c r="P32" i="25"/>
  <c r="Q32" i="25" s="1"/>
  <c r="W32" i="25"/>
  <c r="X32" i="25" s="1"/>
  <c r="I33" i="25"/>
  <c r="J33" i="25" s="1"/>
  <c r="P33" i="25"/>
  <c r="Q33" i="25" s="1"/>
  <c r="W33" i="25"/>
  <c r="X33" i="25" s="1"/>
  <c r="D34" i="25"/>
  <c r="E34" i="25"/>
  <c r="F34" i="25"/>
  <c r="G34" i="25"/>
  <c r="H34" i="25"/>
  <c r="K34" i="25"/>
  <c r="L34" i="25"/>
  <c r="M34" i="25"/>
  <c r="N34" i="25"/>
  <c r="O34" i="25"/>
  <c r="R34" i="25"/>
  <c r="S34" i="25"/>
  <c r="T34" i="25"/>
  <c r="U34" i="25"/>
  <c r="V34" i="25"/>
  <c r="I35" i="25"/>
  <c r="J35" i="25" s="1"/>
  <c r="P35" i="25"/>
  <c r="Q35" i="25" s="1"/>
  <c r="W35" i="25"/>
  <c r="X35" i="25" s="1"/>
  <c r="I36" i="25"/>
  <c r="J36" i="25" s="1"/>
  <c r="P36" i="25"/>
  <c r="Q36" i="25" s="1"/>
  <c r="W36" i="25"/>
  <c r="X36" i="25" s="1"/>
  <c r="D37" i="25"/>
  <c r="E37" i="25"/>
  <c r="F37" i="25"/>
  <c r="G37" i="25"/>
  <c r="H37" i="25"/>
  <c r="K37" i="25"/>
  <c r="L37" i="25"/>
  <c r="M37" i="25"/>
  <c r="N37" i="25"/>
  <c r="O37" i="25"/>
  <c r="R37" i="25"/>
  <c r="S37" i="25"/>
  <c r="T37" i="25"/>
  <c r="U37" i="25"/>
  <c r="V37" i="25"/>
  <c r="I38" i="25"/>
  <c r="J38" i="25" s="1"/>
  <c r="P38" i="25"/>
  <c r="Q38" i="25" s="1"/>
  <c r="W38" i="25"/>
  <c r="X38" i="25" s="1"/>
  <c r="I39" i="25"/>
  <c r="J39" i="25" s="1"/>
  <c r="P39" i="25"/>
  <c r="Q39" i="25" s="1"/>
  <c r="W39" i="25"/>
  <c r="X39" i="25" s="1"/>
  <c r="D40" i="25"/>
  <c r="E40" i="25"/>
  <c r="F40" i="25"/>
  <c r="G40" i="25"/>
  <c r="H40" i="25"/>
  <c r="K40" i="25"/>
  <c r="L40" i="25"/>
  <c r="M40" i="25"/>
  <c r="P40" i="25" s="1"/>
  <c r="Q40" i="25" s="1"/>
  <c r="N40" i="25"/>
  <c r="O40" i="25"/>
  <c r="R40" i="25"/>
  <c r="S40" i="25"/>
  <c r="T40" i="25"/>
  <c r="U40" i="25"/>
  <c r="V40" i="25"/>
  <c r="I49" i="25"/>
  <c r="J49" i="25" s="1"/>
  <c r="P49" i="25"/>
  <c r="Q49" i="25" s="1"/>
  <c r="W49" i="25"/>
  <c r="X49" i="25" s="1"/>
  <c r="I50" i="25"/>
  <c r="J50" i="25" s="1"/>
  <c r="P50" i="25"/>
  <c r="W50" i="25"/>
  <c r="X50" i="25" s="1"/>
  <c r="D51" i="25"/>
  <c r="E51" i="25"/>
  <c r="F51" i="25"/>
  <c r="G51" i="25"/>
  <c r="H51" i="25"/>
  <c r="K51" i="25"/>
  <c r="L51" i="25"/>
  <c r="M51" i="25"/>
  <c r="N51" i="25"/>
  <c r="O51" i="25"/>
  <c r="R51" i="25"/>
  <c r="S51" i="25"/>
  <c r="T51" i="25"/>
  <c r="U51" i="25"/>
  <c r="V51" i="25"/>
  <c r="I52" i="25"/>
  <c r="J52" i="25" s="1"/>
  <c r="P52" i="25"/>
  <c r="Q52" i="25" s="1"/>
  <c r="W52" i="25"/>
  <c r="X52" i="25"/>
  <c r="I53" i="25"/>
  <c r="J53" i="25" s="1"/>
  <c r="P53" i="25"/>
  <c r="Q53" i="25" s="1"/>
  <c r="W53" i="25"/>
  <c r="X53" i="25" s="1"/>
  <c r="D54" i="25"/>
  <c r="E54" i="25"/>
  <c r="F54" i="25"/>
  <c r="G54" i="25"/>
  <c r="H54" i="25"/>
  <c r="K54" i="25"/>
  <c r="L54" i="25"/>
  <c r="M54" i="25"/>
  <c r="N54" i="25"/>
  <c r="O54" i="25"/>
  <c r="R54" i="25"/>
  <c r="S54" i="25"/>
  <c r="T54" i="25"/>
  <c r="U54" i="25"/>
  <c r="V54" i="25"/>
  <c r="I55" i="25"/>
  <c r="P55" i="25"/>
  <c r="Q55" i="25" s="1"/>
  <c r="W55" i="25"/>
  <c r="X55" i="25" s="1"/>
  <c r="I56" i="25"/>
  <c r="J56" i="25" s="1"/>
  <c r="P56" i="25"/>
  <c r="Q56" i="25" s="1"/>
  <c r="W56" i="25"/>
  <c r="X56" i="25" s="1"/>
  <c r="I57" i="25"/>
  <c r="J57" i="25" s="1"/>
  <c r="P57" i="25"/>
  <c r="Q57" i="25" s="1"/>
  <c r="W57" i="25"/>
  <c r="X57" i="25" s="1"/>
  <c r="I58" i="25"/>
  <c r="J58" i="25" s="1"/>
  <c r="P58" i="25"/>
  <c r="Q58" i="25" s="1"/>
  <c r="W58" i="25"/>
  <c r="X58" i="25" s="1"/>
  <c r="I59" i="25"/>
  <c r="J59" i="25" s="1"/>
  <c r="P59" i="25"/>
  <c r="Q59" i="25" s="1"/>
  <c r="W59" i="25"/>
  <c r="I60" i="25"/>
  <c r="J60" i="25" s="1"/>
  <c r="P60" i="25"/>
  <c r="Q60" i="25" s="1"/>
  <c r="W60" i="25"/>
  <c r="X60" i="25" s="1"/>
  <c r="I61" i="25"/>
  <c r="J61" i="25" s="1"/>
  <c r="P61" i="25"/>
  <c r="Q61" i="25" s="1"/>
  <c r="W61" i="25"/>
  <c r="X61" i="25" s="1"/>
  <c r="I62" i="25"/>
  <c r="P62" i="25"/>
  <c r="W62" i="25"/>
  <c r="X62" i="25" s="1"/>
  <c r="I63" i="25"/>
  <c r="P63" i="25"/>
  <c r="W63" i="25"/>
  <c r="X63" i="25" s="1"/>
  <c r="D64" i="25"/>
  <c r="E64" i="25"/>
  <c r="F64" i="25"/>
  <c r="G64" i="25"/>
  <c r="H64" i="25"/>
  <c r="K64" i="25"/>
  <c r="L64" i="25"/>
  <c r="M64" i="25"/>
  <c r="N64" i="25"/>
  <c r="O64" i="25"/>
  <c r="R64" i="25"/>
  <c r="S64" i="25"/>
  <c r="T64" i="25"/>
  <c r="U64" i="25"/>
  <c r="V64" i="25"/>
  <c r="I65" i="25"/>
  <c r="J65" i="25" s="1"/>
  <c r="P65" i="25"/>
  <c r="Q65" i="25" s="1"/>
  <c r="W65" i="25"/>
  <c r="X65" i="25" s="1"/>
  <c r="I66" i="25"/>
  <c r="J66" i="25" s="1"/>
  <c r="P66" i="25"/>
  <c r="Q66" i="25" s="1"/>
  <c r="W66" i="25"/>
  <c r="X66" i="25" s="1"/>
  <c r="D67" i="25"/>
  <c r="E67" i="25"/>
  <c r="F67" i="25"/>
  <c r="G67" i="25"/>
  <c r="H67" i="25"/>
  <c r="K67" i="25"/>
  <c r="L67" i="25"/>
  <c r="M67" i="25"/>
  <c r="N67" i="25"/>
  <c r="O67" i="25"/>
  <c r="R67" i="25"/>
  <c r="S67" i="25"/>
  <c r="T67" i="25"/>
  <c r="U67" i="25"/>
  <c r="V67" i="25"/>
  <c r="I68" i="25"/>
  <c r="J68" i="25" s="1"/>
  <c r="P68" i="25"/>
  <c r="Q68" i="25" s="1"/>
  <c r="W68" i="25"/>
  <c r="X68" i="25" s="1"/>
  <c r="I69" i="25"/>
  <c r="J69" i="25" s="1"/>
  <c r="P69" i="25"/>
  <c r="Q69" i="25" s="1"/>
  <c r="W69" i="25"/>
  <c r="X69" i="25" s="1"/>
  <c r="D70" i="25"/>
  <c r="E70" i="25"/>
  <c r="F70" i="25"/>
  <c r="G70" i="25"/>
  <c r="H70" i="25"/>
  <c r="K70" i="25"/>
  <c r="L70" i="25"/>
  <c r="M70" i="25"/>
  <c r="M160" i="25" s="1"/>
  <c r="N70" i="25"/>
  <c r="O70" i="25"/>
  <c r="R70" i="25"/>
  <c r="S70" i="25"/>
  <c r="E250" i="25" s="1"/>
  <c r="T70" i="25"/>
  <c r="U70" i="25"/>
  <c r="V70" i="25"/>
  <c r="I79" i="25"/>
  <c r="J79" i="25" s="1"/>
  <c r="P79" i="25"/>
  <c r="Q79" i="25" s="1"/>
  <c r="W79" i="25"/>
  <c r="X79" i="25" s="1"/>
  <c r="I80" i="25"/>
  <c r="J80" i="25" s="1"/>
  <c r="P80" i="25"/>
  <c r="Q80" i="25" s="1"/>
  <c r="W80" i="25"/>
  <c r="X80" i="25" s="1"/>
  <c r="D81" i="25"/>
  <c r="E81" i="25"/>
  <c r="F81" i="25"/>
  <c r="G81" i="25"/>
  <c r="H81" i="25"/>
  <c r="K81" i="25"/>
  <c r="L81" i="25"/>
  <c r="M81" i="25"/>
  <c r="N81" i="25"/>
  <c r="O81" i="25"/>
  <c r="R81" i="25"/>
  <c r="S81" i="25"/>
  <c r="T81" i="25"/>
  <c r="U81" i="25"/>
  <c r="V81" i="25"/>
  <c r="I82" i="25"/>
  <c r="J82" i="25" s="1"/>
  <c r="P82" i="25"/>
  <c r="Q82" i="25" s="1"/>
  <c r="W82" i="25"/>
  <c r="X82" i="25"/>
  <c r="I83" i="25"/>
  <c r="J83" i="25" s="1"/>
  <c r="P83" i="25"/>
  <c r="Q83" i="25" s="1"/>
  <c r="W83" i="25"/>
  <c r="X83" i="25" s="1"/>
  <c r="D84" i="25"/>
  <c r="E84" i="25"/>
  <c r="F84" i="25"/>
  <c r="G84" i="25"/>
  <c r="H84" i="25"/>
  <c r="K84" i="25"/>
  <c r="L84" i="25"/>
  <c r="M84" i="25"/>
  <c r="N84" i="25"/>
  <c r="O84" i="25"/>
  <c r="R84" i="25"/>
  <c r="S84" i="25"/>
  <c r="T84" i="25"/>
  <c r="U84" i="25"/>
  <c r="V84" i="25"/>
  <c r="I85" i="25"/>
  <c r="J85" i="25" s="1"/>
  <c r="P85" i="25"/>
  <c r="Q85" i="25" s="1"/>
  <c r="W85" i="25"/>
  <c r="X85" i="25" s="1"/>
  <c r="I86" i="25"/>
  <c r="J86" i="25" s="1"/>
  <c r="P86" i="25"/>
  <c r="Q86" i="25" s="1"/>
  <c r="W86" i="25"/>
  <c r="I87" i="25"/>
  <c r="J87" i="25" s="1"/>
  <c r="P87" i="25"/>
  <c r="Q87" i="25" s="1"/>
  <c r="W87" i="25"/>
  <c r="X87" i="25" s="1"/>
  <c r="I88" i="25"/>
  <c r="J88" i="25" s="1"/>
  <c r="P88" i="25"/>
  <c r="W88" i="25"/>
  <c r="X88" i="25" s="1"/>
  <c r="I89" i="25"/>
  <c r="J89" i="25" s="1"/>
  <c r="P89" i="25"/>
  <c r="Q89" i="25" s="1"/>
  <c r="W89" i="25"/>
  <c r="X89" i="25" s="1"/>
  <c r="I90" i="25"/>
  <c r="J90" i="25" s="1"/>
  <c r="P90" i="25"/>
  <c r="Q90" i="25" s="1"/>
  <c r="W90" i="25"/>
  <c r="X90" i="25" s="1"/>
  <c r="I91" i="25"/>
  <c r="J91" i="25" s="1"/>
  <c r="P91" i="25"/>
  <c r="Q91" i="25" s="1"/>
  <c r="W91" i="25"/>
  <c r="X91" i="25"/>
  <c r="I92" i="25"/>
  <c r="J92" i="25" s="1"/>
  <c r="P92" i="25"/>
  <c r="Q92" i="25" s="1"/>
  <c r="W92" i="25"/>
  <c r="X92" i="25" s="1"/>
  <c r="I93" i="25"/>
  <c r="J93" i="25" s="1"/>
  <c r="P93" i="25"/>
  <c r="Q93" i="25" s="1"/>
  <c r="W93" i="25"/>
  <c r="X93" i="25" s="1"/>
  <c r="D94" i="25"/>
  <c r="E94" i="25"/>
  <c r="F94" i="25"/>
  <c r="G94" i="25"/>
  <c r="H94" i="25"/>
  <c r="K94" i="25"/>
  <c r="L94" i="25"/>
  <c r="M94" i="25"/>
  <c r="N94" i="25"/>
  <c r="O94" i="25"/>
  <c r="R94" i="25"/>
  <c r="S94" i="25"/>
  <c r="T94" i="25"/>
  <c r="U94" i="25"/>
  <c r="V94" i="25"/>
  <c r="I95" i="25"/>
  <c r="J95" i="25" s="1"/>
  <c r="P95" i="25"/>
  <c r="Q95" i="25" s="1"/>
  <c r="W95" i="25"/>
  <c r="X95" i="25" s="1"/>
  <c r="I96" i="25"/>
  <c r="J96" i="25" s="1"/>
  <c r="P96" i="25"/>
  <c r="Q96" i="25" s="1"/>
  <c r="W96" i="25"/>
  <c r="X96" i="25" s="1"/>
  <c r="D97" i="25"/>
  <c r="E97" i="25"/>
  <c r="F97" i="25"/>
  <c r="G97" i="25"/>
  <c r="H97" i="25"/>
  <c r="K97" i="25"/>
  <c r="L97" i="25"/>
  <c r="M97" i="25"/>
  <c r="N97" i="25"/>
  <c r="O97" i="25"/>
  <c r="R97" i="25"/>
  <c r="S97" i="25"/>
  <c r="T97" i="25"/>
  <c r="U97" i="25"/>
  <c r="V97" i="25"/>
  <c r="I98" i="25"/>
  <c r="J98" i="25" s="1"/>
  <c r="P98" i="25"/>
  <c r="Q98" i="25" s="1"/>
  <c r="W98" i="25"/>
  <c r="X98" i="25" s="1"/>
  <c r="I99" i="25"/>
  <c r="J99" i="25" s="1"/>
  <c r="P99" i="25"/>
  <c r="Q99" i="25"/>
  <c r="W99" i="25"/>
  <c r="X99" i="25" s="1"/>
  <c r="D100" i="25"/>
  <c r="E100" i="25"/>
  <c r="F100" i="25"/>
  <c r="G100" i="25"/>
  <c r="H100" i="25"/>
  <c r="K100" i="25"/>
  <c r="L100" i="25"/>
  <c r="M100" i="25"/>
  <c r="N100" i="25"/>
  <c r="O100" i="25"/>
  <c r="R100" i="25"/>
  <c r="S100" i="25"/>
  <c r="T100" i="25"/>
  <c r="U100" i="25"/>
  <c r="V100" i="25"/>
  <c r="I109" i="25"/>
  <c r="J109" i="25" s="1"/>
  <c r="P109" i="25"/>
  <c r="W109" i="25"/>
  <c r="X109" i="25" s="1"/>
  <c r="I110" i="25"/>
  <c r="P110" i="25"/>
  <c r="Q110" i="25" s="1"/>
  <c r="W110" i="25"/>
  <c r="X110" i="25" s="1"/>
  <c r="D111" i="25"/>
  <c r="E111" i="25"/>
  <c r="F111" i="25"/>
  <c r="G111" i="25"/>
  <c r="H111" i="25"/>
  <c r="K111" i="25"/>
  <c r="L111" i="25"/>
  <c r="M111" i="25"/>
  <c r="N111" i="25"/>
  <c r="O111" i="25"/>
  <c r="R111" i="25"/>
  <c r="S111" i="25"/>
  <c r="T111" i="25"/>
  <c r="U111" i="25"/>
  <c r="V111" i="25"/>
  <c r="I112" i="25"/>
  <c r="J112" i="25" s="1"/>
  <c r="P112" i="25"/>
  <c r="Q112" i="25" s="1"/>
  <c r="W112" i="25"/>
  <c r="X112" i="25" s="1"/>
  <c r="I113" i="25"/>
  <c r="P113" i="25"/>
  <c r="Q113" i="25" s="1"/>
  <c r="W113" i="25"/>
  <c r="X113" i="25" s="1"/>
  <c r="D114" i="25"/>
  <c r="E114" i="25"/>
  <c r="F114" i="25"/>
  <c r="G114" i="25"/>
  <c r="H114" i="25"/>
  <c r="K114" i="25"/>
  <c r="L114" i="25"/>
  <c r="M114" i="25"/>
  <c r="N114" i="25"/>
  <c r="O114" i="25"/>
  <c r="R114" i="25"/>
  <c r="S114" i="25"/>
  <c r="T114" i="25"/>
  <c r="U114" i="25"/>
  <c r="V114" i="25"/>
  <c r="I115" i="25"/>
  <c r="J115" i="25" s="1"/>
  <c r="P115" i="25"/>
  <c r="Q115" i="25" s="1"/>
  <c r="W115" i="25"/>
  <c r="X115" i="25" s="1"/>
  <c r="I116" i="25"/>
  <c r="J116" i="25" s="1"/>
  <c r="P116" i="25"/>
  <c r="Q116" i="25" s="1"/>
  <c r="W116" i="25"/>
  <c r="X116" i="25" s="1"/>
  <c r="I117" i="25"/>
  <c r="J117" i="25" s="1"/>
  <c r="P117" i="25"/>
  <c r="Q117" i="25" s="1"/>
  <c r="W117" i="25"/>
  <c r="X117" i="25" s="1"/>
  <c r="I118" i="25"/>
  <c r="J118" i="25" s="1"/>
  <c r="P118" i="25"/>
  <c r="Q118" i="25" s="1"/>
  <c r="W118" i="25"/>
  <c r="I119" i="25"/>
  <c r="J119" i="25" s="1"/>
  <c r="P119" i="25"/>
  <c r="Q119" i="25" s="1"/>
  <c r="W119" i="25"/>
  <c r="X119" i="25"/>
  <c r="I120" i="25"/>
  <c r="J120" i="25" s="1"/>
  <c r="P120" i="25"/>
  <c r="Q120" i="25" s="1"/>
  <c r="W120" i="25"/>
  <c r="X120" i="25" s="1"/>
  <c r="I121" i="25"/>
  <c r="J121" i="25" s="1"/>
  <c r="P121" i="25"/>
  <c r="Q121" i="25" s="1"/>
  <c r="W121" i="25"/>
  <c r="X121" i="25" s="1"/>
  <c r="I122" i="25"/>
  <c r="J122" i="25" s="1"/>
  <c r="P122" i="25"/>
  <c r="Q122" i="25" s="1"/>
  <c r="W122" i="25"/>
  <c r="X122" i="25" s="1"/>
  <c r="I123" i="25"/>
  <c r="J123" i="25" s="1"/>
  <c r="P123" i="25"/>
  <c r="Q123" i="25" s="1"/>
  <c r="W123" i="25"/>
  <c r="X123" i="25" s="1"/>
  <c r="D124" i="25"/>
  <c r="E124" i="25"/>
  <c r="F124" i="25"/>
  <c r="G124" i="25"/>
  <c r="H124" i="25"/>
  <c r="K124" i="25"/>
  <c r="L124" i="25"/>
  <c r="M124" i="25"/>
  <c r="N124" i="25"/>
  <c r="O124" i="25"/>
  <c r="R124" i="25"/>
  <c r="S124" i="25"/>
  <c r="T124" i="25"/>
  <c r="U124" i="25"/>
  <c r="V124" i="25"/>
  <c r="I125" i="25"/>
  <c r="J125" i="25" s="1"/>
  <c r="P125" i="25"/>
  <c r="Q125" i="25" s="1"/>
  <c r="W125" i="25"/>
  <c r="X125" i="25" s="1"/>
  <c r="I126" i="25"/>
  <c r="J126" i="25" s="1"/>
  <c r="P126" i="25"/>
  <c r="Q126" i="25" s="1"/>
  <c r="W126" i="25"/>
  <c r="X126" i="25" s="1"/>
  <c r="D127" i="25"/>
  <c r="E127" i="25"/>
  <c r="F127" i="25"/>
  <c r="G127" i="25"/>
  <c r="H127" i="25"/>
  <c r="K127" i="25"/>
  <c r="L127" i="25"/>
  <c r="M127" i="25"/>
  <c r="N127" i="25"/>
  <c r="O127" i="25"/>
  <c r="R127" i="25"/>
  <c r="S127" i="25"/>
  <c r="T127" i="25"/>
  <c r="U127" i="25"/>
  <c r="V127" i="25"/>
  <c r="I128" i="25"/>
  <c r="J128" i="25" s="1"/>
  <c r="P128" i="25"/>
  <c r="Q128" i="25" s="1"/>
  <c r="W128" i="25"/>
  <c r="X128" i="25" s="1"/>
  <c r="I129" i="25"/>
  <c r="J129" i="25" s="1"/>
  <c r="P129" i="25"/>
  <c r="Q129" i="25" s="1"/>
  <c r="W129" i="25"/>
  <c r="X129" i="25" s="1"/>
  <c r="D130" i="25"/>
  <c r="E130" i="25"/>
  <c r="F130" i="25"/>
  <c r="G130" i="25"/>
  <c r="H130" i="25"/>
  <c r="K130" i="25"/>
  <c r="L130" i="25"/>
  <c r="M130" i="25"/>
  <c r="N130" i="25"/>
  <c r="O130" i="25"/>
  <c r="R130" i="25"/>
  <c r="S130" i="25"/>
  <c r="T130" i="25"/>
  <c r="U130" i="25"/>
  <c r="V130" i="25"/>
  <c r="F189" i="25"/>
  <c r="E185" i="25"/>
  <c r="H177" i="25"/>
  <c r="E172" i="25"/>
  <c r="F202" i="25"/>
  <c r="T159" i="25"/>
  <c r="T148" i="25"/>
  <c r="E216" i="25"/>
  <c r="M151" i="25"/>
  <c r="O151" i="25"/>
  <c r="O149" i="25"/>
  <c r="G206" i="25"/>
  <c r="L145" i="25"/>
  <c r="N140" i="25"/>
  <c r="L140" i="25"/>
  <c r="V216" i="25"/>
  <c r="S210" i="25"/>
  <c r="E150" i="25"/>
  <c r="H239" i="25"/>
  <c r="L209" i="25"/>
  <c r="N207" i="25"/>
  <c r="D143" i="25"/>
  <c r="G230" i="25"/>
  <c r="L213" i="25"/>
  <c r="M150" i="25"/>
  <c r="T153" i="25"/>
  <c r="G173" i="25"/>
  <c r="F186" i="25"/>
  <c r="E202" i="25"/>
  <c r="I202" i="25" s="1"/>
  <c r="T203" i="25"/>
  <c r="F183" i="25"/>
  <c r="F173" i="25"/>
  <c r="U139" i="25"/>
  <c r="M213" i="25"/>
  <c r="T210" i="25"/>
  <c r="D233" i="25"/>
  <c r="G242" i="25"/>
  <c r="G149" i="25"/>
  <c r="G269" i="25" s="1"/>
  <c r="E232" i="25"/>
  <c r="E148" i="25"/>
  <c r="L159" i="25"/>
  <c r="L153" i="25"/>
  <c r="S208" i="25"/>
  <c r="S140" i="25"/>
  <c r="L146" i="25"/>
  <c r="S216" i="25"/>
  <c r="M146" i="25"/>
  <c r="R153" i="25"/>
  <c r="L148" i="25"/>
  <c r="E268" i="25" s="1"/>
  <c r="G219" i="25"/>
  <c r="D181" i="25"/>
  <c r="U146" i="25"/>
  <c r="R143" i="25"/>
  <c r="K153" i="25"/>
  <c r="D173" i="25"/>
  <c r="H210" i="25"/>
  <c r="E179" i="25"/>
  <c r="K205" i="25"/>
  <c r="M143" i="25"/>
  <c r="R145" i="25"/>
  <c r="M158" i="25"/>
  <c r="E178" i="25"/>
  <c r="E152" i="25"/>
  <c r="E209" i="25"/>
  <c r="T200" i="25"/>
  <c r="M218" i="25"/>
  <c r="M211" i="25"/>
  <c r="O146" i="25"/>
  <c r="K146" i="25"/>
  <c r="G185" i="25"/>
  <c r="S212" i="25"/>
  <c r="T212" i="25"/>
  <c r="F203" i="25"/>
  <c r="F178" i="25"/>
  <c r="M219" i="25"/>
  <c r="D177" i="25"/>
  <c r="D203" i="25"/>
  <c r="E243" i="25"/>
  <c r="F241" i="25"/>
  <c r="K148" i="25"/>
  <c r="D240" i="25"/>
  <c r="G239" i="25"/>
  <c r="O148" i="25"/>
  <c r="E186" i="25"/>
  <c r="L142" i="25"/>
  <c r="H238" i="25"/>
  <c r="U216" i="25"/>
  <c r="E246" i="25"/>
  <c r="F208" i="25"/>
  <c r="F239" i="25"/>
  <c r="T208" i="25"/>
  <c r="E208" i="25"/>
  <c r="K200" i="25"/>
  <c r="K203" i="25"/>
  <c r="R210" i="25"/>
  <c r="T218" i="25"/>
  <c r="G233" i="25"/>
  <c r="K211" i="25"/>
  <c r="H230" i="25"/>
  <c r="D230" i="25"/>
  <c r="H156" i="25"/>
  <c r="R199" i="25"/>
  <c r="R208" i="25"/>
  <c r="U218" i="25"/>
  <c r="G246" i="25"/>
  <c r="F155" i="25"/>
  <c r="K213" i="25"/>
  <c r="G237" i="25"/>
  <c r="H158" i="25"/>
  <c r="M216" i="25"/>
  <c r="D242" i="25"/>
  <c r="D239" i="25"/>
  <c r="E237" i="25"/>
  <c r="M208" i="25"/>
  <c r="R205" i="25"/>
  <c r="N199" i="25"/>
  <c r="F149" i="25"/>
  <c r="U159" i="25"/>
  <c r="E213" i="25"/>
  <c r="S153" i="25"/>
  <c r="G212" i="25"/>
  <c r="R151" i="25"/>
  <c r="N209" i="25"/>
  <c r="U149" i="25"/>
  <c r="T149" i="25"/>
  <c r="F209" i="25"/>
  <c r="L208" i="25"/>
  <c r="G249" i="25"/>
  <c r="R152" i="25"/>
  <c r="E239" i="25"/>
  <c r="S149" i="25"/>
  <c r="H237" i="25"/>
  <c r="T147" i="25"/>
  <c r="M205" i="25"/>
  <c r="R203" i="25"/>
  <c r="G177" i="25"/>
  <c r="F175" i="25"/>
  <c r="G176" i="25"/>
  <c r="E249" i="25"/>
  <c r="G216" i="25"/>
  <c r="F237" i="25"/>
  <c r="D236" i="25"/>
  <c r="F140" i="25"/>
  <c r="F188" i="25"/>
  <c r="F218" i="25"/>
  <c r="K155" i="25"/>
  <c r="K150" i="25"/>
  <c r="K143" i="25"/>
  <c r="M155" i="25"/>
  <c r="M148" i="25"/>
  <c r="U209" i="25"/>
  <c r="F180" i="25"/>
  <c r="H240" i="25"/>
  <c r="N151" i="25"/>
  <c r="F236" i="25"/>
  <c r="L156" i="25"/>
  <c r="H150" i="25"/>
  <c r="E206" i="25"/>
  <c r="E210" i="25"/>
  <c r="V205" i="25"/>
  <c r="K149" i="25"/>
  <c r="N156" i="25"/>
  <c r="H172" i="25"/>
  <c r="G181" i="25"/>
  <c r="E211" i="25"/>
  <c r="E175" i="25"/>
  <c r="E189" i="25"/>
  <c r="G243" i="25"/>
  <c r="N213" i="25"/>
  <c r="E169" i="25"/>
  <c r="U210" i="25"/>
  <c r="M145" i="25"/>
  <c r="F150" i="25"/>
  <c r="F240" i="25"/>
  <c r="F146" i="25"/>
  <c r="G211" i="25"/>
  <c r="U148" i="25"/>
  <c r="F182" i="25"/>
  <c r="U211" i="25"/>
  <c r="S148" i="25"/>
  <c r="M209" i="25"/>
  <c r="F179" i="25"/>
  <c r="G172" i="25"/>
  <c r="N155" i="25"/>
  <c r="U215" i="25"/>
  <c r="T158" i="25"/>
  <c r="T140" i="25"/>
  <c r="R212" i="25"/>
  <c r="E182" i="25"/>
  <c r="E212" i="25"/>
  <c r="T205" i="25"/>
  <c r="U147" i="25"/>
  <c r="G207" i="25"/>
  <c r="G241" i="25"/>
  <c r="T213" i="25"/>
  <c r="M153" i="25"/>
  <c r="R206" i="25"/>
  <c r="G238" i="25"/>
  <c r="N203" i="25"/>
  <c r="S143" i="25"/>
  <c r="E238" i="25"/>
  <c r="E173" i="25"/>
  <c r="E203" i="25"/>
  <c r="G169" i="25"/>
  <c r="D232" i="25"/>
  <c r="F216" i="25"/>
  <c r="E215" i="25"/>
  <c r="E219" i="25"/>
  <c r="S159" i="25"/>
  <c r="N152" i="25"/>
  <c r="H146" i="25"/>
  <c r="S203" i="25"/>
  <c r="S200" i="25"/>
  <c r="F248" i="25"/>
  <c r="F158" i="25"/>
  <c r="F238" i="25"/>
  <c r="F148" i="25"/>
  <c r="T146" i="25"/>
  <c r="N212" i="25"/>
  <c r="U152" i="25"/>
  <c r="U151" i="25"/>
  <c r="E235" i="25"/>
  <c r="F233" i="25"/>
  <c r="T143" i="25"/>
  <c r="G179" i="25"/>
  <c r="K219" i="25"/>
  <c r="D155" i="25"/>
  <c r="E176" i="25"/>
  <c r="S146" i="25"/>
  <c r="U140" i="25"/>
  <c r="K212" i="25"/>
  <c r="D152" i="25"/>
  <c r="G203" i="25"/>
  <c r="N143" i="25"/>
  <c r="O142" i="25"/>
  <c r="E229" i="25"/>
  <c r="L211" i="25"/>
  <c r="E170" i="25"/>
  <c r="E200" i="25"/>
  <c r="D245" i="25"/>
  <c r="U143" i="25"/>
  <c r="N146" i="25"/>
  <c r="S202" i="25"/>
  <c r="E142" i="25"/>
  <c r="D139" i="25"/>
  <c r="D180" i="25"/>
  <c r="R202" i="25"/>
  <c r="L210" i="25"/>
  <c r="H176" i="25"/>
  <c r="U145" i="25"/>
  <c r="S150" i="25"/>
  <c r="O199" i="25"/>
  <c r="S160" i="25"/>
  <c r="S158" i="25"/>
  <c r="N205" i="25"/>
  <c r="S215" i="25"/>
  <c r="D210" i="25"/>
  <c r="R150" i="25"/>
  <c r="S142" i="25"/>
  <c r="L202" i="25"/>
  <c r="N147" i="25"/>
  <c r="U205" i="25"/>
  <c r="G245" i="25"/>
  <c r="E207" i="25"/>
  <c r="E177" i="25"/>
  <c r="M200" i="25"/>
  <c r="F170" i="25"/>
  <c r="S145" i="25"/>
  <c r="E205" i="25"/>
  <c r="R218" i="25"/>
  <c r="E242" i="25"/>
  <c r="L152" i="25"/>
  <c r="E183" i="25"/>
  <c r="G213" i="25"/>
  <c r="F207" i="25"/>
  <c r="M147" i="25"/>
  <c r="H153" i="25"/>
  <c r="R146" i="25"/>
  <c r="H199" i="25"/>
  <c r="R142" i="25"/>
  <c r="E262" i="25"/>
  <c r="D182" i="25"/>
  <c r="R140" i="25"/>
  <c r="M210" i="25"/>
  <c r="F206" i="25"/>
  <c r="F176" i="25"/>
  <c r="F210" i="25"/>
  <c r="F268" i="25"/>
  <c r="F249" i="25"/>
  <c r="F205" i="25"/>
  <c r="T145" i="25"/>
  <c r="T150" i="25"/>
  <c r="T152" i="25"/>
  <c r="T155" i="25"/>
  <c r="F245" i="25"/>
  <c r="T156" i="25"/>
  <c r="E149" i="25"/>
  <c r="L203" i="25"/>
  <c r="G155" i="25"/>
  <c r="G150" i="25"/>
  <c r="N210" i="25"/>
  <c r="G148" i="25"/>
  <c r="N208" i="25"/>
  <c r="H145" i="25"/>
  <c r="O205" i="25"/>
  <c r="O200" i="25"/>
  <c r="M207" i="25"/>
  <c r="F147" i="25"/>
  <c r="U150" i="25"/>
  <c r="G209" i="25"/>
  <c r="N149" i="25"/>
  <c r="N145" i="25"/>
  <c r="F219" i="25"/>
  <c r="M159" i="25"/>
  <c r="O152" i="25"/>
  <c r="O150" i="25"/>
  <c r="O139" i="25"/>
  <c r="N159" i="25"/>
  <c r="G175" i="25"/>
  <c r="G205" i="25"/>
  <c r="G202" i="25"/>
  <c r="U142" i="25"/>
  <c r="G199" i="25"/>
  <c r="F229" i="25"/>
  <c r="V211" i="25"/>
  <c r="V210" i="25"/>
  <c r="H180" i="25"/>
  <c r="V213" i="25"/>
  <c r="H181" i="25"/>
  <c r="H175" i="25"/>
  <c r="H173" i="25"/>
  <c r="H170" i="25"/>
  <c r="V199" i="25"/>
  <c r="H169" i="25"/>
  <c r="H233" i="25"/>
  <c r="H235" i="25"/>
  <c r="E180" i="25"/>
  <c r="V218" i="25"/>
  <c r="V202" i="25"/>
  <c r="U219" i="25"/>
  <c r="U208" i="25"/>
  <c r="G178" i="25"/>
  <c r="U199" i="25"/>
  <c r="H236" i="25"/>
  <c r="G200" i="25"/>
  <c r="K145" i="25"/>
  <c r="O147" i="25"/>
  <c r="G208" i="25"/>
  <c r="U206" i="25"/>
  <c r="G182" i="25"/>
  <c r="S139" i="25"/>
  <c r="L199" i="25"/>
  <c r="E248" i="25"/>
  <c r="F230" i="25"/>
  <c r="S218" i="25"/>
  <c r="F152" i="25"/>
  <c r="M212" i="25"/>
  <c r="H242" i="25"/>
  <c r="D189" i="25"/>
  <c r="L158" i="25"/>
  <c r="N142" i="25"/>
  <c r="G232" i="25"/>
  <c r="D229" i="25"/>
  <c r="K139" i="25"/>
  <c r="V215" i="25"/>
  <c r="V217" i="25"/>
  <c r="V142" i="25"/>
  <c r="H202" i="25"/>
  <c r="O202" i="25"/>
  <c r="R147" i="25"/>
  <c r="D207" i="25"/>
  <c r="R141" i="25" l="1"/>
  <c r="P70" i="25"/>
  <c r="Q70" i="25" s="1"/>
  <c r="I70" i="25"/>
  <c r="J70" i="25" s="1"/>
  <c r="G41" i="25"/>
  <c r="T214" i="25"/>
  <c r="F184" i="25"/>
  <c r="E217" i="25"/>
  <c r="T101" i="25"/>
  <c r="E101" i="25"/>
  <c r="Q109" i="25"/>
  <c r="U217" i="25"/>
  <c r="D71" i="25"/>
  <c r="D41" i="25"/>
  <c r="P124" i="25"/>
  <c r="Q124" i="25" s="1"/>
  <c r="W124" i="25"/>
  <c r="X124" i="25" s="1"/>
  <c r="R144" i="25"/>
  <c r="S71" i="25"/>
  <c r="W127" i="25"/>
  <c r="X127" i="25" s="1"/>
  <c r="P127" i="25"/>
  <c r="Q127" i="25" s="1"/>
  <c r="W94" i="25"/>
  <c r="X94" i="25" s="1"/>
  <c r="L101" i="25"/>
  <c r="T154" i="25"/>
  <c r="Q88" i="25"/>
  <c r="W81" i="25"/>
  <c r="P81" i="25"/>
  <c r="Q81" i="25" s="1"/>
  <c r="K71" i="25"/>
  <c r="J55" i="25"/>
  <c r="I34" i="25"/>
  <c r="J34" i="25" s="1"/>
  <c r="I24" i="25"/>
  <c r="J24" i="25" s="1"/>
  <c r="N157" i="25"/>
  <c r="L204" i="25"/>
  <c r="E214" i="25"/>
  <c r="L131" i="25"/>
  <c r="E174" i="25"/>
  <c r="N214" i="25"/>
  <c r="W64" i="25"/>
  <c r="X64" i="25" s="1"/>
  <c r="S204" i="25"/>
  <c r="W51" i="25"/>
  <c r="X51" i="25" s="1"/>
  <c r="E131" i="25"/>
  <c r="M101" i="25"/>
  <c r="I67" i="25"/>
  <c r="J67" i="25" s="1"/>
  <c r="M206" i="25"/>
  <c r="J110" i="25"/>
  <c r="J62" i="25"/>
  <c r="P97" i="25"/>
  <c r="Q97" i="25" s="1"/>
  <c r="D101" i="25"/>
  <c r="R154" i="25"/>
  <c r="W130" i="25"/>
  <c r="I97" i="25"/>
  <c r="J97" i="25" s="1"/>
  <c r="U101" i="25"/>
  <c r="E204" i="25"/>
  <c r="W54" i="25"/>
  <c r="X54" i="25" s="1"/>
  <c r="D157" i="25"/>
  <c r="K214" i="25"/>
  <c r="I100" i="25"/>
  <c r="J100" i="25" s="1"/>
  <c r="P67" i="25"/>
  <c r="Q63" i="25"/>
  <c r="X29" i="25"/>
  <c r="L144" i="25"/>
  <c r="M220" i="25"/>
  <c r="J113" i="25"/>
  <c r="H101" i="25"/>
  <c r="J63" i="25"/>
  <c r="O41" i="25"/>
  <c r="U220" i="25"/>
  <c r="T157" i="25"/>
  <c r="F220" i="25"/>
  <c r="G204" i="25"/>
  <c r="P146" i="25"/>
  <c r="M131" i="25"/>
  <c r="U131" i="25"/>
  <c r="X86" i="25"/>
  <c r="L71" i="25"/>
  <c r="Q62" i="25"/>
  <c r="X59" i="25"/>
  <c r="Q50" i="25"/>
  <c r="W34" i="25"/>
  <c r="X34" i="25" s="1"/>
  <c r="W21" i="25"/>
  <c r="X21" i="25" s="1"/>
  <c r="I130" i="25"/>
  <c r="J130" i="25" s="1"/>
  <c r="D131" i="25"/>
  <c r="G174" i="25"/>
  <c r="W100" i="25"/>
  <c r="X100" i="25" s="1"/>
  <c r="O101" i="25"/>
  <c r="O71" i="25"/>
  <c r="I54" i="25"/>
  <c r="L41" i="25"/>
  <c r="W37" i="25"/>
  <c r="X37" i="25" s="1"/>
  <c r="I127" i="25"/>
  <c r="J127" i="25" s="1"/>
  <c r="V131" i="25"/>
  <c r="R131" i="25"/>
  <c r="G71" i="25"/>
  <c r="P34" i="25"/>
  <c r="Q34" i="25" s="1"/>
  <c r="K41" i="25"/>
  <c r="S101" i="25"/>
  <c r="S141" i="25"/>
  <c r="S220" i="25"/>
  <c r="D263" i="25"/>
  <c r="N101" i="25"/>
  <c r="U144" i="25"/>
  <c r="W70" i="25"/>
  <c r="X70" i="25" s="1"/>
  <c r="W67" i="25"/>
  <c r="X67" i="25" s="1"/>
  <c r="G247" i="25"/>
  <c r="W40" i="25"/>
  <c r="X40" i="25" s="1"/>
  <c r="T41" i="25"/>
  <c r="W24" i="25"/>
  <c r="U41" i="25"/>
  <c r="G234" i="25"/>
  <c r="N204" i="25"/>
  <c r="I176" i="25"/>
  <c r="E184" i="25"/>
  <c r="F131" i="25"/>
  <c r="I114" i="25"/>
  <c r="J114" i="25" s="1"/>
  <c r="O131" i="25"/>
  <c r="P111" i="25"/>
  <c r="K131" i="25"/>
  <c r="F266" i="25"/>
  <c r="X118" i="25"/>
  <c r="F101" i="25"/>
  <c r="I84" i="25"/>
  <c r="J84" i="25" s="1"/>
  <c r="X81" i="25"/>
  <c r="G101" i="25"/>
  <c r="U141" i="25"/>
  <c r="G201" i="25"/>
  <c r="I239" i="25"/>
  <c r="I237" i="25"/>
  <c r="N144" i="25"/>
  <c r="I238" i="25"/>
  <c r="W210" i="25"/>
  <c r="F270" i="25"/>
  <c r="W111" i="25"/>
  <c r="T131" i="25"/>
  <c r="H131" i="25"/>
  <c r="W97" i="25"/>
  <c r="T71" i="25"/>
  <c r="I37" i="25"/>
  <c r="J37" i="25" s="1"/>
  <c r="S41" i="25"/>
  <c r="I124" i="25"/>
  <c r="J124" i="25" s="1"/>
  <c r="S131" i="25"/>
  <c r="I94" i="25"/>
  <c r="J94" i="25" s="1"/>
  <c r="V101" i="25"/>
  <c r="I64" i="25"/>
  <c r="J64" i="25" s="1"/>
  <c r="I150" i="25"/>
  <c r="S144" i="25"/>
  <c r="E171" i="25"/>
  <c r="F190" i="25"/>
  <c r="P130" i="25"/>
  <c r="Q130" i="25" s="1"/>
  <c r="W114" i="25"/>
  <c r="X114" i="25" s="1"/>
  <c r="I111" i="25"/>
  <c r="G131" i="25"/>
  <c r="P100" i="25"/>
  <c r="Q100" i="25" s="1"/>
  <c r="K101" i="25"/>
  <c r="P51" i="25"/>
  <c r="N71" i="25"/>
  <c r="I40" i="25"/>
  <c r="J40" i="25" s="1"/>
  <c r="H41" i="25"/>
  <c r="I21" i="25"/>
  <c r="F41" i="25"/>
  <c r="P114" i="25"/>
  <c r="Q114" i="25" s="1"/>
  <c r="N131" i="25"/>
  <c r="P84" i="25"/>
  <c r="R101" i="25"/>
  <c r="D231" i="25"/>
  <c r="H171" i="25"/>
  <c r="F278" i="25"/>
  <c r="P21" i="25"/>
  <c r="N41" i="25"/>
  <c r="P94" i="25"/>
  <c r="Q94" i="25" s="1"/>
  <c r="W84" i="25"/>
  <c r="X84" i="25" s="1"/>
  <c r="I81" i="25"/>
  <c r="H71" i="25"/>
  <c r="M71" i="25"/>
  <c r="P54" i="25"/>
  <c r="Q54" i="25" s="1"/>
  <c r="E71" i="25"/>
  <c r="V71" i="25"/>
  <c r="R71" i="25"/>
  <c r="P37" i="25"/>
  <c r="Q37" i="25" s="1"/>
  <c r="P64" i="25"/>
  <c r="U71" i="25"/>
  <c r="I51" i="25"/>
  <c r="F71" i="25"/>
  <c r="M41" i="25"/>
  <c r="P24" i="25"/>
  <c r="Q24" i="25" s="1"/>
  <c r="E41" i="25"/>
  <c r="V41" i="25"/>
  <c r="R41" i="25"/>
  <c r="J202" i="25"/>
  <c r="F250" i="25"/>
  <c r="U200" i="25"/>
  <c r="R213" i="25"/>
  <c r="W218" i="25"/>
  <c r="O203" i="25"/>
  <c r="I173" i="25"/>
  <c r="T160" i="25"/>
  <c r="I175" i="25"/>
  <c r="K204" i="25"/>
  <c r="L155" i="25"/>
  <c r="E245" i="25"/>
  <c r="X210" i="25"/>
  <c r="R215" i="25"/>
  <c r="L160" i="25"/>
  <c r="M214" i="25"/>
  <c r="K202" i="25"/>
  <c r="K201" i="25"/>
  <c r="L154" i="25"/>
  <c r="E244" i="25"/>
  <c r="G235" i="25"/>
  <c r="G145" i="25"/>
  <c r="O206" i="25"/>
  <c r="D150" i="25"/>
  <c r="K210" i="25"/>
  <c r="E151" i="25"/>
  <c r="R139" i="25"/>
  <c r="K199" i="25"/>
  <c r="N148" i="25"/>
  <c r="U153" i="25"/>
  <c r="L205" i="25"/>
  <c r="D235" i="25"/>
  <c r="K206" i="25"/>
  <c r="D146" i="25"/>
  <c r="S206" i="25"/>
  <c r="G236" i="25"/>
  <c r="K207" i="25"/>
  <c r="R219" i="25"/>
  <c r="M139" i="25"/>
  <c r="G139" i="25"/>
  <c r="D145" i="25"/>
  <c r="E145" i="25"/>
  <c r="T206" i="25"/>
  <c r="V206" i="25"/>
  <c r="E147" i="25"/>
  <c r="S219" i="25"/>
  <c r="N202" i="25"/>
  <c r="G142" i="25"/>
  <c r="H143" i="25"/>
  <c r="R216" i="25"/>
  <c r="D156" i="25"/>
  <c r="D241" i="25"/>
  <c r="G218" i="25"/>
  <c r="N158" i="25"/>
  <c r="F172" i="25"/>
  <c r="D142" i="25"/>
  <c r="F212" i="25"/>
  <c r="K142" i="25"/>
  <c r="T202" i="25"/>
  <c r="F213" i="25"/>
  <c r="O145" i="25"/>
  <c r="N153" i="25"/>
  <c r="L143" i="25"/>
  <c r="L151" i="25"/>
  <c r="T151" i="25"/>
  <c r="W71" i="25" l="1"/>
  <c r="X71" i="25" s="1"/>
  <c r="Q67" i="25"/>
  <c r="X130" i="25"/>
  <c r="Q146" i="25"/>
  <c r="J54" i="25"/>
  <c r="I71" i="25"/>
  <c r="J71" i="25" s="1"/>
  <c r="J51" i="25"/>
  <c r="Q84" i="25"/>
  <c r="P101" i="25"/>
  <c r="Q101" i="25" s="1"/>
  <c r="I41" i="25"/>
  <c r="J41" i="25" s="1"/>
  <c r="J21" i="25"/>
  <c r="Q51" i="25"/>
  <c r="P71" i="25"/>
  <c r="Q71" i="25" s="1"/>
  <c r="J111" i="25"/>
  <c r="I131" i="25"/>
  <c r="J131" i="25" s="1"/>
  <c r="X97" i="25"/>
  <c r="J237" i="25"/>
  <c r="W101" i="25"/>
  <c r="X101" i="25" s="1"/>
  <c r="Q111" i="25"/>
  <c r="P131" i="25"/>
  <c r="Q131" i="25" s="1"/>
  <c r="J176" i="25"/>
  <c r="J238" i="25"/>
  <c r="W131" i="25"/>
  <c r="X131" i="25" s="1"/>
  <c r="X111" i="25"/>
  <c r="J239" i="25"/>
  <c r="J150" i="25"/>
  <c r="Q64" i="25"/>
  <c r="J81" i="25"/>
  <c r="I101" i="25"/>
  <c r="J101" i="25" s="1"/>
  <c r="Q21" i="25"/>
  <c r="P41" i="25"/>
  <c r="Q41" i="25" s="1"/>
  <c r="X24" i="25"/>
  <c r="W41" i="25"/>
  <c r="X41" i="25" s="1"/>
  <c r="F154" i="25"/>
  <c r="E265" i="25"/>
  <c r="F181" i="25"/>
  <c r="F211" i="25"/>
  <c r="G180" i="25"/>
  <c r="V140" i="25"/>
  <c r="O144" i="25"/>
  <c r="O143" i="25"/>
  <c r="T139" i="25"/>
  <c r="F199" i="25"/>
  <c r="F244" i="25"/>
  <c r="M152" i="25"/>
  <c r="S207" i="25"/>
  <c r="L147" i="25"/>
  <c r="I172" i="25"/>
  <c r="G262" i="25"/>
  <c r="W206" i="25"/>
  <c r="D270" i="25"/>
  <c r="G183" i="25"/>
  <c r="D187" i="25"/>
  <c r="K215" i="25"/>
  <c r="D185" i="25"/>
  <c r="F169" i="25"/>
  <c r="T199" i="25"/>
  <c r="F177" i="25"/>
  <c r="T207" i="25"/>
  <c r="R209" i="25"/>
  <c r="D149" i="25"/>
  <c r="D169" i="25"/>
  <c r="D259" i="25" s="1"/>
  <c r="D199" i="25"/>
  <c r="H155" i="25"/>
  <c r="N200" i="25"/>
  <c r="G140" i="25"/>
  <c r="H229" i="25"/>
  <c r="F204" i="25"/>
  <c r="F174" i="25"/>
  <c r="S156" i="25"/>
  <c r="G220" i="25"/>
  <c r="N160" i="25"/>
  <c r="K156" i="25"/>
  <c r="G143" i="25"/>
  <c r="U203" i="25"/>
  <c r="H140" i="25"/>
  <c r="V200" i="25"/>
  <c r="K151" i="25"/>
  <c r="D211" i="25"/>
  <c r="V212" i="25"/>
  <c r="H152" i="25"/>
  <c r="L219" i="25"/>
  <c r="E159" i="25"/>
  <c r="G158" i="25"/>
  <c r="G248" i="25"/>
  <c r="G147" i="25"/>
  <c r="U207" i="25"/>
  <c r="F235" i="25"/>
  <c r="F145" i="25"/>
  <c r="F231" i="25"/>
  <c r="S199" i="25"/>
  <c r="E139" i="25"/>
  <c r="O201" i="25"/>
  <c r="H141" i="25"/>
  <c r="F242" i="25"/>
  <c r="U154" i="25"/>
  <c r="G244" i="25"/>
  <c r="G265" i="25"/>
  <c r="O207" i="25"/>
  <c r="E247" i="25"/>
  <c r="L157" i="25"/>
  <c r="D170" i="25"/>
  <c r="R214" i="25"/>
  <c r="P151" i="25"/>
  <c r="K144" i="25"/>
  <c r="R204" i="25"/>
  <c r="T209" i="25"/>
  <c r="M149" i="25"/>
  <c r="K157" i="25"/>
  <c r="R217" i="25"/>
  <c r="S155" i="25"/>
  <c r="D246" i="25"/>
  <c r="K152" i="25"/>
  <c r="D212" i="25"/>
  <c r="G229" i="25"/>
  <c r="N139" i="25"/>
  <c r="L206" i="25"/>
  <c r="E146" i="25"/>
  <c r="U201" i="25"/>
  <c r="H200" i="25"/>
  <c r="O140" i="25"/>
  <c r="N206" i="25"/>
  <c r="G146" i="25"/>
  <c r="S217" i="25"/>
  <c r="M202" i="25"/>
  <c r="T142" i="25"/>
  <c r="G160" i="25"/>
  <c r="G210" i="25"/>
  <c r="G152" i="25"/>
  <c r="U212" i="25"/>
  <c r="E188" i="25"/>
  <c r="E218" i="25"/>
  <c r="K158" i="25"/>
  <c r="R207" i="25"/>
  <c r="E181" i="25"/>
  <c r="U158" i="25"/>
  <c r="P145" i="25"/>
  <c r="E155" i="25"/>
  <c r="L215" i="25"/>
  <c r="S151" i="25"/>
  <c r="R220" i="25"/>
  <c r="G231" i="25"/>
  <c r="U156" i="25"/>
  <c r="U155" i="25"/>
  <c r="G215" i="25"/>
  <c r="F214" i="25"/>
  <c r="M154" i="25"/>
  <c r="S211" i="25"/>
  <c r="K147" i="25"/>
  <c r="G156" i="25"/>
  <c r="N216" i="25"/>
  <c r="L149" i="25"/>
  <c r="S209" i="25"/>
  <c r="T216" i="25"/>
  <c r="F156" i="25"/>
  <c r="N211" i="25"/>
  <c r="G151" i="25"/>
  <c r="H174" i="25"/>
  <c r="F200" i="25"/>
  <c r="M140" i="25"/>
  <c r="G153" i="25"/>
  <c r="U213" i="25"/>
  <c r="E236" i="25"/>
  <c r="V203" i="25"/>
  <c r="H142" i="25"/>
  <c r="H232" i="25"/>
  <c r="U202" i="25"/>
  <c r="G240" i="25"/>
  <c r="N150" i="25"/>
  <c r="F159" i="25"/>
  <c r="T219" i="25"/>
  <c r="H241" i="25"/>
  <c r="H151" i="25"/>
  <c r="P205" i="25"/>
  <c r="E233" i="25"/>
  <c r="E143" i="25"/>
  <c r="F142" i="25"/>
  <c r="F232" i="25"/>
  <c r="G268" i="25"/>
  <c r="P148" i="25"/>
  <c r="J173" i="25"/>
  <c r="X218" i="25"/>
  <c r="K159" i="25"/>
  <c r="S205" i="25"/>
  <c r="E199" i="25"/>
  <c r="L139" i="25"/>
  <c r="E153" i="25"/>
  <c r="S213" i="25"/>
  <c r="D213" i="25"/>
  <c r="D183" i="25"/>
  <c r="T215" i="25"/>
  <c r="N215" i="25"/>
  <c r="T211" i="25"/>
  <c r="F151" i="25"/>
  <c r="H160" i="25"/>
  <c r="V220" i="25"/>
  <c r="S147" i="25"/>
  <c r="L207" i="25"/>
  <c r="N154" i="25"/>
  <c r="G214" i="25"/>
  <c r="D151" i="25"/>
  <c r="R211" i="25"/>
  <c r="L212" i="25"/>
  <c r="S152" i="25"/>
  <c r="G157" i="25"/>
  <c r="F246" i="25"/>
  <c r="M156" i="25"/>
  <c r="E241" i="25"/>
  <c r="M203" i="25"/>
  <c r="F143" i="25"/>
  <c r="E230" i="25"/>
  <c r="M215" i="25"/>
  <c r="G170" i="25"/>
  <c r="V139" i="25"/>
  <c r="L216" i="25"/>
  <c r="E156" i="25"/>
  <c r="E140" i="25"/>
  <c r="L200" i="25"/>
  <c r="L150" i="25"/>
  <c r="E240" i="25"/>
  <c r="M142" i="25"/>
  <c r="V219" i="25"/>
  <c r="H159" i="25"/>
  <c r="G159" i="25"/>
  <c r="L218" i="25"/>
  <c r="E158" i="25"/>
  <c r="F243" i="25"/>
  <c r="F153" i="25"/>
  <c r="G259" i="25"/>
  <c r="M199" i="25"/>
  <c r="F139" i="25"/>
  <c r="K140" i="25"/>
  <c r="D200" i="25"/>
  <c r="D153" i="25"/>
  <c r="D243" i="25"/>
  <c r="D144" i="25"/>
  <c r="D234" i="25"/>
  <c r="R200" i="25"/>
  <c r="D140" i="25"/>
  <c r="H139" i="25"/>
  <c r="E187" i="25"/>
  <c r="D202" i="25"/>
  <c r="D172" i="25"/>
  <c r="D262" i="25" s="1"/>
  <c r="F215" i="25"/>
  <c r="F185" i="25"/>
  <c r="J175" i="25"/>
  <c r="O204" i="25"/>
  <c r="W200" i="25"/>
  <c r="P143" i="25" l="1"/>
  <c r="E267" i="25"/>
  <c r="E271" i="25"/>
  <c r="F273" i="25"/>
  <c r="P150" i="25"/>
  <c r="E270" i="25"/>
  <c r="T220" i="25"/>
  <c r="F160" i="25"/>
  <c r="W211" i="25"/>
  <c r="H178" i="25"/>
  <c r="O208" i="25"/>
  <c r="S157" i="25"/>
  <c r="I174" i="25"/>
  <c r="F274" i="25"/>
  <c r="X200" i="25"/>
  <c r="D260" i="25"/>
  <c r="D201" i="25"/>
  <c r="K141" i="25"/>
  <c r="M144" i="25"/>
  <c r="T204" i="25"/>
  <c r="G171" i="25"/>
  <c r="E231" i="25"/>
  <c r="F263" i="25"/>
  <c r="P203" i="25"/>
  <c r="S154" i="25"/>
  <c r="L214" i="25"/>
  <c r="H147" i="25"/>
  <c r="V207" i="25"/>
  <c r="D271" i="25"/>
  <c r="D179" i="25"/>
  <c r="K209" i="25"/>
  <c r="D248" i="25"/>
  <c r="D158" i="25"/>
  <c r="G186" i="25"/>
  <c r="D184" i="25"/>
  <c r="W213" i="25"/>
  <c r="W205" i="25"/>
  <c r="F234" i="25"/>
  <c r="I143" i="25"/>
  <c r="E263" i="25"/>
  <c r="G270" i="25"/>
  <c r="H144" i="25"/>
  <c r="V204" i="25"/>
  <c r="I200" i="25"/>
  <c r="F276" i="25"/>
  <c r="W202" i="25"/>
  <c r="Q145" i="25"/>
  <c r="I181" i="25"/>
  <c r="G154" i="25"/>
  <c r="U214" i="25"/>
  <c r="W142" i="25"/>
  <c r="G266" i="25"/>
  <c r="E266" i="25"/>
  <c r="I146" i="25"/>
  <c r="F269" i="25"/>
  <c r="W199" i="25"/>
  <c r="F265" i="25"/>
  <c r="H157" i="25"/>
  <c r="F267" i="25"/>
  <c r="I177" i="25"/>
  <c r="X206" i="25"/>
  <c r="J172" i="25"/>
  <c r="F272" i="25"/>
  <c r="P152" i="25"/>
  <c r="T141" i="25"/>
  <c r="W139" i="25"/>
  <c r="I180" i="25"/>
  <c r="F275" i="25"/>
  <c r="R149" i="25"/>
  <c r="D209" i="25"/>
  <c r="D244" i="25"/>
  <c r="D154" i="25"/>
  <c r="E260" i="25"/>
  <c r="I140" i="25"/>
  <c r="W215" i="25"/>
  <c r="I153" i="25"/>
  <c r="E273" i="25"/>
  <c r="D175" i="25"/>
  <c r="D205" i="25"/>
  <c r="I232" i="25"/>
  <c r="U204" i="25"/>
  <c r="G144" i="25"/>
  <c r="G273" i="25"/>
  <c r="I210" i="25"/>
  <c r="P206" i="25"/>
  <c r="K154" i="25"/>
  <c r="D214" i="25"/>
  <c r="I242" i="25"/>
  <c r="I139" i="25"/>
  <c r="E259" i="25"/>
  <c r="O212" i="25"/>
  <c r="H182" i="25"/>
  <c r="G260" i="25"/>
  <c r="D171" i="25"/>
  <c r="I169" i="25"/>
  <c r="F187" i="25"/>
  <c r="F217" i="25"/>
  <c r="R201" i="25"/>
  <c r="D141" i="25"/>
  <c r="D273" i="25"/>
  <c r="F259" i="25"/>
  <c r="M201" i="25"/>
  <c r="F141" i="25"/>
  <c r="P142" i="25"/>
  <c r="E141" i="25"/>
  <c r="L201" i="25"/>
  <c r="M204" i="25"/>
  <c r="F144" i="25"/>
  <c r="E272" i="25"/>
  <c r="O211" i="25"/>
  <c r="Q143" i="25"/>
  <c r="D237" i="25"/>
  <c r="D147" i="25"/>
  <c r="R155" i="25"/>
  <c r="D215" i="25"/>
  <c r="P207" i="25"/>
  <c r="O209" i="25"/>
  <c r="H179" i="25"/>
  <c r="F271" i="25"/>
  <c r="H211" i="25"/>
  <c r="I211" i="25" s="1"/>
  <c r="V151" i="25"/>
  <c r="E154" i="25"/>
  <c r="S214" i="25"/>
  <c r="E201" i="25"/>
  <c r="L141" i="25"/>
  <c r="D238" i="25"/>
  <c r="D148" i="25"/>
  <c r="I151" i="25"/>
  <c r="I142" i="25"/>
  <c r="F262" i="25"/>
  <c r="I233" i="25"/>
  <c r="Q205" i="25"/>
  <c r="H271" i="25"/>
  <c r="H234" i="25"/>
  <c r="I236" i="25"/>
  <c r="F201" i="25"/>
  <c r="M141" i="25"/>
  <c r="G271" i="25"/>
  <c r="F157" i="25"/>
  <c r="T217" i="25"/>
  <c r="P149" i="25"/>
  <c r="E269" i="25"/>
  <c r="V141" i="25"/>
  <c r="K218" i="25"/>
  <c r="D188" i="25"/>
  <c r="G276" i="25"/>
  <c r="U157" i="25"/>
  <c r="G217" i="25"/>
  <c r="G221" i="25" s="1"/>
  <c r="E157" i="25"/>
  <c r="L217" i="25"/>
  <c r="D249" i="25"/>
  <c r="D159" i="25"/>
  <c r="E190" i="25"/>
  <c r="E191" i="25" s="1"/>
  <c r="E220" i="25"/>
  <c r="P202" i="25"/>
  <c r="R148" i="25"/>
  <c r="D208" i="25"/>
  <c r="D247" i="25"/>
  <c r="Q151" i="25"/>
  <c r="S201" i="25"/>
  <c r="G250" i="25"/>
  <c r="G251" i="25" s="1"/>
  <c r="H260" i="25"/>
  <c r="W203" i="25"/>
  <c r="H231" i="25"/>
  <c r="G141" i="25"/>
  <c r="N201" i="25"/>
  <c r="D176" i="25"/>
  <c r="D206" i="25"/>
  <c r="T201" i="25"/>
  <c r="F171" i="25"/>
  <c r="O153" i="25"/>
  <c r="H243" i="25"/>
  <c r="I243" i="25" s="1"/>
  <c r="V150" i="25"/>
  <c r="O210" i="25"/>
  <c r="I145" i="25"/>
  <c r="I241" i="25"/>
  <c r="M157" i="25"/>
  <c r="F247" i="25"/>
  <c r="I199" i="25"/>
  <c r="E234" i="25"/>
  <c r="E144" i="25"/>
  <c r="N141" i="25"/>
  <c r="H203" i="25"/>
  <c r="V143" i="25"/>
  <c r="E279" i="25"/>
  <c r="I159" i="25"/>
  <c r="W219" i="25"/>
  <c r="D204" i="25"/>
  <c r="D174" i="25"/>
  <c r="D264" i="25" s="1"/>
  <c r="K217" i="25"/>
  <c r="H259" i="25"/>
  <c r="P199" i="25"/>
  <c r="I158" i="25"/>
  <c r="E278" i="25"/>
  <c r="L220" i="25"/>
  <c r="E160" i="25"/>
  <c r="I240" i="25"/>
  <c r="P200" i="25"/>
  <c r="E276" i="25"/>
  <c r="I156" i="25"/>
  <c r="I170" i="25"/>
  <c r="M217" i="25"/>
  <c r="K216" i="25"/>
  <c r="D186" i="25"/>
  <c r="I230" i="25"/>
  <c r="H201" i="25"/>
  <c r="O141" i="25"/>
  <c r="P139" i="25"/>
  <c r="K160" i="25"/>
  <c r="Q148" i="25"/>
  <c r="F279" i="25"/>
  <c r="H262" i="25"/>
  <c r="F260" i="25"/>
  <c r="P140" i="25"/>
  <c r="W216" i="25"/>
  <c r="G275" i="25"/>
  <c r="E275" i="25"/>
  <c r="I155" i="25"/>
  <c r="U160" i="25"/>
  <c r="D178" i="25"/>
  <c r="K208" i="25"/>
  <c r="W212" i="25"/>
  <c r="I152" i="25"/>
  <c r="G272" i="25"/>
  <c r="T144" i="25"/>
  <c r="I229" i="25"/>
  <c r="D272" i="25"/>
  <c r="I235" i="25"/>
  <c r="G267" i="25"/>
  <c r="H154" i="25"/>
  <c r="V214" i="25"/>
  <c r="V201" i="25"/>
  <c r="G263" i="25"/>
  <c r="G184" i="25"/>
  <c r="P147" i="25"/>
  <c r="W140" i="25"/>
  <c r="F251" i="25" l="1"/>
  <c r="U221" i="25"/>
  <c r="P211" i="25"/>
  <c r="P212" i="25"/>
  <c r="J241" i="25"/>
  <c r="W150" i="25"/>
  <c r="H270" i="25"/>
  <c r="W201" i="25"/>
  <c r="S221" i="25"/>
  <c r="Q149" i="25"/>
  <c r="J151" i="25"/>
  <c r="J243" i="25"/>
  <c r="G264" i="25"/>
  <c r="S161" i="25"/>
  <c r="P144" i="25"/>
  <c r="I178" i="25"/>
  <c r="Q147" i="25"/>
  <c r="Q140" i="25"/>
  <c r="Q139" i="25"/>
  <c r="J156" i="25"/>
  <c r="Q200" i="25"/>
  <c r="J158" i="25"/>
  <c r="Q199" i="25"/>
  <c r="R156" i="25"/>
  <c r="D216" i="25"/>
  <c r="I234" i="25"/>
  <c r="J199" i="25"/>
  <c r="P210" i="25"/>
  <c r="P153" i="25"/>
  <c r="T221" i="25"/>
  <c r="I157" i="25"/>
  <c r="E277" i="25"/>
  <c r="F221" i="25"/>
  <c r="J233" i="25"/>
  <c r="D268" i="25"/>
  <c r="P141" i="25"/>
  <c r="L161" i="25"/>
  <c r="P209" i="25"/>
  <c r="X215" i="25"/>
  <c r="J180" i="25"/>
  <c r="X139" i="25"/>
  <c r="J177" i="25"/>
  <c r="D269" i="25"/>
  <c r="J181" i="25"/>
  <c r="X202" i="25"/>
  <c r="I271" i="25"/>
  <c r="X213" i="25"/>
  <c r="G187" i="25"/>
  <c r="N217" i="25"/>
  <c r="D250" i="25"/>
  <c r="D160" i="25"/>
  <c r="D161" i="25" s="1"/>
  <c r="V209" i="25"/>
  <c r="H149" i="25"/>
  <c r="P208" i="25"/>
  <c r="J170" i="25"/>
  <c r="N161" i="25"/>
  <c r="J145" i="25"/>
  <c r="H183" i="25"/>
  <c r="O213" i="25"/>
  <c r="I154" i="25"/>
  <c r="E274" i="25"/>
  <c r="I179" i="25"/>
  <c r="D217" i="25"/>
  <c r="R157" i="25"/>
  <c r="F161" i="25"/>
  <c r="F261" i="25"/>
  <c r="I147" i="25"/>
  <c r="Q150" i="25"/>
  <c r="J211" i="25"/>
  <c r="X212" i="25"/>
  <c r="J155" i="25"/>
  <c r="X216" i="25"/>
  <c r="Q211" i="25"/>
  <c r="X219" i="25"/>
  <c r="W143" i="25"/>
  <c r="H263" i="25"/>
  <c r="H204" i="25"/>
  <c r="V144" i="25"/>
  <c r="H205" i="25"/>
  <c r="V145" i="25"/>
  <c r="O154" i="25"/>
  <c r="H244" i="25"/>
  <c r="G161" i="25"/>
  <c r="G261" i="25"/>
  <c r="H261" i="25"/>
  <c r="K220" i="25"/>
  <c r="D190" i="25"/>
  <c r="J142" i="25"/>
  <c r="E221" i="25"/>
  <c r="I201" i="25"/>
  <c r="W214" i="25"/>
  <c r="D275" i="25"/>
  <c r="D267" i="25"/>
  <c r="P204" i="25"/>
  <c r="Q142" i="25"/>
  <c r="M221" i="25"/>
  <c r="D261" i="25"/>
  <c r="I182" i="25"/>
  <c r="I259" i="25"/>
  <c r="J242" i="25"/>
  <c r="D265" i="25"/>
  <c r="J153" i="25"/>
  <c r="J140" i="25"/>
  <c r="W141" i="25"/>
  <c r="T161" i="25"/>
  <c r="X199" i="25"/>
  <c r="V208" i="25"/>
  <c r="H148" i="25"/>
  <c r="J146" i="25"/>
  <c r="Q203" i="25"/>
  <c r="W207" i="25"/>
  <c r="X211" i="25"/>
  <c r="F280" i="25"/>
  <c r="X140" i="25"/>
  <c r="J235" i="25"/>
  <c r="G189" i="25"/>
  <c r="N219" i="25"/>
  <c r="X203" i="25"/>
  <c r="H212" i="25"/>
  <c r="V152" i="25"/>
  <c r="F277" i="25"/>
  <c r="J236" i="25"/>
  <c r="I262" i="25"/>
  <c r="R221" i="25"/>
  <c r="J229" i="25"/>
  <c r="J152" i="25"/>
  <c r="Q212" i="25"/>
  <c r="J230" i="25"/>
  <c r="J240" i="25"/>
  <c r="E280" i="25"/>
  <c r="I160" i="25"/>
  <c r="N218" i="25"/>
  <c r="G188" i="25"/>
  <c r="J159" i="25"/>
  <c r="I203" i="25"/>
  <c r="E264" i="25"/>
  <c r="I144" i="25"/>
  <c r="F191" i="25"/>
  <c r="I171" i="25"/>
  <c r="D266" i="25"/>
  <c r="O155" i="25"/>
  <c r="H245" i="25"/>
  <c r="Q202" i="25"/>
  <c r="M161" i="25"/>
  <c r="Q207" i="25"/>
  <c r="F264" i="25"/>
  <c r="P201" i="25"/>
  <c r="L221" i="25"/>
  <c r="I141" i="25"/>
  <c r="E161" i="25"/>
  <c r="E261" i="25"/>
  <c r="J169" i="25"/>
  <c r="J139" i="25"/>
  <c r="Q206" i="25"/>
  <c r="J210" i="25"/>
  <c r="J232" i="25"/>
  <c r="I260" i="25"/>
  <c r="D274" i="25"/>
  <c r="Q152" i="25"/>
  <c r="U161" i="25"/>
  <c r="W217" i="25"/>
  <c r="X142" i="25"/>
  <c r="G274" i="25"/>
  <c r="W151" i="25"/>
  <c r="J200" i="25"/>
  <c r="J143" i="25"/>
  <c r="X205" i="25"/>
  <c r="E251" i="25"/>
  <c r="I231" i="25"/>
  <c r="W204" i="25"/>
  <c r="K161" i="25"/>
  <c r="J174" i="25"/>
  <c r="W220" i="25"/>
  <c r="H264" i="25" l="1"/>
  <c r="I264" i="25" s="1"/>
  <c r="I270" i="25"/>
  <c r="I263" i="25"/>
  <c r="J263" i="25" s="1"/>
  <c r="H247" i="25"/>
  <c r="O157" i="25"/>
  <c r="J144" i="25"/>
  <c r="V154" i="25"/>
  <c r="H214" i="25"/>
  <c r="D218" i="25"/>
  <c r="R158" i="25"/>
  <c r="P213" i="25"/>
  <c r="Q209" i="25"/>
  <c r="X150" i="25"/>
  <c r="J231" i="25"/>
  <c r="X151" i="25"/>
  <c r="J141" i="25"/>
  <c r="I245" i="25"/>
  <c r="G278" i="25"/>
  <c r="J160" i="25"/>
  <c r="J262" i="25"/>
  <c r="X207" i="25"/>
  <c r="I148" i="25"/>
  <c r="J259" i="25"/>
  <c r="Q204" i="25"/>
  <c r="J201" i="25"/>
  <c r="I205" i="25"/>
  <c r="I183" i="25"/>
  <c r="I149" i="25"/>
  <c r="Q153" i="25"/>
  <c r="W144" i="25"/>
  <c r="Q144" i="25"/>
  <c r="H213" i="25"/>
  <c r="V153" i="25"/>
  <c r="K221" i="25"/>
  <c r="X220" i="25"/>
  <c r="J182" i="25"/>
  <c r="Q210" i="25"/>
  <c r="X204" i="25"/>
  <c r="J260" i="25"/>
  <c r="Q201" i="25"/>
  <c r="J203" i="25"/>
  <c r="W152" i="25"/>
  <c r="H272" i="25"/>
  <c r="G279" i="25"/>
  <c r="H206" i="25"/>
  <c r="V146" i="25"/>
  <c r="W208" i="25"/>
  <c r="I244" i="25"/>
  <c r="W145" i="25"/>
  <c r="H265" i="25"/>
  <c r="X143" i="25"/>
  <c r="H246" i="25"/>
  <c r="O156" i="25"/>
  <c r="D277" i="25"/>
  <c r="J154" i="25"/>
  <c r="W209" i="25"/>
  <c r="G277" i="25"/>
  <c r="O215" i="25"/>
  <c r="H185" i="25"/>
  <c r="J234" i="25"/>
  <c r="D276" i="25"/>
  <c r="W221" i="25"/>
  <c r="X201" i="25"/>
  <c r="H161" i="25"/>
  <c r="G190" i="25"/>
  <c r="N220" i="25"/>
  <c r="F281" i="25"/>
  <c r="R159" i="25"/>
  <c r="D219" i="25"/>
  <c r="J178" i="25"/>
  <c r="J270" i="25"/>
  <c r="X217" i="25"/>
  <c r="D191" i="25"/>
  <c r="E281" i="25"/>
  <c r="I261" i="25"/>
  <c r="P155" i="25"/>
  <c r="J171" i="25"/>
  <c r="I212" i="25"/>
  <c r="X141" i="25"/>
  <c r="H184" i="25"/>
  <c r="O214" i="25"/>
  <c r="X214" i="25"/>
  <c r="P154" i="25"/>
  <c r="I204" i="25"/>
  <c r="J147" i="25"/>
  <c r="J179" i="25"/>
  <c r="Q208" i="25"/>
  <c r="J271" i="25"/>
  <c r="Q141" i="25"/>
  <c r="J157" i="25"/>
  <c r="V221" i="25"/>
  <c r="D251" i="25"/>
  <c r="Q155" i="25" l="1"/>
  <c r="I185" i="25"/>
  <c r="V155" i="25"/>
  <c r="H215" i="25"/>
  <c r="J204" i="25"/>
  <c r="J212" i="25"/>
  <c r="X221" i="25"/>
  <c r="P215" i="25"/>
  <c r="I246" i="25"/>
  <c r="J244" i="25"/>
  <c r="I206" i="25"/>
  <c r="I272" i="25"/>
  <c r="I213" i="25"/>
  <c r="J205" i="25"/>
  <c r="P157" i="25"/>
  <c r="P214" i="25"/>
  <c r="H266" i="25"/>
  <c r="W146" i="25"/>
  <c r="W153" i="25"/>
  <c r="H273" i="25"/>
  <c r="J148" i="25"/>
  <c r="I161" i="25"/>
  <c r="Q154" i="25"/>
  <c r="D279" i="25"/>
  <c r="H186" i="25"/>
  <c r="O216" i="25"/>
  <c r="I265" i="25"/>
  <c r="X152" i="25"/>
  <c r="X144" i="25"/>
  <c r="J183" i="25"/>
  <c r="J245" i="25"/>
  <c r="R160" i="25"/>
  <c r="D220" i="25"/>
  <c r="I214" i="25"/>
  <c r="I247" i="25"/>
  <c r="X145" i="25"/>
  <c r="J264" i="25"/>
  <c r="Q213" i="25"/>
  <c r="D278" i="25"/>
  <c r="I184" i="25"/>
  <c r="O159" i="25"/>
  <c r="H249" i="25"/>
  <c r="J261" i="25"/>
  <c r="H207" i="25"/>
  <c r="V147" i="25"/>
  <c r="G280" i="25"/>
  <c r="G191" i="25"/>
  <c r="X209" i="25"/>
  <c r="P156" i="25"/>
  <c r="X208" i="25"/>
  <c r="O158" i="25"/>
  <c r="H248" i="25"/>
  <c r="N221" i="25"/>
  <c r="J149" i="25"/>
  <c r="W154" i="25"/>
  <c r="H274" i="25"/>
  <c r="J161" i="25" l="1"/>
  <c r="V157" i="25"/>
  <c r="H217" i="25"/>
  <c r="P158" i="25"/>
  <c r="H187" i="25"/>
  <c r="O217" i="25"/>
  <c r="P159" i="25"/>
  <c r="J247" i="25"/>
  <c r="H209" i="25"/>
  <c r="V149" i="25"/>
  <c r="I273" i="25"/>
  <c r="J213" i="25"/>
  <c r="J206" i="25"/>
  <c r="W155" i="25"/>
  <c r="H275" i="25"/>
  <c r="Q156" i="25"/>
  <c r="J184" i="25"/>
  <c r="H189" i="25"/>
  <c r="O219" i="25"/>
  <c r="I248" i="25"/>
  <c r="G281" i="25"/>
  <c r="W147" i="25"/>
  <c r="H267" i="25"/>
  <c r="V156" i="25"/>
  <c r="H216" i="25"/>
  <c r="J214" i="25"/>
  <c r="D221" i="25"/>
  <c r="P216" i="25"/>
  <c r="X153" i="25"/>
  <c r="I266" i="25"/>
  <c r="Q214" i="25"/>
  <c r="J185" i="25"/>
  <c r="X154" i="25"/>
  <c r="O160" i="25"/>
  <c r="H250" i="25"/>
  <c r="H208" i="25"/>
  <c r="V148" i="25"/>
  <c r="I186" i="25"/>
  <c r="X146" i="25"/>
  <c r="Q157" i="25"/>
  <c r="Q215" i="25"/>
  <c r="I274" i="25"/>
  <c r="I207" i="25"/>
  <c r="I249" i="25"/>
  <c r="H188" i="25"/>
  <c r="O218" i="25"/>
  <c r="R161" i="25"/>
  <c r="D280" i="25"/>
  <c r="J265" i="25"/>
  <c r="J272" i="25"/>
  <c r="J246" i="25"/>
  <c r="I215" i="25"/>
  <c r="W148" i="25" l="1"/>
  <c r="H268" i="25"/>
  <c r="I275" i="25"/>
  <c r="J215" i="25"/>
  <c r="I188" i="25"/>
  <c r="J249" i="25"/>
  <c r="W156" i="25"/>
  <c r="H276" i="25"/>
  <c r="I189" i="25"/>
  <c r="X155" i="25"/>
  <c r="Q159" i="25"/>
  <c r="J207" i="25"/>
  <c r="J186" i="25"/>
  <c r="J248" i="25"/>
  <c r="H218" i="25"/>
  <c r="V158" i="25"/>
  <c r="I208" i="25"/>
  <c r="P160" i="25"/>
  <c r="O161" i="25"/>
  <c r="I267" i="25"/>
  <c r="W149" i="25"/>
  <c r="H269" i="25"/>
  <c r="P217" i="25"/>
  <c r="Q158" i="25"/>
  <c r="D281" i="25"/>
  <c r="J274" i="25"/>
  <c r="I250" i="25"/>
  <c r="H251" i="25"/>
  <c r="J266" i="25"/>
  <c r="I216" i="25"/>
  <c r="I187" i="25"/>
  <c r="W157" i="25"/>
  <c r="H277" i="25"/>
  <c r="P218" i="25"/>
  <c r="H190" i="25"/>
  <c r="O220" i="25"/>
  <c r="O221" i="25" s="1"/>
  <c r="H219" i="25"/>
  <c r="V159" i="25"/>
  <c r="Q216" i="25"/>
  <c r="X147" i="25"/>
  <c r="P219" i="25"/>
  <c r="J273" i="25"/>
  <c r="I209" i="25"/>
  <c r="I217" i="25"/>
  <c r="Q217" i="25" l="1"/>
  <c r="J267" i="25"/>
  <c r="Q160" i="25"/>
  <c r="P161" i="25"/>
  <c r="V160" i="25"/>
  <c r="H220" i="25"/>
  <c r="J217" i="25"/>
  <c r="W159" i="25"/>
  <c r="H279" i="25"/>
  <c r="P220" i="25"/>
  <c r="J216" i="25"/>
  <c r="X149" i="25"/>
  <c r="X148" i="25"/>
  <c r="J209" i="25"/>
  <c r="X157" i="25"/>
  <c r="I190" i="25"/>
  <c r="I191" i="25" s="1"/>
  <c r="I277" i="25"/>
  <c r="H191" i="25"/>
  <c r="J208" i="25"/>
  <c r="I218" i="25"/>
  <c r="I276" i="25"/>
  <c r="Q218" i="25"/>
  <c r="Q219" i="25"/>
  <c r="I219" i="25"/>
  <c r="J187" i="25"/>
  <c r="J250" i="25"/>
  <c r="I251" i="25"/>
  <c r="I269" i="25"/>
  <c r="W158" i="25"/>
  <c r="H278" i="25"/>
  <c r="J189" i="25"/>
  <c r="X156" i="25"/>
  <c r="J188" i="25"/>
  <c r="J275" i="25"/>
  <c r="I268" i="25"/>
  <c r="J251" i="25" l="1"/>
  <c r="J276" i="25"/>
  <c r="J190" i="25"/>
  <c r="Q220" i="25"/>
  <c r="W160" i="25"/>
  <c r="H280" i="25"/>
  <c r="V161" i="25"/>
  <c r="J268" i="25"/>
  <c r="I278" i="25"/>
  <c r="J219" i="25"/>
  <c r="I220" i="25"/>
  <c r="H221" i="25"/>
  <c r="Q161" i="25"/>
  <c r="J191" i="25"/>
  <c r="X158" i="25"/>
  <c r="J218" i="25"/>
  <c r="J277" i="25"/>
  <c r="I279" i="25"/>
  <c r="J269" i="25"/>
  <c r="X159" i="25"/>
  <c r="P221" i="25"/>
  <c r="J220" i="25" l="1"/>
  <c r="I221" i="25"/>
  <c r="J279" i="25"/>
  <c r="X160" i="25"/>
  <c r="W161" i="25"/>
  <c r="I280" i="25"/>
  <c r="H281" i="25"/>
  <c r="Q221" i="25"/>
  <c r="J278" i="25"/>
  <c r="J221" i="25" l="1"/>
  <c r="J280" i="25"/>
  <c r="I281" i="25"/>
  <c r="X161" i="25"/>
  <c r="J281" i="25" l="1"/>
</calcChain>
</file>

<file path=xl/sharedStrings.xml><?xml version="1.0" encoding="utf-8"?>
<sst xmlns="http://schemas.openxmlformats.org/spreadsheetml/2006/main" count="415" uniqueCount="51">
  <si>
    <t>（単位：台、％）</t>
    <rPh sb="1" eb="3">
      <t>タンイ</t>
    </rPh>
    <rPh sb="4" eb="5">
      <t>ダイ</t>
    </rPh>
    <phoneticPr fontId="7"/>
  </si>
  <si>
    <t>車種</t>
    <rPh sb="0" eb="2">
      <t>シャシュ</t>
    </rPh>
    <phoneticPr fontId="7"/>
  </si>
  <si>
    <t>二輪車</t>
    <rPh sb="0" eb="3">
      <t>ニリンシャ</t>
    </rPh>
    <phoneticPr fontId="7"/>
  </si>
  <si>
    <t>小　型　貨物車</t>
    <rPh sb="0" eb="1">
      <t>ショウ</t>
    </rPh>
    <rPh sb="2" eb="3">
      <t>カタ</t>
    </rPh>
    <rPh sb="4" eb="7">
      <t>カモツシャ</t>
    </rPh>
    <phoneticPr fontId="7"/>
  </si>
  <si>
    <t>乗用車</t>
    <rPh sb="0" eb="3">
      <t>ジョウヨウシャ</t>
    </rPh>
    <phoneticPr fontId="7"/>
  </si>
  <si>
    <t>大　型　貨物車</t>
    <rPh sb="0" eb="1">
      <t>ダイ</t>
    </rPh>
    <rPh sb="2" eb="3">
      <t>カタ</t>
    </rPh>
    <rPh sb="4" eb="7">
      <t>カモツシャ</t>
    </rPh>
    <phoneticPr fontId="7"/>
  </si>
  <si>
    <t>自動車類　計</t>
    <rPh sb="3" eb="4">
      <t>タグイ</t>
    </rPh>
    <rPh sb="5" eb="6">
      <t>ケイ</t>
    </rPh>
    <phoneticPr fontId="7"/>
  </si>
  <si>
    <t>大型車混入率</t>
    <rPh sb="3" eb="5">
      <t>コンニュウ</t>
    </rPh>
    <rPh sb="5" eb="6">
      <t>リツ</t>
    </rPh>
    <phoneticPr fontId="7"/>
  </si>
  <si>
    <t xml:space="preserve"> 時間</t>
  </si>
  <si>
    <t>①　→　②</t>
  </si>
  <si>
    <t>①　→　③</t>
  </si>
  <si>
    <t>①　→　④</t>
  </si>
  <si>
    <t>②　→　①</t>
  </si>
  <si>
    <t>②　→　③</t>
  </si>
  <si>
    <t>②　→　④</t>
  </si>
  <si>
    <t>③　→　①</t>
  </si>
  <si>
    <t>③　→　②</t>
  </si>
  <si>
    <t>③　→　④</t>
  </si>
  <si>
    <t>④　→　①</t>
  </si>
  <si>
    <t>④　→　②</t>
  </si>
  <si>
    <t>④　→　③</t>
  </si>
  <si>
    <t>流　入　①</t>
    <rPh sb="0" eb="1">
      <t>リュウ</t>
    </rPh>
    <rPh sb="2" eb="3">
      <t>イリ</t>
    </rPh>
    <phoneticPr fontId="7"/>
  </si>
  <si>
    <t>流　入　②</t>
    <rPh sb="0" eb="1">
      <t>リュウ</t>
    </rPh>
    <rPh sb="2" eb="3">
      <t>イリ</t>
    </rPh>
    <phoneticPr fontId="7"/>
  </si>
  <si>
    <t>流　入　③</t>
    <rPh sb="0" eb="1">
      <t>リュウ</t>
    </rPh>
    <rPh sb="2" eb="3">
      <t>イリ</t>
    </rPh>
    <phoneticPr fontId="7"/>
  </si>
  <si>
    <t>流　入　④</t>
    <rPh sb="0" eb="1">
      <t>リュウ</t>
    </rPh>
    <rPh sb="2" eb="3">
      <t>イリ</t>
    </rPh>
    <phoneticPr fontId="7"/>
  </si>
  <si>
    <t>流　出　①</t>
    <rPh sb="0" eb="1">
      <t>リュウ</t>
    </rPh>
    <phoneticPr fontId="7"/>
  </si>
  <si>
    <t>流　出　②</t>
    <rPh sb="0" eb="1">
      <t>リュウ</t>
    </rPh>
    <phoneticPr fontId="7"/>
  </si>
  <si>
    <t>流　出　③</t>
    <rPh sb="0" eb="1">
      <t>リュウ</t>
    </rPh>
    <phoneticPr fontId="7"/>
  </si>
  <si>
    <t>流　出　④</t>
    <rPh sb="0" eb="1">
      <t>リュウ</t>
    </rPh>
    <phoneticPr fontId="7"/>
  </si>
  <si>
    <t>地　点　計</t>
    <rPh sb="0" eb="1">
      <t>チ</t>
    </rPh>
    <rPh sb="2" eb="3">
      <t>テン</t>
    </rPh>
    <rPh sb="4" eb="5">
      <t>ケイ</t>
    </rPh>
    <phoneticPr fontId="7"/>
  </si>
  <si>
    <t>１２時間計</t>
    <phoneticPr fontId="7"/>
  </si>
  <si>
    <t>１時間計</t>
    <phoneticPr fontId="7"/>
  </si>
  <si>
    <t>～</t>
    <phoneticPr fontId="7"/>
  </si>
  <si>
    <t>バス</t>
    <phoneticPr fontId="7"/>
  </si>
  <si>
    <t>調査方向</t>
    <phoneticPr fontId="7"/>
  </si>
  <si>
    <t>１２時間計</t>
    <phoneticPr fontId="7"/>
  </si>
  <si>
    <t>１時間計</t>
    <phoneticPr fontId="7"/>
  </si>
  <si>
    <t>～</t>
    <phoneticPr fontId="7"/>
  </si>
  <si>
    <t>バス</t>
    <phoneticPr fontId="7"/>
  </si>
  <si>
    <t>（単位：台、％）</t>
  </si>
  <si>
    <t>二輪車</t>
  </si>
  <si>
    <t>小　型　貨物車</t>
  </si>
  <si>
    <t>乗用車</t>
  </si>
  <si>
    <t>大　型　貨物車</t>
  </si>
  <si>
    <t>バス</t>
  </si>
  <si>
    <t>自動車類　計</t>
  </si>
  <si>
    <t>大型車混入率</t>
  </si>
  <si>
    <t>交差点方向別交通量　集計表</t>
    <phoneticPr fontId="7"/>
  </si>
  <si>
    <t>地点：太-8　　太白区役所前交差点</t>
    <phoneticPr fontId="7"/>
  </si>
  <si>
    <t>調査年月日：平成２９年１０月１１日（水）</t>
    <phoneticPr fontId="7"/>
  </si>
  <si>
    <t>天候：曇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</si>
</sst>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#,##0;&quot;▲ &quot;#,##0"/>
    <numFmt numFmtId="177" formatCode="0.0;&quot;▲ &quot;0.0"/>
  </numFmts>
  <fonts count="28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ゴシック"/>
      <family val="3"/>
      <charset val="128"/>
    </font>
    <font>
      <sz val="10"/>
      <name val="明朝"/>
      <family val="1"/>
      <charset val="128"/>
    </font>
    <font>
      <sz val="18"/>
      <name val="ＭＳ ゴシック"/>
      <family val="3"/>
      <charset val="128"/>
    </font>
    <font>
      <sz val="10"/>
      <name val="ＭＳ ゴシック"/>
      <family val="3"/>
      <charset val="128"/>
    </font>
    <font>
      <sz val="11"/>
      <name val="ＭＳ ゴシック"/>
      <family val="3"/>
      <charset val="128"/>
    </font>
    <font>
      <sz val="18"/>
      <name val="Arial"/>
      <family val="2"/>
    </font>
    <font>
      <sz val="13"/>
      <name val="ＭＳ ゴシック"/>
      <family val="3"/>
      <charset val="128"/>
    </font>
    <font>
      <sz val="9"/>
      <name val="ＭＳ ゴシック"/>
      <family val="3"/>
      <charset val="128"/>
    </font>
    <font>
      <sz val="9.5"/>
      <name val="ＭＳ ゴシック"/>
      <family val="3"/>
      <charset val="128"/>
    </font>
    <font>
      <sz val="10"/>
      <color indexed="8"/>
      <name val="ＭＳ Ｐゴシック"/>
      <family val="3"/>
      <charset val="128"/>
    </font>
    <font>
      <sz val="10"/>
      <color indexed="9"/>
      <name val="ＭＳ Ｐゴシック"/>
      <family val="3"/>
      <charset val="128"/>
    </font>
    <font>
      <b/>
      <sz val="18"/>
      <color indexed="62"/>
      <name val="ＭＳ Ｐゴシック"/>
      <family val="3"/>
      <charset val="128"/>
    </font>
    <font>
      <b/>
      <sz val="10"/>
      <color indexed="9"/>
      <name val="ＭＳ Ｐゴシック"/>
      <family val="3"/>
      <charset val="128"/>
    </font>
    <font>
      <sz val="10"/>
      <color indexed="19"/>
      <name val="ＭＳ Ｐゴシック"/>
      <family val="3"/>
      <charset val="128"/>
    </font>
    <font>
      <sz val="10"/>
      <color indexed="10"/>
      <name val="ＭＳ Ｐゴシック"/>
      <family val="3"/>
      <charset val="128"/>
    </font>
    <font>
      <sz val="10"/>
      <color indexed="20"/>
      <name val="ＭＳ Ｐゴシック"/>
      <family val="3"/>
      <charset val="128"/>
    </font>
    <font>
      <b/>
      <sz val="10"/>
      <color indexed="10"/>
      <name val="ＭＳ Ｐゴシック"/>
      <family val="3"/>
      <charset val="128"/>
    </font>
    <font>
      <b/>
      <sz val="15"/>
      <color indexed="62"/>
      <name val="ＭＳ Ｐゴシック"/>
      <family val="3"/>
      <charset val="128"/>
    </font>
    <font>
      <b/>
      <sz val="13"/>
      <color indexed="62"/>
      <name val="ＭＳ Ｐゴシック"/>
      <family val="3"/>
      <charset val="128"/>
    </font>
    <font>
      <b/>
      <sz val="11"/>
      <color indexed="62"/>
      <name val="ＭＳ Ｐゴシック"/>
      <family val="3"/>
      <charset val="128"/>
    </font>
    <font>
      <b/>
      <sz val="10"/>
      <color indexed="8"/>
      <name val="ＭＳ Ｐゴシック"/>
      <family val="3"/>
      <charset val="128"/>
    </font>
    <font>
      <b/>
      <sz val="10"/>
      <color indexed="63"/>
      <name val="ＭＳ Ｐゴシック"/>
      <family val="3"/>
      <charset val="128"/>
    </font>
    <font>
      <i/>
      <sz val="10"/>
      <color indexed="23"/>
      <name val="ＭＳ Ｐゴシック"/>
      <family val="3"/>
      <charset val="128"/>
    </font>
    <font>
      <sz val="10"/>
      <color indexed="62"/>
      <name val="ＭＳ Ｐゴシック"/>
      <family val="3"/>
      <charset val="128"/>
    </font>
    <font>
      <sz val="10"/>
      <color indexed="17"/>
      <name val="ＭＳ Ｐゴシック"/>
      <family val="3"/>
      <charset val="128"/>
    </font>
    <font>
      <sz val="8"/>
      <name val="ＭＳ ゴシック"/>
      <family val="3"/>
      <charset val="128"/>
    </font>
  </fonts>
  <fills count="19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55"/>
      </patternFill>
    </fill>
    <fill>
      <patternFill patternType="solid">
        <fgColor indexed="46"/>
      </patternFill>
    </fill>
    <fill>
      <patternFill patternType="solid">
        <fgColor indexed="9"/>
      </patternFill>
    </fill>
    <fill>
      <patternFill patternType="solid">
        <fgColor rgb="FFFFFFFF"/>
        <bgColor indexed="64"/>
      </patternFill>
    </fill>
  </fills>
  <borders count="105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double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double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double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double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hair">
        <color indexed="64"/>
      </left>
      <right/>
      <top style="thin">
        <color indexed="64"/>
      </top>
      <bottom style="dott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hair">
        <color indexed="64"/>
      </left>
      <right style="double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hair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hair">
        <color indexed="64"/>
      </left>
      <right/>
      <top style="dotted">
        <color indexed="64"/>
      </top>
      <bottom style="dotted">
        <color indexed="64"/>
      </bottom>
      <diagonal/>
    </border>
    <border>
      <left style="double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hair">
        <color indexed="64"/>
      </left>
      <right style="double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hair">
        <color indexed="64"/>
      </left>
      <right style="thin">
        <color indexed="64"/>
      </right>
      <top style="dotted">
        <color indexed="64"/>
      </top>
      <bottom/>
      <diagonal/>
    </border>
    <border>
      <left style="hair">
        <color indexed="64"/>
      </left>
      <right/>
      <top style="dotted">
        <color indexed="64"/>
      </top>
      <bottom/>
      <diagonal/>
    </border>
    <border>
      <left style="double">
        <color indexed="64"/>
      </left>
      <right style="thin">
        <color indexed="64"/>
      </right>
      <top style="dotted">
        <color indexed="64"/>
      </top>
      <bottom/>
      <diagonal/>
    </border>
    <border>
      <left style="hair">
        <color indexed="64"/>
      </left>
      <right style="double">
        <color indexed="64"/>
      </right>
      <top style="dotted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</borders>
  <cellStyleXfs count="45">
    <xf numFmtId="0" fontId="0" fillId="0" borderId="0"/>
    <xf numFmtId="0" fontId="11" fillId="2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15" borderId="1" applyNumberFormat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3" fillId="4" borderId="2" applyNumberFormat="0" applyFont="0" applyAlignment="0" applyProtection="0">
      <alignment vertical="center"/>
    </xf>
    <xf numFmtId="0" fontId="16" fillId="0" borderId="3" applyNumberFormat="0" applyFill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8" fillId="17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3" fillId="17" borderId="9" applyNumberFormat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7" borderId="4" applyNumberFormat="0" applyAlignment="0" applyProtection="0">
      <alignment vertical="center"/>
    </xf>
    <xf numFmtId="0" fontId="3" fillId="0" borderId="0"/>
    <xf numFmtId="0" fontId="3" fillId="0" borderId="0"/>
    <xf numFmtId="0" fontId="3" fillId="0" borderId="0"/>
    <xf numFmtId="0" fontId="26" fillId="6" borderId="0" applyNumberFormat="0" applyBorder="0" applyAlignment="0" applyProtection="0">
      <alignment vertical="center"/>
    </xf>
  </cellStyleXfs>
  <cellXfs count="232">
    <xf numFmtId="0" fontId="0" fillId="0" borderId="0" xfId="0"/>
    <xf numFmtId="0" fontId="2" fillId="0" borderId="0" xfId="42" applyFont="1" applyAlignment="1">
      <alignment vertical="center"/>
    </xf>
    <xf numFmtId="0" fontId="4" fillId="0" borderId="0" xfId="42" applyFont="1" applyAlignment="1">
      <alignment vertical="center"/>
    </xf>
    <xf numFmtId="0" fontId="5" fillId="0" borderId="0" xfId="42" applyFont="1" applyAlignment="1">
      <alignment vertical="center"/>
    </xf>
    <xf numFmtId="0" fontId="6" fillId="0" borderId="0" xfId="42" applyFont="1" applyAlignment="1">
      <alignment horizontal="right" vertical="center"/>
    </xf>
    <xf numFmtId="0" fontId="2" fillId="0" borderId="0" xfId="42" applyFont="1" applyAlignment="1">
      <alignment horizontal="right" vertical="center"/>
    </xf>
    <xf numFmtId="0" fontId="6" fillId="0" borderId="0" xfId="42" applyFont="1" applyAlignment="1">
      <alignment vertical="center"/>
    </xf>
    <xf numFmtId="0" fontId="5" fillId="0" borderId="0" xfId="42" applyFont="1" applyAlignment="1">
      <alignment horizontal="right" vertical="center"/>
    </xf>
    <xf numFmtId="0" fontId="5" fillId="0" borderId="10" xfId="41" applyNumberFormat="1" applyFont="1" applyBorder="1" applyAlignment="1">
      <alignment horizontal="centerContinuous" vertical="center"/>
    </xf>
    <xf numFmtId="3" fontId="5" fillId="0" borderId="11" xfId="41" applyNumberFormat="1" applyFont="1" applyBorder="1" applyAlignment="1">
      <alignment horizontal="centerContinuous" vertical="center"/>
    </xf>
    <xf numFmtId="3" fontId="8" fillId="0" borderId="11" xfId="41" applyNumberFormat="1" applyFont="1" applyBorder="1" applyAlignment="1">
      <alignment horizontal="centerContinuous" vertical="center"/>
    </xf>
    <xf numFmtId="3" fontId="5" fillId="0" borderId="10" xfId="41" applyNumberFormat="1" applyFont="1" applyBorder="1" applyAlignment="1">
      <alignment vertical="center"/>
    </xf>
    <xf numFmtId="0" fontId="5" fillId="0" borderId="12" xfId="41" applyFont="1" applyBorder="1" applyAlignment="1">
      <alignment vertical="center"/>
    </xf>
    <xf numFmtId="3" fontId="5" fillId="0" borderId="13" xfId="41" applyNumberFormat="1" applyFont="1" applyBorder="1" applyAlignment="1">
      <alignment vertical="center"/>
    </xf>
    <xf numFmtId="0" fontId="5" fillId="0" borderId="14" xfId="41" applyFont="1" applyBorder="1" applyAlignment="1">
      <alignment vertical="center"/>
    </xf>
    <xf numFmtId="3" fontId="8" fillId="0" borderId="0" xfId="41" applyNumberFormat="1" applyFont="1" applyAlignment="1">
      <alignment vertical="center"/>
    </xf>
    <xf numFmtId="0" fontId="9" fillId="0" borderId="15" xfId="41" applyNumberFormat="1" applyFont="1" applyBorder="1" applyAlignment="1">
      <alignment vertical="center"/>
    </xf>
    <xf numFmtId="0" fontId="9" fillId="0" borderId="16" xfId="41" applyNumberFormat="1" applyFont="1" applyBorder="1" applyAlignment="1">
      <alignment vertical="center"/>
    </xf>
    <xf numFmtId="0" fontId="9" fillId="0" borderId="17" xfId="41" applyNumberFormat="1" applyFont="1" applyBorder="1" applyAlignment="1">
      <alignment horizontal="right" vertical="center"/>
    </xf>
    <xf numFmtId="3" fontId="10" fillId="0" borderId="0" xfId="41" applyNumberFormat="1" applyFont="1" applyAlignment="1">
      <alignment vertical="center"/>
    </xf>
    <xf numFmtId="0" fontId="9" fillId="0" borderId="18" xfId="41" applyNumberFormat="1" applyFont="1" applyBorder="1" applyAlignment="1">
      <alignment vertical="center"/>
    </xf>
    <xf numFmtId="0" fontId="9" fillId="0" borderId="19" xfId="41" applyNumberFormat="1" applyFont="1" applyBorder="1" applyAlignment="1">
      <alignment vertical="center"/>
    </xf>
    <xf numFmtId="0" fontId="9" fillId="0" borderId="20" xfId="41" applyNumberFormat="1" applyFont="1" applyBorder="1" applyAlignment="1">
      <alignment vertical="center"/>
    </xf>
    <xf numFmtId="176" fontId="9" fillId="0" borderId="21" xfId="41" applyNumberFormat="1" applyFont="1" applyBorder="1" applyAlignment="1">
      <alignment vertical="center"/>
    </xf>
    <xf numFmtId="176" fontId="9" fillId="0" borderId="22" xfId="41" applyNumberFormat="1" applyFont="1" applyBorder="1" applyAlignment="1">
      <alignment vertical="center"/>
    </xf>
    <xf numFmtId="176" fontId="9" fillId="0" borderId="23" xfId="41" applyNumberFormat="1" applyFont="1" applyBorder="1" applyAlignment="1">
      <alignment vertical="center"/>
    </xf>
    <xf numFmtId="177" fontId="9" fillId="0" borderId="24" xfId="41" applyNumberFormat="1" applyFont="1" applyBorder="1" applyAlignment="1">
      <alignment vertical="center"/>
    </xf>
    <xf numFmtId="176" fontId="9" fillId="0" borderId="25" xfId="41" applyNumberFormat="1" applyFont="1" applyBorder="1" applyAlignment="1">
      <alignment vertical="center"/>
    </xf>
    <xf numFmtId="177" fontId="9" fillId="0" borderId="26" xfId="41" applyNumberFormat="1" applyFont="1" applyBorder="1" applyAlignment="1">
      <alignment vertical="center"/>
    </xf>
    <xf numFmtId="177" fontId="9" fillId="0" borderId="23" xfId="41" applyNumberFormat="1" applyFont="1" applyBorder="1" applyAlignment="1">
      <alignment vertical="center"/>
    </xf>
    <xf numFmtId="176" fontId="9" fillId="0" borderId="27" xfId="41" applyNumberFormat="1" applyFont="1" applyBorder="1" applyAlignment="1">
      <alignment vertical="center"/>
    </xf>
    <xf numFmtId="176" fontId="9" fillId="0" borderId="28" xfId="41" applyNumberFormat="1" applyFont="1" applyBorder="1" applyAlignment="1">
      <alignment vertical="center"/>
    </xf>
    <xf numFmtId="176" fontId="9" fillId="0" borderId="29" xfId="41" applyNumberFormat="1" applyFont="1" applyBorder="1" applyAlignment="1">
      <alignment vertical="center"/>
    </xf>
    <xf numFmtId="177" fontId="9" fillId="0" borderId="30" xfId="41" applyNumberFormat="1" applyFont="1" applyBorder="1" applyAlignment="1">
      <alignment vertical="center"/>
    </xf>
    <xf numFmtId="176" fontId="9" fillId="0" borderId="31" xfId="41" applyNumberFormat="1" applyFont="1" applyBorder="1" applyAlignment="1">
      <alignment vertical="center"/>
    </xf>
    <xf numFmtId="177" fontId="9" fillId="0" borderId="32" xfId="41" applyNumberFormat="1" applyFont="1" applyBorder="1" applyAlignment="1">
      <alignment vertical="center"/>
    </xf>
    <xf numFmtId="177" fontId="9" fillId="0" borderId="29" xfId="41" applyNumberFormat="1" applyFont="1" applyBorder="1" applyAlignment="1">
      <alignment vertical="center"/>
    </xf>
    <xf numFmtId="176" fontId="9" fillId="0" borderId="14" xfId="41" applyNumberFormat="1" applyFont="1" applyBorder="1" applyAlignment="1">
      <alignment vertical="center"/>
    </xf>
    <xf numFmtId="176" fontId="9" fillId="0" borderId="33" xfId="41" applyNumberFormat="1" applyFont="1" applyBorder="1" applyAlignment="1">
      <alignment vertical="center"/>
    </xf>
    <xf numFmtId="176" fontId="9" fillId="0" borderId="34" xfId="41" applyNumberFormat="1" applyFont="1" applyBorder="1" applyAlignment="1">
      <alignment vertical="center"/>
    </xf>
    <xf numFmtId="177" fontId="9" fillId="0" borderId="35" xfId="41" applyNumberFormat="1" applyFont="1" applyBorder="1" applyAlignment="1">
      <alignment vertical="center"/>
    </xf>
    <xf numFmtId="176" fontId="9" fillId="0" borderId="36" xfId="41" applyNumberFormat="1" applyFont="1" applyBorder="1" applyAlignment="1">
      <alignment vertical="center"/>
    </xf>
    <xf numFmtId="177" fontId="9" fillId="0" borderId="37" xfId="41" applyNumberFormat="1" applyFont="1" applyBorder="1" applyAlignment="1">
      <alignment vertical="center"/>
    </xf>
    <xf numFmtId="177" fontId="9" fillId="0" borderId="34" xfId="41" applyNumberFormat="1" applyFont="1" applyBorder="1" applyAlignment="1">
      <alignment vertical="center"/>
    </xf>
    <xf numFmtId="176" fontId="9" fillId="0" borderId="38" xfId="41" applyNumberFormat="1" applyFont="1" applyBorder="1" applyAlignment="1">
      <alignment vertical="center"/>
    </xf>
    <xf numFmtId="176" fontId="9" fillId="0" borderId="39" xfId="41" applyNumberFormat="1" applyFont="1" applyBorder="1" applyAlignment="1">
      <alignment vertical="center"/>
    </xf>
    <xf numFmtId="176" fontId="9" fillId="0" borderId="40" xfId="41" applyNumberFormat="1" applyFont="1" applyBorder="1" applyAlignment="1">
      <alignment vertical="center"/>
    </xf>
    <xf numFmtId="177" fontId="9" fillId="0" borderId="41" xfId="41" applyNumberFormat="1" applyFont="1" applyBorder="1" applyAlignment="1">
      <alignment vertical="center"/>
    </xf>
    <xf numFmtId="176" fontId="9" fillId="0" borderId="42" xfId="41" applyNumberFormat="1" applyFont="1" applyBorder="1" applyAlignment="1">
      <alignment vertical="center"/>
    </xf>
    <xf numFmtId="177" fontId="9" fillId="0" borderId="43" xfId="41" applyNumberFormat="1" applyFont="1" applyBorder="1" applyAlignment="1">
      <alignment vertical="center"/>
    </xf>
    <xf numFmtId="177" fontId="9" fillId="0" borderId="40" xfId="41" applyNumberFormat="1" applyFont="1" applyBorder="1" applyAlignment="1">
      <alignment vertical="center"/>
    </xf>
    <xf numFmtId="176" fontId="9" fillId="0" borderId="44" xfId="41" applyNumberFormat="1" applyFont="1" applyBorder="1" applyAlignment="1">
      <alignment vertical="center"/>
    </xf>
    <xf numFmtId="176" fontId="9" fillId="0" borderId="45" xfId="41" applyNumberFormat="1" applyFont="1" applyBorder="1" applyAlignment="1">
      <alignment vertical="center"/>
    </xf>
    <xf numFmtId="176" fontId="9" fillId="0" borderId="46" xfId="41" applyNumberFormat="1" applyFont="1" applyBorder="1" applyAlignment="1">
      <alignment vertical="center"/>
    </xf>
    <xf numFmtId="177" fontId="9" fillId="0" borderId="47" xfId="41" applyNumberFormat="1" applyFont="1" applyBorder="1" applyAlignment="1">
      <alignment vertical="center"/>
    </xf>
    <xf numFmtId="176" fontId="9" fillId="0" borderId="48" xfId="41" applyNumberFormat="1" applyFont="1" applyBorder="1" applyAlignment="1">
      <alignment vertical="center"/>
    </xf>
    <xf numFmtId="177" fontId="9" fillId="0" borderId="49" xfId="41" applyNumberFormat="1" applyFont="1" applyBorder="1" applyAlignment="1">
      <alignment vertical="center"/>
    </xf>
    <xf numFmtId="177" fontId="9" fillId="0" borderId="46" xfId="41" applyNumberFormat="1" applyFont="1" applyBorder="1" applyAlignment="1">
      <alignment vertical="center"/>
    </xf>
    <xf numFmtId="176" fontId="9" fillId="0" borderId="50" xfId="41" applyNumberFormat="1" applyFont="1" applyBorder="1" applyAlignment="1">
      <alignment vertical="center"/>
    </xf>
    <xf numFmtId="176" fontId="9" fillId="0" borderId="51" xfId="41" applyNumberFormat="1" applyFont="1" applyBorder="1" applyAlignment="1">
      <alignment vertical="center"/>
    </xf>
    <xf numFmtId="176" fontId="9" fillId="0" borderId="52" xfId="41" applyNumberFormat="1" applyFont="1" applyBorder="1" applyAlignment="1">
      <alignment vertical="center"/>
    </xf>
    <xf numFmtId="177" fontId="9" fillId="0" borderId="53" xfId="41" applyNumberFormat="1" applyFont="1" applyBorder="1" applyAlignment="1">
      <alignment vertical="center"/>
    </xf>
    <xf numFmtId="176" fontId="9" fillId="0" borderId="54" xfId="41" applyNumberFormat="1" applyFont="1" applyBorder="1" applyAlignment="1">
      <alignment vertical="center"/>
    </xf>
    <xf numFmtId="177" fontId="9" fillId="0" borderId="55" xfId="41" applyNumberFormat="1" applyFont="1" applyBorder="1" applyAlignment="1">
      <alignment vertical="center"/>
    </xf>
    <xf numFmtId="177" fontId="9" fillId="0" borderId="52" xfId="41" applyNumberFormat="1" applyFont="1" applyBorder="1" applyAlignment="1">
      <alignment vertical="center"/>
    </xf>
    <xf numFmtId="176" fontId="9" fillId="0" borderId="56" xfId="41" applyNumberFormat="1" applyFont="1" applyBorder="1" applyAlignment="1">
      <alignment vertical="center"/>
    </xf>
    <xf numFmtId="176" fontId="9" fillId="0" borderId="57" xfId="41" applyNumberFormat="1" applyFont="1" applyBorder="1" applyAlignment="1">
      <alignment vertical="center"/>
    </xf>
    <xf numFmtId="176" fontId="9" fillId="0" borderId="58" xfId="41" applyNumberFormat="1" applyFont="1" applyBorder="1" applyAlignment="1">
      <alignment vertical="center"/>
    </xf>
    <xf numFmtId="177" fontId="9" fillId="0" borderId="59" xfId="41" applyNumberFormat="1" applyFont="1" applyBorder="1" applyAlignment="1">
      <alignment vertical="center"/>
    </xf>
    <xf numFmtId="176" fontId="9" fillId="0" borderId="60" xfId="41" applyNumberFormat="1" applyFont="1" applyBorder="1" applyAlignment="1">
      <alignment vertical="center"/>
    </xf>
    <xf numFmtId="177" fontId="9" fillId="0" borderId="61" xfId="41" applyNumberFormat="1" applyFont="1" applyBorder="1" applyAlignment="1">
      <alignment vertical="center"/>
    </xf>
    <xf numFmtId="177" fontId="9" fillId="0" borderId="58" xfId="41" applyNumberFormat="1" applyFont="1" applyBorder="1" applyAlignment="1">
      <alignment vertical="center"/>
    </xf>
    <xf numFmtId="176" fontId="9" fillId="0" borderId="62" xfId="41" applyNumberFormat="1" applyFont="1" applyBorder="1" applyAlignment="1">
      <alignment vertical="center"/>
    </xf>
    <xf numFmtId="176" fontId="9" fillId="0" borderId="63" xfId="41" applyNumberFormat="1" applyFont="1" applyBorder="1" applyAlignment="1">
      <alignment vertical="center"/>
    </xf>
    <xf numFmtId="176" fontId="9" fillId="0" borderId="64" xfId="41" applyNumberFormat="1" applyFont="1" applyBorder="1" applyAlignment="1">
      <alignment vertical="center"/>
    </xf>
    <xf numFmtId="177" fontId="9" fillId="0" borderId="65" xfId="41" applyNumberFormat="1" applyFont="1" applyBorder="1" applyAlignment="1">
      <alignment vertical="center"/>
    </xf>
    <xf numFmtId="176" fontId="9" fillId="0" borderId="66" xfId="41" applyNumberFormat="1" applyFont="1" applyBorder="1" applyAlignment="1">
      <alignment vertical="center"/>
    </xf>
    <xf numFmtId="177" fontId="9" fillId="0" borderId="67" xfId="41" applyNumberFormat="1" applyFont="1" applyBorder="1" applyAlignment="1">
      <alignment vertical="center"/>
    </xf>
    <xf numFmtId="177" fontId="9" fillId="0" borderId="64" xfId="41" applyNumberFormat="1" applyFont="1" applyBorder="1" applyAlignment="1">
      <alignment vertical="center"/>
    </xf>
    <xf numFmtId="176" fontId="9" fillId="0" borderId="68" xfId="41" applyNumberFormat="1" applyFont="1" applyBorder="1" applyAlignment="1">
      <alignment vertical="center"/>
    </xf>
    <xf numFmtId="176" fontId="9" fillId="0" borderId="69" xfId="41" applyNumberFormat="1" applyFont="1" applyBorder="1" applyAlignment="1">
      <alignment vertical="center"/>
    </xf>
    <xf numFmtId="176" fontId="9" fillId="0" borderId="70" xfId="41" applyNumberFormat="1" applyFont="1" applyBorder="1" applyAlignment="1">
      <alignment vertical="center"/>
    </xf>
    <xf numFmtId="177" fontId="9" fillId="0" borderId="71" xfId="41" applyNumberFormat="1" applyFont="1" applyBorder="1" applyAlignment="1">
      <alignment vertical="center"/>
    </xf>
    <xf numFmtId="176" fontId="9" fillId="0" borderId="72" xfId="41" applyNumberFormat="1" applyFont="1" applyBorder="1" applyAlignment="1">
      <alignment vertical="center"/>
    </xf>
    <xf numFmtId="177" fontId="9" fillId="0" borderId="73" xfId="41" applyNumberFormat="1" applyFont="1" applyBorder="1" applyAlignment="1">
      <alignment vertical="center"/>
    </xf>
    <xf numFmtId="177" fontId="9" fillId="0" borderId="70" xfId="41" applyNumberFormat="1" applyFont="1" applyBorder="1" applyAlignment="1">
      <alignment vertical="center"/>
    </xf>
    <xf numFmtId="0" fontId="9" fillId="0" borderId="74" xfId="41" applyNumberFormat="1" applyFont="1" applyBorder="1" applyAlignment="1">
      <alignment vertical="center"/>
    </xf>
    <xf numFmtId="0" fontId="9" fillId="0" borderId="75" xfId="41" applyNumberFormat="1" applyFont="1" applyBorder="1" applyAlignment="1">
      <alignment horizontal="center" vertical="center"/>
    </xf>
    <xf numFmtId="0" fontId="9" fillId="0" borderId="76" xfId="41" applyNumberFormat="1" applyFont="1" applyBorder="1" applyAlignment="1">
      <alignment vertical="center"/>
    </xf>
    <xf numFmtId="176" fontId="9" fillId="0" borderId="76" xfId="41" applyNumberFormat="1" applyFont="1" applyBorder="1" applyAlignment="1">
      <alignment vertical="center"/>
    </xf>
    <xf numFmtId="176" fontId="9" fillId="0" borderId="77" xfId="41" applyNumberFormat="1" applyFont="1" applyBorder="1" applyAlignment="1">
      <alignment vertical="center"/>
    </xf>
    <xf numFmtId="176" fontId="9" fillId="0" borderId="78" xfId="41" applyNumberFormat="1" applyFont="1" applyBorder="1" applyAlignment="1">
      <alignment vertical="center"/>
    </xf>
    <xf numFmtId="177" fontId="9" fillId="0" borderId="79" xfId="41" applyNumberFormat="1" applyFont="1" applyBorder="1" applyAlignment="1">
      <alignment vertical="center"/>
    </xf>
    <xf numFmtId="176" fontId="9" fillId="0" borderId="80" xfId="41" applyNumberFormat="1" applyFont="1" applyBorder="1" applyAlignment="1">
      <alignment vertical="center"/>
    </xf>
    <xf numFmtId="177" fontId="9" fillId="0" borderId="81" xfId="41" applyNumberFormat="1" applyFont="1" applyBorder="1" applyAlignment="1">
      <alignment vertical="center"/>
    </xf>
    <xf numFmtId="177" fontId="9" fillId="0" borderId="78" xfId="41" applyNumberFormat="1" applyFont="1" applyBorder="1" applyAlignment="1">
      <alignment vertical="center"/>
    </xf>
    <xf numFmtId="3" fontId="5" fillId="0" borderId="0" xfId="41" applyNumberFormat="1" applyFont="1" applyAlignment="1">
      <alignment vertical="center"/>
    </xf>
    <xf numFmtId="0" fontId="9" fillId="0" borderId="0" xfId="41" applyNumberFormat="1" applyFont="1" applyBorder="1" applyAlignment="1">
      <alignment vertical="center"/>
    </xf>
    <xf numFmtId="0" fontId="9" fillId="0" borderId="0" xfId="41" applyNumberFormat="1" applyFont="1" applyBorder="1" applyAlignment="1">
      <alignment horizontal="center" vertical="center"/>
    </xf>
    <xf numFmtId="176" fontId="9" fillId="0" borderId="0" xfId="41" applyNumberFormat="1" applyFont="1" applyBorder="1" applyAlignment="1">
      <alignment vertical="center"/>
    </xf>
    <xf numFmtId="177" fontId="9" fillId="0" borderId="0" xfId="41" applyNumberFormat="1" applyFont="1" applyBorder="1" applyAlignment="1">
      <alignment vertical="center"/>
    </xf>
    <xf numFmtId="3" fontId="10" fillId="0" borderId="0" xfId="41" applyNumberFormat="1" applyFont="1" applyBorder="1" applyAlignment="1">
      <alignment vertical="center"/>
    </xf>
    <xf numFmtId="3" fontId="10" fillId="0" borderId="82" xfId="41" applyNumberFormat="1" applyFont="1" applyBorder="1" applyAlignment="1">
      <alignment vertical="center"/>
    </xf>
    <xf numFmtId="3" fontId="8" fillId="0" borderId="14" xfId="41" applyNumberFormat="1" applyFont="1" applyBorder="1" applyAlignment="1">
      <alignment horizontal="centerContinuous" vertical="center"/>
    </xf>
    <xf numFmtId="20" fontId="27" fillId="0" borderId="83" xfId="41" applyNumberFormat="1" applyFont="1" applyBorder="1" applyAlignment="1">
      <alignment vertical="center"/>
    </xf>
    <xf numFmtId="0" fontId="27" fillId="0" borderId="84" xfId="41" applyNumberFormat="1" applyFont="1" applyBorder="1" applyAlignment="1">
      <alignment horizontal="center" vertical="center"/>
    </xf>
    <xf numFmtId="20" fontId="27" fillId="0" borderId="21" xfId="41" applyNumberFormat="1" applyFont="1" applyBorder="1" applyAlignment="1">
      <alignment vertical="center"/>
    </xf>
    <xf numFmtId="20" fontId="27" fillId="0" borderId="85" xfId="41" applyNumberFormat="1" applyFont="1" applyBorder="1" applyAlignment="1">
      <alignment vertical="center"/>
    </xf>
    <xf numFmtId="0" fontId="27" fillId="0" borderId="86" xfId="41" applyNumberFormat="1" applyFont="1" applyBorder="1" applyAlignment="1">
      <alignment horizontal="center" vertical="center"/>
    </xf>
    <xf numFmtId="20" fontId="27" fillId="0" borderId="27" xfId="41" applyNumberFormat="1" applyFont="1" applyBorder="1" applyAlignment="1">
      <alignment vertical="center"/>
    </xf>
    <xf numFmtId="20" fontId="27" fillId="0" borderId="10" xfId="41" applyNumberFormat="1" applyFont="1" applyBorder="1" applyAlignment="1">
      <alignment vertical="center"/>
    </xf>
    <xf numFmtId="0" fontId="27" fillId="0" borderId="11" xfId="41" applyNumberFormat="1" applyFont="1" applyBorder="1" applyAlignment="1">
      <alignment horizontal="center" vertical="center"/>
    </xf>
    <xf numFmtId="20" fontId="27" fillId="0" borderId="14" xfId="41" applyNumberFormat="1" applyFont="1" applyBorder="1" applyAlignment="1">
      <alignment vertical="center"/>
    </xf>
    <xf numFmtId="20" fontId="27" fillId="0" borderId="87" xfId="41" applyNumberFormat="1" applyFont="1" applyBorder="1" applyAlignment="1">
      <alignment vertical="center"/>
    </xf>
    <xf numFmtId="0" fontId="27" fillId="0" borderId="88" xfId="41" applyNumberFormat="1" applyFont="1" applyBorder="1" applyAlignment="1">
      <alignment horizontal="center" vertical="center"/>
    </xf>
    <xf numFmtId="20" fontId="27" fillId="0" borderId="38" xfId="41" applyNumberFormat="1" applyFont="1" applyBorder="1" applyAlignment="1">
      <alignment vertical="center"/>
    </xf>
    <xf numFmtId="20" fontId="27" fillId="0" borderId="89" xfId="41" applyNumberFormat="1" applyFont="1" applyBorder="1" applyAlignment="1">
      <alignment vertical="center"/>
    </xf>
    <xf numFmtId="0" fontId="27" fillId="0" borderId="90" xfId="41" applyNumberFormat="1" applyFont="1" applyBorder="1" applyAlignment="1">
      <alignment horizontal="center" vertical="center"/>
    </xf>
    <xf numFmtId="20" fontId="27" fillId="0" borderId="44" xfId="41" applyNumberFormat="1" applyFont="1" applyBorder="1" applyAlignment="1">
      <alignment vertical="center"/>
    </xf>
    <xf numFmtId="20" fontId="27" fillId="0" borderId="91" xfId="41" applyNumberFormat="1" applyFont="1" applyBorder="1" applyAlignment="1">
      <alignment vertical="center"/>
    </xf>
    <xf numFmtId="0" fontId="27" fillId="0" borderId="92" xfId="41" applyNumberFormat="1" applyFont="1" applyBorder="1" applyAlignment="1">
      <alignment horizontal="center" vertical="center"/>
    </xf>
    <xf numFmtId="20" fontId="27" fillId="0" borderId="50" xfId="41" applyNumberFormat="1" applyFont="1" applyBorder="1" applyAlignment="1">
      <alignment vertical="center"/>
    </xf>
    <xf numFmtId="20" fontId="27" fillId="0" borderId="93" xfId="41" applyNumberFormat="1" applyFont="1" applyBorder="1" applyAlignment="1">
      <alignment vertical="center"/>
    </xf>
    <xf numFmtId="0" fontId="27" fillId="0" borderId="94" xfId="41" applyNumberFormat="1" applyFont="1" applyBorder="1" applyAlignment="1">
      <alignment horizontal="center" vertical="center"/>
    </xf>
    <xf numFmtId="20" fontId="27" fillId="0" borderId="56" xfId="41" applyNumberFormat="1" applyFont="1" applyBorder="1" applyAlignment="1">
      <alignment vertical="center"/>
    </xf>
    <xf numFmtId="20" fontId="27" fillId="0" borderId="95" xfId="41" applyNumberFormat="1" applyFont="1" applyBorder="1" applyAlignment="1">
      <alignment vertical="center"/>
    </xf>
    <xf numFmtId="0" fontId="27" fillId="0" borderId="96" xfId="41" applyNumberFormat="1" applyFont="1" applyBorder="1" applyAlignment="1">
      <alignment horizontal="center" vertical="center"/>
    </xf>
    <xf numFmtId="20" fontId="27" fillId="0" borderId="62" xfId="41" applyNumberFormat="1" applyFont="1" applyBorder="1" applyAlignment="1">
      <alignment vertical="center"/>
    </xf>
    <xf numFmtId="20" fontId="27" fillId="0" borderId="97" xfId="41" applyNumberFormat="1" applyFont="1" applyBorder="1" applyAlignment="1">
      <alignment vertical="center"/>
    </xf>
    <xf numFmtId="0" fontId="27" fillId="0" borderId="98" xfId="41" applyNumberFormat="1" applyFont="1" applyBorder="1" applyAlignment="1">
      <alignment horizontal="center" vertical="center"/>
    </xf>
    <xf numFmtId="20" fontId="27" fillId="0" borderId="68" xfId="41" applyNumberFormat="1" applyFont="1" applyBorder="1" applyAlignment="1">
      <alignment vertical="center"/>
    </xf>
    <xf numFmtId="0" fontId="5" fillId="0" borderId="0" xfId="42" applyFont="1" applyFill="1" applyAlignment="1">
      <alignment vertical="center"/>
    </xf>
    <xf numFmtId="176" fontId="9" fillId="0" borderId="21" xfId="41" applyNumberFormat="1" applyFont="1" applyFill="1" applyBorder="1" applyAlignment="1">
      <alignment vertical="center"/>
    </xf>
    <xf numFmtId="176" fontId="9" fillId="0" borderId="22" xfId="41" applyNumberFormat="1" applyFont="1" applyFill="1" applyBorder="1" applyAlignment="1">
      <alignment vertical="center"/>
    </xf>
    <xf numFmtId="176" fontId="9" fillId="0" borderId="23" xfId="41" applyNumberFormat="1" applyFont="1" applyFill="1" applyBorder="1" applyAlignment="1">
      <alignment vertical="center"/>
    </xf>
    <xf numFmtId="177" fontId="9" fillId="0" borderId="24" xfId="41" applyNumberFormat="1" applyFont="1" applyFill="1" applyBorder="1" applyAlignment="1">
      <alignment vertical="center"/>
    </xf>
    <xf numFmtId="176" fontId="9" fillId="0" borderId="25" xfId="41" applyNumberFormat="1" applyFont="1" applyFill="1" applyBorder="1" applyAlignment="1">
      <alignment vertical="center"/>
    </xf>
    <xf numFmtId="177" fontId="9" fillId="0" borderId="26" xfId="41" applyNumberFormat="1" applyFont="1" applyFill="1" applyBorder="1" applyAlignment="1">
      <alignment vertical="center"/>
    </xf>
    <xf numFmtId="177" fontId="9" fillId="0" borderId="23" xfId="41" applyNumberFormat="1" applyFont="1" applyFill="1" applyBorder="1" applyAlignment="1">
      <alignment vertical="center"/>
    </xf>
    <xf numFmtId="176" fontId="9" fillId="0" borderId="27" xfId="41" applyNumberFormat="1" applyFont="1" applyFill="1" applyBorder="1" applyAlignment="1">
      <alignment vertical="center"/>
    </xf>
    <xf numFmtId="176" fontId="9" fillId="0" borderId="28" xfId="41" applyNumberFormat="1" applyFont="1" applyFill="1" applyBorder="1" applyAlignment="1">
      <alignment vertical="center"/>
    </xf>
    <xf numFmtId="176" fontId="9" fillId="0" borderId="29" xfId="41" applyNumberFormat="1" applyFont="1" applyFill="1" applyBorder="1" applyAlignment="1">
      <alignment vertical="center"/>
    </xf>
    <xf numFmtId="177" fontId="9" fillId="0" borderId="30" xfId="41" applyNumberFormat="1" applyFont="1" applyFill="1" applyBorder="1" applyAlignment="1">
      <alignment vertical="center"/>
    </xf>
    <xf numFmtId="176" fontId="9" fillId="0" borderId="31" xfId="41" applyNumberFormat="1" applyFont="1" applyFill="1" applyBorder="1" applyAlignment="1">
      <alignment vertical="center"/>
    </xf>
    <xf numFmtId="177" fontId="9" fillId="0" borderId="32" xfId="41" applyNumberFormat="1" applyFont="1" applyFill="1" applyBorder="1" applyAlignment="1">
      <alignment vertical="center"/>
    </xf>
    <xf numFmtId="177" fontId="9" fillId="0" borderId="29" xfId="41" applyNumberFormat="1" applyFont="1" applyFill="1" applyBorder="1" applyAlignment="1">
      <alignment vertical="center"/>
    </xf>
    <xf numFmtId="176" fontId="9" fillId="0" borderId="14" xfId="41" applyNumberFormat="1" applyFont="1" applyFill="1" applyBorder="1" applyAlignment="1">
      <alignment vertical="center"/>
    </xf>
    <xf numFmtId="176" fontId="9" fillId="0" borderId="33" xfId="41" applyNumberFormat="1" applyFont="1" applyFill="1" applyBorder="1" applyAlignment="1">
      <alignment vertical="center"/>
    </xf>
    <xf numFmtId="176" fontId="9" fillId="0" borderId="34" xfId="41" applyNumberFormat="1" applyFont="1" applyFill="1" applyBorder="1" applyAlignment="1">
      <alignment vertical="center"/>
    </xf>
    <xf numFmtId="177" fontId="9" fillId="0" borderId="35" xfId="41" applyNumberFormat="1" applyFont="1" applyFill="1" applyBorder="1" applyAlignment="1">
      <alignment vertical="center"/>
    </xf>
    <xf numFmtId="176" fontId="9" fillId="0" borderId="36" xfId="41" applyNumberFormat="1" applyFont="1" applyFill="1" applyBorder="1" applyAlignment="1">
      <alignment vertical="center"/>
    </xf>
    <xf numFmtId="177" fontId="9" fillId="0" borderId="37" xfId="41" applyNumberFormat="1" applyFont="1" applyFill="1" applyBorder="1" applyAlignment="1">
      <alignment vertical="center"/>
    </xf>
    <xf numFmtId="177" fontId="9" fillId="0" borderId="34" xfId="41" applyNumberFormat="1" applyFont="1" applyFill="1" applyBorder="1" applyAlignment="1">
      <alignment vertical="center"/>
    </xf>
    <xf numFmtId="176" fontId="9" fillId="0" borderId="38" xfId="41" applyNumberFormat="1" applyFont="1" applyFill="1" applyBorder="1" applyAlignment="1">
      <alignment vertical="center"/>
    </xf>
    <xf numFmtId="176" fontId="9" fillId="0" borderId="39" xfId="41" applyNumberFormat="1" applyFont="1" applyFill="1" applyBorder="1" applyAlignment="1">
      <alignment vertical="center"/>
    </xf>
    <xf numFmtId="176" fontId="9" fillId="0" borderId="40" xfId="41" applyNumberFormat="1" applyFont="1" applyFill="1" applyBorder="1" applyAlignment="1">
      <alignment vertical="center"/>
    </xf>
    <xf numFmtId="177" fontId="9" fillId="0" borderId="41" xfId="41" applyNumberFormat="1" applyFont="1" applyFill="1" applyBorder="1" applyAlignment="1">
      <alignment vertical="center"/>
    </xf>
    <xf numFmtId="176" fontId="9" fillId="0" borderId="42" xfId="41" applyNumberFormat="1" applyFont="1" applyFill="1" applyBorder="1" applyAlignment="1">
      <alignment vertical="center"/>
    </xf>
    <xf numFmtId="177" fontId="9" fillId="0" borderId="43" xfId="41" applyNumberFormat="1" applyFont="1" applyFill="1" applyBorder="1" applyAlignment="1">
      <alignment vertical="center"/>
    </xf>
    <xf numFmtId="177" fontId="9" fillId="0" borderId="40" xfId="41" applyNumberFormat="1" applyFont="1" applyFill="1" applyBorder="1" applyAlignment="1">
      <alignment vertical="center"/>
    </xf>
    <xf numFmtId="176" fontId="9" fillId="0" borderId="44" xfId="41" applyNumberFormat="1" applyFont="1" applyFill="1" applyBorder="1" applyAlignment="1">
      <alignment vertical="center"/>
    </xf>
    <xf numFmtId="176" fontId="9" fillId="0" borderId="45" xfId="41" applyNumberFormat="1" applyFont="1" applyFill="1" applyBorder="1" applyAlignment="1">
      <alignment vertical="center"/>
    </xf>
    <xf numFmtId="176" fontId="9" fillId="0" borderId="46" xfId="41" applyNumberFormat="1" applyFont="1" applyFill="1" applyBorder="1" applyAlignment="1">
      <alignment vertical="center"/>
    </xf>
    <xf numFmtId="177" fontId="9" fillId="0" borderId="47" xfId="41" applyNumberFormat="1" applyFont="1" applyFill="1" applyBorder="1" applyAlignment="1">
      <alignment vertical="center"/>
    </xf>
    <xf numFmtId="176" fontId="9" fillId="0" borderId="48" xfId="41" applyNumberFormat="1" applyFont="1" applyFill="1" applyBorder="1" applyAlignment="1">
      <alignment vertical="center"/>
    </xf>
    <xf numFmtId="177" fontId="9" fillId="0" borderId="49" xfId="41" applyNumberFormat="1" applyFont="1" applyFill="1" applyBorder="1" applyAlignment="1">
      <alignment vertical="center"/>
    </xf>
    <xf numFmtId="177" fontId="9" fillId="0" borderId="46" xfId="41" applyNumberFormat="1" applyFont="1" applyFill="1" applyBorder="1" applyAlignment="1">
      <alignment vertical="center"/>
    </xf>
    <xf numFmtId="176" fontId="9" fillId="0" borderId="50" xfId="41" applyNumberFormat="1" applyFont="1" applyFill="1" applyBorder="1" applyAlignment="1">
      <alignment vertical="center"/>
    </xf>
    <xf numFmtId="176" fontId="9" fillId="0" borderId="51" xfId="41" applyNumberFormat="1" applyFont="1" applyFill="1" applyBorder="1" applyAlignment="1">
      <alignment vertical="center"/>
    </xf>
    <xf numFmtId="176" fontId="9" fillId="0" borderId="52" xfId="41" applyNumberFormat="1" applyFont="1" applyFill="1" applyBorder="1" applyAlignment="1">
      <alignment vertical="center"/>
    </xf>
    <xf numFmtId="177" fontId="9" fillId="0" borderId="53" xfId="41" applyNumberFormat="1" applyFont="1" applyFill="1" applyBorder="1" applyAlignment="1">
      <alignment vertical="center"/>
    </xf>
    <xf numFmtId="176" fontId="9" fillId="0" borderId="54" xfId="41" applyNumberFormat="1" applyFont="1" applyFill="1" applyBorder="1" applyAlignment="1">
      <alignment vertical="center"/>
    </xf>
    <xf numFmtId="177" fontId="9" fillId="0" borderId="55" xfId="41" applyNumberFormat="1" applyFont="1" applyFill="1" applyBorder="1" applyAlignment="1">
      <alignment vertical="center"/>
    </xf>
    <xf numFmtId="177" fontId="9" fillId="0" borderId="52" xfId="41" applyNumberFormat="1" applyFont="1" applyFill="1" applyBorder="1" applyAlignment="1">
      <alignment vertical="center"/>
    </xf>
    <xf numFmtId="176" fontId="9" fillId="0" borderId="56" xfId="41" applyNumberFormat="1" applyFont="1" applyFill="1" applyBorder="1" applyAlignment="1">
      <alignment vertical="center"/>
    </xf>
    <xf numFmtId="176" fontId="9" fillId="0" borderId="57" xfId="41" applyNumberFormat="1" applyFont="1" applyFill="1" applyBorder="1" applyAlignment="1">
      <alignment vertical="center"/>
    </xf>
    <xf numFmtId="176" fontId="9" fillId="0" borderId="58" xfId="41" applyNumberFormat="1" applyFont="1" applyFill="1" applyBorder="1" applyAlignment="1">
      <alignment vertical="center"/>
    </xf>
    <xf numFmtId="177" fontId="9" fillId="0" borderId="59" xfId="41" applyNumberFormat="1" applyFont="1" applyFill="1" applyBorder="1" applyAlignment="1">
      <alignment vertical="center"/>
    </xf>
    <xf numFmtId="176" fontId="9" fillId="0" borderId="60" xfId="41" applyNumberFormat="1" applyFont="1" applyFill="1" applyBorder="1" applyAlignment="1">
      <alignment vertical="center"/>
    </xf>
    <xf numFmtId="177" fontId="9" fillId="0" borderId="61" xfId="41" applyNumberFormat="1" applyFont="1" applyFill="1" applyBorder="1" applyAlignment="1">
      <alignment vertical="center"/>
    </xf>
    <xf numFmtId="177" fontId="9" fillId="0" borderId="58" xfId="41" applyNumberFormat="1" applyFont="1" applyFill="1" applyBorder="1" applyAlignment="1">
      <alignment vertical="center"/>
    </xf>
    <xf numFmtId="176" fontId="9" fillId="0" borderId="62" xfId="41" applyNumberFormat="1" applyFont="1" applyFill="1" applyBorder="1" applyAlignment="1">
      <alignment vertical="center"/>
    </xf>
    <xf numFmtId="176" fontId="9" fillId="0" borderId="63" xfId="41" applyNumberFormat="1" applyFont="1" applyFill="1" applyBorder="1" applyAlignment="1">
      <alignment vertical="center"/>
    </xf>
    <xf numFmtId="176" fontId="9" fillId="0" borderId="64" xfId="41" applyNumberFormat="1" applyFont="1" applyFill="1" applyBorder="1" applyAlignment="1">
      <alignment vertical="center"/>
    </xf>
    <xf numFmtId="177" fontId="9" fillId="0" borderId="65" xfId="41" applyNumberFormat="1" applyFont="1" applyFill="1" applyBorder="1" applyAlignment="1">
      <alignment vertical="center"/>
    </xf>
    <xf numFmtId="176" fontId="9" fillId="0" borderId="66" xfId="41" applyNumberFormat="1" applyFont="1" applyFill="1" applyBorder="1" applyAlignment="1">
      <alignment vertical="center"/>
    </xf>
    <xf numFmtId="177" fontId="9" fillId="0" borderId="67" xfId="41" applyNumberFormat="1" applyFont="1" applyFill="1" applyBorder="1" applyAlignment="1">
      <alignment vertical="center"/>
    </xf>
    <xf numFmtId="177" fontId="9" fillId="0" borderId="64" xfId="41" applyNumberFormat="1" applyFont="1" applyFill="1" applyBorder="1" applyAlignment="1">
      <alignment vertical="center"/>
    </xf>
    <xf numFmtId="176" fontId="9" fillId="0" borderId="68" xfId="41" applyNumberFormat="1" applyFont="1" applyFill="1" applyBorder="1" applyAlignment="1">
      <alignment vertical="center"/>
    </xf>
    <xf numFmtId="176" fontId="9" fillId="0" borderId="69" xfId="41" applyNumberFormat="1" applyFont="1" applyFill="1" applyBorder="1" applyAlignment="1">
      <alignment vertical="center"/>
    </xf>
    <xf numFmtId="176" fontId="9" fillId="0" borderId="70" xfId="41" applyNumberFormat="1" applyFont="1" applyFill="1" applyBorder="1" applyAlignment="1">
      <alignment vertical="center"/>
    </xf>
    <xf numFmtId="177" fontId="9" fillId="0" borderId="71" xfId="41" applyNumberFormat="1" applyFont="1" applyFill="1" applyBorder="1" applyAlignment="1">
      <alignment vertical="center"/>
    </xf>
    <xf numFmtId="176" fontId="9" fillId="0" borderId="72" xfId="41" applyNumberFormat="1" applyFont="1" applyFill="1" applyBorder="1" applyAlignment="1">
      <alignment vertical="center"/>
    </xf>
    <xf numFmtId="177" fontId="9" fillId="0" borderId="73" xfId="41" applyNumberFormat="1" applyFont="1" applyFill="1" applyBorder="1" applyAlignment="1">
      <alignment vertical="center"/>
    </xf>
    <xf numFmtId="177" fontId="9" fillId="0" borderId="70" xfId="41" applyNumberFormat="1" applyFont="1" applyFill="1" applyBorder="1" applyAlignment="1">
      <alignment vertical="center"/>
    </xf>
    <xf numFmtId="176" fontId="9" fillId="0" borderId="76" xfId="41" applyNumberFormat="1" applyFont="1" applyFill="1" applyBorder="1" applyAlignment="1">
      <alignment vertical="center"/>
    </xf>
    <xf numFmtId="176" fontId="9" fillId="0" borderId="77" xfId="41" applyNumberFormat="1" applyFont="1" applyFill="1" applyBorder="1" applyAlignment="1">
      <alignment vertical="center"/>
    </xf>
    <xf numFmtId="176" fontId="9" fillId="0" borderId="78" xfId="41" applyNumberFormat="1" applyFont="1" applyFill="1" applyBorder="1" applyAlignment="1">
      <alignment vertical="center"/>
    </xf>
    <xf numFmtId="177" fontId="9" fillId="0" borderId="79" xfId="41" applyNumberFormat="1" applyFont="1" applyFill="1" applyBorder="1" applyAlignment="1">
      <alignment vertical="center"/>
    </xf>
    <xf numFmtId="176" fontId="9" fillId="0" borderId="80" xfId="41" applyNumberFormat="1" applyFont="1" applyFill="1" applyBorder="1" applyAlignment="1">
      <alignment vertical="center"/>
    </xf>
    <xf numFmtId="177" fontId="9" fillId="0" borderId="81" xfId="41" applyNumberFormat="1" applyFont="1" applyFill="1" applyBorder="1" applyAlignment="1">
      <alignment vertical="center"/>
    </xf>
    <xf numFmtId="177" fontId="9" fillId="0" borderId="78" xfId="41" applyNumberFormat="1" applyFont="1" applyFill="1" applyBorder="1" applyAlignment="1">
      <alignment vertical="center"/>
    </xf>
    <xf numFmtId="3" fontId="5" fillId="0" borderId="0" xfId="41" applyNumberFormat="1" applyFont="1" applyFill="1" applyAlignment="1">
      <alignment vertical="center"/>
    </xf>
    <xf numFmtId="0" fontId="5" fillId="0" borderId="0" xfId="42" applyFont="1" applyFill="1" applyAlignment="1">
      <alignment horizontal="right" vertical="center"/>
    </xf>
    <xf numFmtId="3" fontId="5" fillId="0" borderId="10" xfId="41" applyNumberFormat="1" applyFont="1" applyFill="1" applyBorder="1" applyAlignment="1">
      <alignment vertical="center"/>
    </xf>
    <xf numFmtId="3" fontId="5" fillId="0" borderId="11" xfId="41" applyNumberFormat="1" applyFont="1" applyFill="1" applyBorder="1" applyAlignment="1">
      <alignment horizontal="centerContinuous" vertical="center"/>
    </xf>
    <xf numFmtId="0" fontId="5" fillId="0" borderId="12" xfId="41" applyFont="1" applyFill="1" applyBorder="1" applyAlignment="1">
      <alignment vertical="center"/>
    </xf>
    <xf numFmtId="3" fontId="5" fillId="0" borderId="13" xfId="41" applyNumberFormat="1" applyFont="1" applyFill="1" applyBorder="1" applyAlignment="1">
      <alignment vertical="center"/>
    </xf>
    <xf numFmtId="0" fontId="5" fillId="0" borderId="14" xfId="41" applyFont="1" applyFill="1" applyBorder="1" applyAlignment="1">
      <alignment vertical="center"/>
    </xf>
    <xf numFmtId="176" fontId="9" fillId="0" borderId="0" xfId="41" applyNumberFormat="1" applyFont="1" applyFill="1" applyBorder="1" applyAlignment="1">
      <alignment vertical="center"/>
    </xf>
    <xf numFmtId="177" fontId="9" fillId="0" borderId="0" xfId="41" applyNumberFormat="1" applyFont="1" applyFill="1" applyBorder="1" applyAlignment="1">
      <alignment vertical="center"/>
    </xf>
    <xf numFmtId="0" fontId="5" fillId="18" borderId="0" xfId="42" applyFont="1" applyFill="1" applyAlignment="1">
      <alignment vertical="center"/>
    </xf>
    <xf numFmtId="3" fontId="9" fillId="0" borderId="99" xfId="41" applyNumberFormat="1" applyFont="1" applyBorder="1" applyAlignment="1">
      <alignment horizontal="center" vertical="center" wrapText="1"/>
    </xf>
    <xf numFmtId="3" fontId="9" fillId="0" borderId="100" xfId="41" applyNumberFormat="1" applyFont="1" applyBorder="1" applyAlignment="1">
      <alignment horizontal="center" vertical="center" wrapText="1"/>
    </xf>
    <xf numFmtId="3" fontId="9" fillId="0" borderId="99" xfId="43" applyNumberFormat="1" applyFont="1" applyBorder="1" applyAlignment="1">
      <alignment horizontal="center" vertical="center" wrapText="1"/>
    </xf>
    <xf numFmtId="3" fontId="9" fillId="0" borderId="100" xfId="43" applyNumberFormat="1" applyFont="1" applyBorder="1" applyAlignment="1">
      <alignment horizontal="center" vertical="center" wrapText="1"/>
    </xf>
    <xf numFmtId="3" fontId="9" fillId="0" borderId="99" xfId="43" applyNumberFormat="1" applyFont="1" applyBorder="1" applyAlignment="1">
      <alignment horizontal="center" vertical="center"/>
    </xf>
    <xf numFmtId="3" fontId="9" fillId="0" borderId="100" xfId="43" applyNumberFormat="1" applyFont="1" applyBorder="1" applyAlignment="1">
      <alignment horizontal="center" vertical="center"/>
    </xf>
    <xf numFmtId="3" fontId="9" fillId="0" borderId="99" xfId="43" applyNumberFormat="1" applyFont="1" applyFill="1" applyBorder="1" applyAlignment="1">
      <alignment horizontal="center" vertical="center"/>
    </xf>
    <xf numFmtId="3" fontId="9" fillId="0" borderId="100" xfId="43" applyNumberFormat="1" applyFont="1" applyFill="1" applyBorder="1" applyAlignment="1">
      <alignment horizontal="center" vertical="center"/>
    </xf>
    <xf numFmtId="3" fontId="9" fillId="0" borderId="99" xfId="43" applyNumberFormat="1" applyFont="1" applyFill="1" applyBorder="1" applyAlignment="1">
      <alignment horizontal="center" vertical="center" wrapText="1"/>
    </xf>
    <xf numFmtId="3" fontId="9" fillId="0" borderId="100" xfId="43" applyNumberFormat="1" applyFont="1" applyFill="1" applyBorder="1" applyAlignment="1">
      <alignment horizontal="center" vertical="center" wrapText="1"/>
    </xf>
    <xf numFmtId="3" fontId="9" fillId="0" borderId="101" xfId="41" applyNumberFormat="1" applyFont="1" applyBorder="1" applyAlignment="1">
      <alignment horizontal="center" vertical="center" wrapText="1"/>
    </xf>
    <xf numFmtId="3" fontId="9" fillId="0" borderId="102" xfId="41" applyNumberFormat="1" applyFont="1" applyBorder="1" applyAlignment="1">
      <alignment horizontal="center" vertical="center" wrapText="1"/>
    </xf>
    <xf numFmtId="3" fontId="9" fillId="0" borderId="99" xfId="41" applyNumberFormat="1" applyFont="1" applyFill="1" applyBorder="1" applyAlignment="1">
      <alignment horizontal="center" vertical="center" wrapText="1"/>
    </xf>
    <xf numFmtId="3" fontId="9" fillId="0" borderId="100" xfId="41" applyNumberFormat="1" applyFont="1" applyFill="1" applyBorder="1" applyAlignment="1">
      <alignment horizontal="center" vertical="center" wrapText="1"/>
    </xf>
    <xf numFmtId="3" fontId="9" fillId="0" borderId="101" xfId="41" applyNumberFormat="1" applyFont="1" applyFill="1" applyBorder="1" applyAlignment="1">
      <alignment horizontal="center" vertical="center" wrapText="1"/>
    </xf>
    <xf numFmtId="3" fontId="9" fillId="0" borderId="102" xfId="41" applyNumberFormat="1" applyFont="1" applyFill="1" applyBorder="1" applyAlignment="1">
      <alignment horizontal="center" vertical="center" wrapText="1"/>
    </xf>
    <xf numFmtId="3" fontId="9" fillId="0" borderId="103" xfId="43" applyNumberFormat="1" applyFont="1" applyFill="1" applyBorder="1" applyAlignment="1">
      <alignment horizontal="center" vertical="center"/>
    </xf>
    <xf numFmtId="3" fontId="9" fillId="0" borderId="104" xfId="43" applyNumberFormat="1" applyFont="1" applyFill="1" applyBorder="1" applyAlignment="1">
      <alignment horizontal="center" vertical="center"/>
    </xf>
    <xf numFmtId="3" fontId="9" fillId="0" borderId="103" xfId="43" applyNumberFormat="1" applyFont="1" applyBorder="1" applyAlignment="1">
      <alignment horizontal="center" vertical="center"/>
    </xf>
    <xf numFmtId="3" fontId="9" fillId="0" borderId="104" xfId="43" applyNumberFormat="1" applyFont="1" applyBorder="1" applyAlignment="1">
      <alignment horizontal="center" vertical="center"/>
    </xf>
  </cellXfs>
  <cellStyles count="45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見出し 1" xfId="33" builtinId="16" customBuiltin="1"/>
    <cellStyle name="見出し 2" xfId="34" builtinId="17" customBuiltin="1"/>
    <cellStyle name="見出し 3" xfId="35" builtinId="18" customBuiltin="1"/>
    <cellStyle name="見出し 4" xfId="36" builtinId="19" customBuiltin="1"/>
    <cellStyle name="集計" xfId="37" builtinId="25" customBuiltin="1"/>
    <cellStyle name="出力" xfId="38" builtinId="21" customBuiltin="1"/>
    <cellStyle name="説明文" xfId="39" builtinId="53" customBuiltin="1"/>
    <cellStyle name="入力" xfId="40" builtinId="20" customBuiltin="1"/>
    <cellStyle name="標準" xfId="0" builtinId="0"/>
    <cellStyle name="標準_0005" xfId="41"/>
    <cellStyle name="標準_Ｒ１_センサス－１集計表" xfId="42"/>
    <cellStyle name="標準_Ｒ１_センサス－１集計表もと" xfId="43"/>
    <cellStyle name="良い" xfId="44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0</xdr:colOff>
      <xdr:row>1</xdr:row>
      <xdr:rowOff>0</xdr:rowOff>
    </xdr:from>
    <xdr:to>
      <xdr:col>19</xdr:col>
      <xdr:colOff>9525</xdr:colOff>
      <xdr:row>13</xdr:row>
      <xdr:rowOff>9525</xdr:rowOff>
    </xdr:to>
    <xdr:pic>
      <xdr:nvPicPr>
        <xdr:cNvPr id="2644566" name="Picture 598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05200" y="266700"/>
          <a:ext cx="4486275" cy="381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X282"/>
  <sheetViews>
    <sheetView tabSelected="1" view="pageBreakPreview" zoomScaleNormal="100" zoomScaleSheetLayoutView="100" workbookViewId="0"/>
  </sheetViews>
  <sheetFormatPr defaultColWidth="8" defaultRowHeight="12"/>
  <cols>
    <col min="1" max="1" width="4.375" style="96" customWidth="1"/>
    <col min="2" max="2" width="2" style="96" customWidth="1"/>
    <col min="3" max="3" width="4.375" style="96" customWidth="1"/>
    <col min="4" max="24" width="5.875" style="96" customWidth="1"/>
    <col min="25" max="16384" width="8" style="96"/>
  </cols>
  <sheetData>
    <row r="1" spans="1:24" s="3" customFormat="1" ht="21">
      <c r="A1" s="1" t="s">
        <v>47</v>
      </c>
      <c r="B1" s="2"/>
      <c r="C1" s="2"/>
      <c r="K1" s="4"/>
      <c r="X1" s="5"/>
    </row>
    <row r="2" spans="1:24" s="3" customFormat="1" ht="18.75" customHeight="1">
      <c r="A2" s="1" t="s">
        <v>48</v>
      </c>
      <c r="J2" s="211"/>
      <c r="K2" s="211"/>
      <c r="L2" s="211"/>
      <c r="M2" s="211"/>
      <c r="N2" s="211"/>
      <c r="O2" s="211"/>
      <c r="P2" s="211"/>
      <c r="Q2" s="211"/>
      <c r="R2" s="211"/>
      <c r="S2" s="211"/>
    </row>
    <row r="3" spans="1:24" s="3" customFormat="1" ht="18.75" customHeight="1">
      <c r="A3" s="6" t="s">
        <v>49</v>
      </c>
      <c r="J3" s="211"/>
      <c r="K3" s="211"/>
      <c r="L3" s="211"/>
      <c r="M3" s="211"/>
      <c r="N3" s="211"/>
      <c r="O3" s="211"/>
      <c r="P3" s="211"/>
      <c r="Q3" s="211"/>
      <c r="R3" s="211"/>
      <c r="S3" s="211"/>
    </row>
    <row r="4" spans="1:24" s="3" customFormat="1" ht="18.75" customHeight="1">
      <c r="A4" s="6" t="s">
        <v>50</v>
      </c>
      <c r="J4" s="211"/>
      <c r="K4" s="211"/>
      <c r="L4" s="211"/>
      <c r="M4" s="211"/>
      <c r="N4" s="211"/>
      <c r="O4" s="211"/>
      <c r="P4" s="211"/>
      <c r="Q4" s="211"/>
      <c r="R4" s="211"/>
      <c r="S4" s="211"/>
    </row>
    <row r="5" spans="1:24" s="3" customFormat="1" ht="27" customHeight="1">
      <c r="A5" s="6"/>
      <c r="J5" s="211"/>
      <c r="K5" s="211"/>
      <c r="L5" s="211"/>
      <c r="M5" s="211"/>
      <c r="N5" s="211"/>
      <c r="O5" s="211"/>
      <c r="P5" s="211"/>
      <c r="Q5" s="211"/>
      <c r="R5" s="211"/>
      <c r="S5" s="211"/>
    </row>
    <row r="6" spans="1:24" s="3" customFormat="1" ht="27" customHeight="1">
      <c r="A6" s="6"/>
      <c r="J6" s="211"/>
      <c r="K6" s="211"/>
      <c r="L6" s="211"/>
      <c r="M6" s="211"/>
      <c r="N6" s="211"/>
      <c r="O6" s="211"/>
      <c r="P6" s="211"/>
      <c r="Q6" s="211"/>
      <c r="R6" s="211"/>
      <c r="S6" s="211"/>
    </row>
    <row r="7" spans="1:24" s="3" customFormat="1" ht="27" customHeight="1">
      <c r="A7" s="6"/>
      <c r="J7" s="211"/>
      <c r="K7" s="211"/>
      <c r="L7" s="211"/>
      <c r="M7" s="211"/>
      <c r="N7" s="211"/>
      <c r="O7" s="211"/>
      <c r="P7" s="211"/>
      <c r="Q7" s="211"/>
      <c r="R7" s="211"/>
      <c r="S7" s="211"/>
    </row>
    <row r="8" spans="1:24" s="3" customFormat="1" ht="27" customHeight="1">
      <c r="A8" s="6"/>
      <c r="J8" s="211"/>
      <c r="K8" s="211"/>
      <c r="L8" s="211"/>
      <c r="M8" s="211"/>
      <c r="N8" s="211"/>
      <c r="O8" s="211"/>
      <c r="P8" s="211"/>
      <c r="Q8" s="211"/>
      <c r="R8" s="211"/>
      <c r="S8" s="211"/>
    </row>
    <row r="9" spans="1:24" s="3" customFormat="1" ht="27" customHeight="1">
      <c r="A9" s="6"/>
      <c r="J9" s="211"/>
      <c r="K9" s="211"/>
      <c r="L9" s="211"/>
      <c r="M9" s="211"/>
      <c r="N9" s="211"/>
      <c r="O9" s="211"/>
      <c r="P9" s="211"/>
      <c r="Q9" s="211"/>
      <c r="R9" s="211"/>
      <c r="S9" s="211"/>
    </row>
    <row r="10" spans="1:24" s="3" customFormat="1" ht="27" customHeight="1">
      <c r="A10" s="6"/>
      <c r="J10" s="211"/>
      <c r="K10" s="211"/>
      <c r="L10" s="211"/>
      <c r="M10" s="211"/>
      <c r="N10" s="211"/>
      <c r="O10" s="211"/>
      <c r="P10" s="211"/>
      <c r="Q10" s="211"/>
      <c r="R10" s="211"/>
      <c r="S10" s="211"/>
    </row>
    <row r="11" spans="1:24" s="3" customFormat="1" ht="27" customHeight="1">
      <c r="A11" s="6"/>
      <c r="J11" s="211"/>
      <c r="K11" s="211"/>
      <c r="L11" s="211"/>
      <c r="M11" s="211"/>
      <c r="N11" s="211"/>
      <c r="O11" s="211"/>
      <c r="P11" s="211"/>
      <c r="Q11" s="211"/>
      <c r="R11" s="211"/>
      <c r="S11" s="211"/>
    </row>
    <row r="12" spans="1:24" s="3" customFormat="1" ht="27" customHeight="1">
      <c r="A12" s="6"/>
      <c r="J12" s="211"/>
      <c r="K12" s="211"/>
      <c r="L12" s="211"/>
      <c r="M12" s="211"/>
      <c r="N12" s="211"/>
      <c r="O12" s="211"/>
      <c r="P12" s="211"/>
      <c r="Q12" s="211"/>
      <c r="R12" s="211"/>
      <c r="S12" s="211"/>
    </row>
    <row r="13" spans="1:24" s="3" customFormat="1" ht="27" customHeight="1">
      <c r="A13" s="6"/>
      <c r="J13" s="211"/>
      <c r="K13" s="211"/>
      <c r="L13" s="211"/>
      <c r="M13" s="211"/>
      <c r="N13" s="211"/>
      <c r="O13" s="211"/>
      <c r="P13" s="211"/>
      <c r="Q13" s="211"/>
      <c r="R13" s="211"/>
      <c r="S13" s="211"/>
    </row>
    <row r="14" spans="1:24" s="3" customFormat="1" ht="27" customHeight="1">
      <c r="A14" s="6"/>
    </row>
    <row r="15" spans="1:24" s="3" customFormat="1" ht="15" customHeight="1">
      <c r="X15" s="7" t="s">
        <v>0</v>
      </c>
    </row>
    <row r="16" spans="1:24" s="15" customFormat="1" ht="14.1" customHeight="1">
      <c r="A16" s="8" t="s">
        <v>34</v>
      </c>
      <c r="B16" s="9"/>
      <c r="C16" s="10"/>
      <c r="D16" s="11"/>
      <c r="E16" s="9" t="s">
        <v>9</v>
      </c>
      <c r="F16" s="9"/>
      <c r="G16" s="9"/>
      <c r="H16" s="9"/>
      <c r="I16" s="9"/>
      <c r="J16" s="12"/>
      <c r="K16" s="13"/>
      <c r="L16" s="9" t="s">
        <v>10</v>
      </c>
      <c r="M16" s="9"/>
      <c r="N16" s="9"/>
      <c r="O16" s="9"/>
      <c r="P16" s="9"/>
      <c r="Q16" s="12"/>
      <c r="R16" s="13"/>
      <c r="S16" s="9" t="s">
        <v>11</v>
      </c>
      <c r="T16" s="9"/>
      <c r="U16" s="9"/>
      <c r="V16" s="9"/>
      <c r="W16" s="9"/>
      <c r="X16" s="14"/>
    </row>
    <row r="17" spans="1:24" s="19" customFormat="1" ht="15" customHeight="1">
      <c r="A17" s="16"/>
      <c r="B17" s="17"/>
      <c r="C17" s="18" t="s">
        <v>1</v>
      </c>
      <c r="D17" s="216" t="s">
        <v>2</v>
      </c>
      <c r="E17" s="214" t="s">
        <v>3</v>
      </c>
      <c r="F17" s="216" t="s">
        <v>4</v>
      </c>
      <c r="G17" s="214" t="s">
        <v>5</v>
      </c>
      <c r="H17" s="216" t="s">
        <v>38</v>
      </c>
      <c r="I17" s="212" t="s">
        <v>6</v>
      </c>
      <c r="J17" s="222" t="s">
        <v>7</v>
      </c>
      <c r="K17" s="216" t="s">
        <v>2</v>
      </c>
      <c r="L17" s="214" t="s">
        <v>3</v>
      </c>
      <c r="M17" s="216" t="s">
        <v>4</v>
      </c>
      <c r="N17" s="214" t="s">
        <v>5</v>
      </c>
      <c r="O17" s="216" t="s">
        <v>38</v>
      </c>
      <c r="P17" s="212" t="s">
        <v>6</v>
      </c>
      <c r="Q17" s="222" t="s">
        <v>7</v>
      </c>
      <c r="R17" s="216" t="s">
        <v>2</v>
      </c>
      <c r="S17" s="214" t="s">
        <v>3</v>
      </c>
      <c r="T17" s="216" t="s">
        <v>4</v>
      </c>
      <c r="U17" s="214" t="s">
        <v>5</v>
      </c>
      <c r="V17" s="216" t="s">
        <v>38</v>
      </c>
      <c r="W17" s="212" t="s">
        <v>6</v>
      </c>
      <c r="X17" s="212" t="s">
        <v>7</v>
      </c>
    </row>
    <row r="18" spans="1:24" s="19" customFormat="1" ht="15" customHeight="1">
      <c r="A18" s="20" t="s">
        <v>8</v>
      </c>
      <c r="B18" s="21"/>
      <c r="C18" s="22"/>
      <c r="D18" s="217"/>
      <c r="E18" s="215"/>
      <c r="F18" s="217"/>
      <c r="G18" s="215"/>
      <c r="H18" s="217"/>
      <c r="I18" s="213"/>
      <c r="J18" s="223"/>
      <c r="K18" s="217"/>
      <c r="L18" s="215"/>
      <c r="M18" s="217"/>
      <c r="N18" s="215"/>
      <c r="O18" s="217"/>
      <c r="P18" s="213"/>
      <c r="Q18" s="223"/>
      <c r="R18" s="217"/>
      <c r="S18" s="215"/>
      <c r="T18" s="217"/>
      <c r="U18" s="215"/>
      <c r="V18" s="217"/>
      <c r="W18" s="213"/>
      <c r="X18" s="213"/>
    </row>
    <row r="19" spans="1:24" s="19" customFormat="1" ht="15" customHeight="1">
      <c r="A19" s="104">
        <v>0.29166666666666669</v>
      </c>
      <c r="B19" s="105" t="s">
        <v>37</v>
      </c>
      <c r="C19" s="106">
        <v>0.3125</v>
      </c>
      <c r="D19" s="132">
        <v>10</v>
      </c>
      <c r="E19" s="132">
        <v>41</v>
      </c>
      <c r="F19" s="133">
        <v>326</v>
      </c>
      <c r="G19" s="132">
        <v>8</v>
      </c>
      <c r="H19" s="133">
        <v>1</v>
      </c>
      <c r="I19" s="134">
        <f t="shared" ref="I19:I40" si="0">SUM(E19:H19)</f>
        <v>376</v>
      </c>
      <c r="J19" s="135">
        <f t="shared" ref="J19:J41" si="1">IF(I19=0,0,((G19+H19)/I19*100))</f>
        <v>2.3936170212765959</v>
      </c>
      <c r="K19" s="136">
        <v>0</v>
      </c>
      <c r="L19" s="133">
        <v>1</v>
      </c>
      <c r="M19" s="132">
        <v>7</v>
      </c>
      <c r="N19" s="132">
        <v>0</v>
      </c>
      <c r="O19" s="132">
        <v>1</v>
      </c>
      <c r="P19" s="134">
        <f t="shared" ref="P19:P40" si="2">SUM(L19:O19)</f>
        <v>9</v>
      </c>
      <c r="Q19" s="137">
        <f t="shared" ref="Q19:Q41" si="3">IF(P19=0,0,((N19+O19)/P19*100))</f>
        <v>11.111111111111111</v>
      </c>
      <c r="R19" s="136">
        <v>1</v>
      </c>
      <c r="S19" s="133">
        <v>4</v>
      </c>
      <c r="T19" s="132">
        <v>11</v>
      </c>
      <c r="U19" s="132">
        <v>1</v>
      </c>
      <c r="V19" s="132">
        <v>0</v>
      </c>
      <c r="W19" s="134">
        <f t="shared" ref="W19:W40" si="4">SUM(S19:V19)</f>
        <v>16</v>
      </c>
      <c r="X19" s="138">
        <f t="shared" ref="X19:X41" si="5">IF(W19=0,0,((U19+V19)/W19*100))</f>
        <v>6.25</v>
      </c>
    </row>
    <row r="20" spans="1:24" s="19" customFormat="1" ht="15" customHeight="1">
      <c r="A20" s="107">
        <v>0.3125</v>
      </c>
      <c r="B20" s="108" t="s">
        <v>37</v>
      </c>
      <c r="C20" s="109">
        <v>0.33333333333333331</v>
      </c>
      <c r="D20" s="139">
        <v>4</v>
      </c>
      <c r="E20" s="139">
        <v>29</v>
      </c>
      <c r="F20" s="140">
        <v>316</v>
      </c>
      <c r="G20" s="139">
        <v>9</v>
      </c>
      <c r="H20" s="140">
        <v>3</v>
      </c>
      <c r="I20" s="141">
        <f t="shared" si="0"/>
        <v>357</v>
      </c>
      <c r="J20" s="142">
        <f t="shared" si="1"/>
        <v>3.3613445378151261</v>
      </c>
      <c r="K20" s="143">
        <v>0</v>
      </c>
      <c r="L20" s="140">
        <v>1</v>
      </c>
      <c r="M20" s="139">
        <v>9</v>
      </c>
      <c r="N20" s="139">
        <v>1</v>
      </c>
      <c r="O20" s="139">
        <v>0</v>
      </c>
      <c r="P20" s="141">
        <f t="shared" si="2"/>
        <v>11</v>
      </c>
      <c r="Q20" s="144">
        <f t="shared" si="3"/>
        <v>9.0909090909090917</v>
      </c>
      <c r="R20" s="143">
        <v>2</v>
      </c>
      <c r="S20" s="140">
        <v>3</v>
      </c>
      <c r="T20" s="139">
        <v>21</v>
      </c>
      <c r="U20" s="139">
        <v>1</v>
      </c>
      <c r="V20" s="139">
        <v>1</v>
      </c>
      <c r="W20" s="141">
        <f t="shared" si="4"/>
        <v>26</v>
      </c>
      <c r="X20" s="145">
        <f t="shared" si="5"/>
        <v>7.6923076923076925</v>
      </c>
    </row>
    <row r="21" spans="1:24" s="19" customFormat="1" ht="15" customHeight="1">
      <c r="A21" s="110"/>
      <c r="B21" s="111" t="s">
        <v>36</v>
      </c>
      <c r="C21" s="112"/>
      <c r="D21" s="146">
        <f>SUM(D19:D20)</f>
        <v>14</v>
      </c>
      <c r="E21" s="146">
        <f>SUM(E19:E20)</f>
        <v>70</v>
      </c>
      <c r="F21" s="147">
        <f>SUM(F19:F20)</f>
        <v>642</v>
      </c>
      <c r="G21" s="146">
        <f>SUM(G19:G20)</f>
        <v>17</v>
      </c>
      <c r="H21" s="147">
        <f>SUM(H19:H20)</f>
        <v>4</v>
      </c>
      <c r="I21" s="148">
        <f t="shared" si="0"/>
        <v>733</v>
      </c>
      <c r="J21" s="149">
        <f t="shared" si="1"/>
        <v>2.8649386084583903</v>
      </c>
      <c r="K21" s="150">
        <f>SUM(K19:K20)</f>
        <v>0</v>
      </c>
      <c r="L21" s="147">
        <f>SUM(L19:L20)</f>
        <v>2</v>
      </c>
      <c r="M21" s="146">
        <f>SUM(M19:M20)</f>
        <v>16</v>
      </c>
      <c r="N21" s="146">
        <f>SUM(N19:N20)</f>
        <v>1</v>
      </c>
      <c r="O21" s="146">
        <f>SUM(O19:O20)</f>
        <v>1</v>
      </c>
      <c r="P21" s="148">
        <f t="shared" si="2"/>
        <v>20</v>
      </c>
      <c r="Q21" s="151">
        <f t="shared" si="3"/>
        <v>10</v>
      </c>
      <c r="R21" s="150">
        <f>SUM(R19:R20)</f>
        <v>3</v>
      </c>
      <c r="S21" s="147">
        <f>SUM(S19:S20)</f>
        <v>7</v>
      </c>
      <c r="T21" s="146">
        <f>SUM(T19:T20)</f>
        <v>32</v>
      </c>
      <c r="U21" s="146">
        <f>SUM(U19:U20)</f>
        <v>2</v>
      </c>
      <c r="V21" s="146">
        <f>SUM(V19:V20)</f>
        <v>1</v>
      </c>
      <c r="W21" s="148">
        <f t="shared" si="4"/>
        <v>42</v>
      </c>
      <c r="X21" s="152">
        <f t="shared" si="5"/>
        <v>7.1428571428571423</v>
      </c>
    </row>
    <row r="22" spans="1:24" s="19" customFormat="1" ht="15" customHeight="1">
      <c r="A22" s="113">
        <v>0.33333333333333331</v>
      </c>
      <c r="B22" s="114" t="s">
        <v>37</v>
      </c>
      <c r="C22" s="115">
        <v>0.35416666666666669</v>
      </c>
      <c r="D22" s="153">
        <v>6</v>
      </c>
      <c r="E22" s="153">
        <v>31</v>
      </c>
      <c r="F22" s="154">
        <v>263</v>
      </c>
      <c r="G22" s="153">
        <v>4</v>
      </c>
      <c r="H22" s="154">
        <v>0</v>
      </c>
      <c r="I22" s="155">
        <f t="shared" si="0"/>
        <v>298</v>
      </c>
      <c r="J22" s="156">
        <f t="shared" si="1"/>
        <v>1.3422818791946309</v>
      </c>
      <c r="K22" s="157">
        <v>0</v>
      </c>
      <c r="L22" s="154">
        <v>3</v>
      </c>
      <c r="M22" s="153">
        <v>11</v>
      </c>
      <c r="N22" s="153">
        <v>1</v>
      </c>
      <c r="O22" s="153">
        <v>0</v>
      </c>
      <c r="P22" s="155">
        <f t="shared" si="2"/>
        <v>15</v>
      </c>
      <c r="Q22" s="158">
        <f t="shared" si="3"/>
        <v>6.666666666666667</v>
      </c>
      <c r="R22" s="157">
        <v>3</v>
      </c>
      <c r="S22" s="154">
        <v>0</v>
      </c>
      <c r="T22" s="153">
        <v>15</v>
      </c>
      <c r="U22" s="153">
        <v>1</v>
      </c>
      <c r="V22" s="153">
        <v>4</v>
      </c>
      <c r="W22" s="155">
        <f t="shared" si="4"/>
        <v>20</v>
      </c>
      <c r="X22" s="159">
        <f t="shared" si="5"/>
        <v>25</v>
      </c>
    </row>
    <row r="23" spans="1:24" s="19" customFormat="1" ht="15" customHeight="1">
      <c r="A23" s="116">
        <v>0.35416666666666669</v>
      </c>
      <c r="B23" s="117" t="s">
        <v>37</v>
      </c>
      <c r="C23" s="118">
        <v>0.375</v>
      </c>
      <c r="D23" s="160">
        <v>5</v>
      </c>
      <c r="E23" s="160">
        <v>33</v>
      </c>
      <c r="F23" s="161">
        <v>284</v>
      </c>
      <c r="G23" s="160">
        <v>11</v>
      </c>
      <c r="H23" s="161">
        <v>1</v>
      </c>
      <c r="I23" s="162">
        <f t="shared" si="0"/>
        <v>329</v>
      </c>
      <c r="J23" s="163">
        <f t="shared" si="1"/>
        <v>3.6474164133738598</v>
      </c>
      <c r="K23" s="164">
        <v>0</v>
      </c>
      <c r="L23" s="161">
        <v>5</v>
      </c>
      <c r="M23" s="160">
        <v>10</v>
      </c>
      <c r="N23" s="160">
        <v>4</v>
      </c>
      <c r="O23" s="160">
        <v>0</v>
      </c>
      <c r="P23" s="162">
        <f t="shared" si="2"/>
        <v>19</v>
      </c>
      <c r="Q23" s="165">
        <f t="shared" si="3"/>
        <v>21.052631578947366</v>
      </c>
      <c r="R23" s="164">
        <v>0</v>
      </c>
      <c r="S23" s="161">
        <v>4</v>
      </c>
      <c r="T23" s="160">
        <v>24</v>
      </c>
      <c r="U23" s="160">
        <v>1</v>
      </c>
      <c r="V23" s="160">
        <v>4</v>
      </c>
      <c r="W23" s="162">
        <f t="shared" si="4"/>
        <v>33</v>
      </c>
      <c r="X23" s="166">
        <f t="shared" si="5"/>
        <v>15.151515151515152</v>
      </c>
    </row>
    <row r="24" spans="1:24" s="19" customFormat="1" ht="15" customHeight="1">
      <c r="A24" s="110"/>
      <c r="B24" s="111" t="s">
        <v>36</v>
      </c>
      <c r="C24" s="112"/>
      <c r="D24" s="146">
        <f>SUM(D22:D23)</f>
        <v>11</v>
      </c>
      <c r="E24" s="146">
        <f>SUM(E22:E23)</f>
        <v>64</v>
      </c>
      <c r="F24" s="147">
        <f>SUM(F22:F23)</f>
        <v>547</v>
      </c>
      <c r="G24" s="146">
        <f>SUM(G22:G23)</f>
        <v>15</v>
      </c>
      <c r="H24" s="147">
        <f>SUM(H22:H23)</f>
        <v>1</v>
      </c>
      <c r="I24" s="148">
        <f t="shared" si="0"/>
        <v>627</v>
      </c>
      <c r="J24" s="149">
        <f t="shared" si="1"/>
        <v>2.5518341307814993</v>
      </c>
      <c r="K24" s="150">
        <f>SUM(K22:K23)</f>
        <v>0</v>
      </c>
      <c r="L24" s="147">
        <f>SUM(L22:L23)</f>
        <v>8</v>
      </c>
      <c r="M24" s="146">
        <f>SUM(M22:M23)</f>
        <v>21</v>
      </c>
      <c r="N24" s="146">
        <f>SUM(N22:N23)</f>
        <v>5</v>
      </c>
      <c r="O24" s="146">
        <f>SUM(O22:O23)</f>
        <v>0</v>
      </c>
      <c r="P24" s="148">
        <f t="shared" si="2"/>
        <v>34</v>
      </c>
      <c r="Q24" s="151">
        <f t="shared" si="3"/>
        <v>14.705882352941178</v>
      </c>
      <c r="R24" s="150">
        <f>SUM(R22:R23)</f>
        <v>3</v>
      </c>
      <c r="S24" s="147">
        <f>SUM(S22:S23)</f>
        <v>4</v>
      </c>
      <c r="T24" s="146">
        <f>SUM(T22:T23)</f>
        <v>39</v>
      </c>
      <c r="U24" s="146">
        <f>SUM(U22:U23)</f>
        <v>2</v>
      </c>
      <c r="V24" s="146">
        <f>SUM(V22:V23)</f>
        <v>8</v>
      </c>
      <c r="W24" s="148">
        <f t="shared" si="4"/>
        <v>53</v>
      </c>
      <c r="X24" s="152">
        <f t="shared" si="5"/>
        <v>18.867924528301888</v>
      </c>
    </row>
    <row r="25" spans="1:24" s="19" customFormat="1" ht="15" customHeight="1">
      <c r="A25" s="119">
        <v>0.375</v>
      </c>
      <c r="B25" s="120" t="s">
        <v>37</v>
      </c>
      <c r="C25" s="121">
        <v>0.41666666666666669</v>
      </c>
      <c r="D25" s="167">
        <v>12</v>
      </c>
      <c r="E25" s="167">
        <v>81</v>
      </c>
      <c r="F25" s="168">
        <v>444</v>
      </c>
      <c r="G25" s="167">
        <v>14</v>
      </c>
      <c r="H25" s="168">
        <v>0</v>
      </c>
      <c r="I25" s="169">
        <f t="shared" si="0"/>
        <v>539</v>
      </c>
      <c r="J25" s="170">
        <f t="shared" si="1"/>
        <v>2.5974025974025974</v>
      </c>
      <c r="K25" s="171">
        <v>1</v>
      </c>
      <c r="L25" s="168">
        <v>9</v>
      </c>
      <c r="M25" s="167">
        <v>59</v>
      </c>
      <c r="N25" s="167">
        <v>2</v>
      </c>
      <c r="O25" s="167">
        <v>0</v>
      </c>
      <c r="P25" s="169">
        <f t="shared" si="2"/>
        <v>70</v>
      </c>
      <c r="Q25" s="172">
        <f t="shared" si="3"/>
        <v>2.8571428571428572</v>
      </c>
      <c r="R25" s="171">
        <v>0</v>
      </c>
      <c r="S25" s="168">
        <v>9</v>
      </c>
      <c r="T25" s="167">
        <v>73</v>
      </c>
      <c r="U25" s="167">
        <v>0</v>
      </c>
      <c r="V25" s="167">
        <v>5</v>
      </c>
      <c r="W25" s="169">
        <f t="shared" si="4"/>
        <v>87</v>
      </c>
      <c r="X25" s="173">
        <f t="shared" si="5"/>
        <v>5.7471264367816088</v>
      </c>
    </row>
    <row r="26" spans="1:24" s="19" customFormat="1" ht="15" customHeight="1">
      <c r="A26" s="122">
        <v>0.41666666666666669</v>
      </c>
      <c r="B26" s="123" t="s">
        <v>37</v>
      </c>
      <c r="C26" s="124">
        <v>0.45833333333333331</v>
      </c>
      <c r="D26" s="174">
        <v>4</v>
      </c>
      <c r="E26" s="174">
        <v>77</v>
      </c>
      <c r="F26" s="175">
        <v>493</v>
      </c>
      <c r="G26" s="174">
        <v>10</v>
      </c>
      <c r="H26" s="175">
        <v>1</v>
      </c>
      <c r="I26" s="176">
        <f t="shared" si="0"/>
        <v>581</v>
      </c>
      <c r="J26" s="177">
        <f t="shared" si="1"/>
        <v>1.8932874354561102</v>
      </c>
      <c r="K26" s="178">
        <v>8</v>
      </c>
      <c r="L26" s="175">
        <v>13</v>
      </c>
      <c r="M26" s="174">
        <v>100</v>
      </c>
      <c r="N26" s="174">
        <v>10</v>
      </c>
      <c r="O26" s="174">
        <v>0</v>
      </c>
      <c r="P26" s="176">
        <f t="shared" si="2"/>
        <v>123</v>
      </c>
      <c r="Q26" s="179">
        <f t="shared" si="3"/>
        <v>8.1300813008130071</v>
      </c>
      <c r="R26" s="178">
        <v>1</v>
      </c>
      <c r="S26" s="175">
        <v>14</v>
      </c>
      <c r="T26" s="174">
        <v>95</v>
      </c>
      <c r="U26" s="174">
        <v>4</v>
      </c>
      <c r="V26" s="174">
        <v>2</v>
      </c>
      <c r="W26" s="176">
        <f t="shared" si="4"/>
        <v>115</v>
      </c>
      <c r="X26" s="180">
        <f t="shared" si="5"/>
        <v>5.2173913043478262</v>
      </c>
    </row>
    <row r="27" spans="1:24" s="19" customFormat="1" ht="15" customHeight="1">
      <c r="A27" s="122">
        <v>0.45833333333333331</v>
      </c>
      <c r="B27" s="123" t="s">
        <v>37</v>
      </c>
      <c r="C27" s="124">
        <v>0.5</v>
      </c>
      <c r="D27" s="174">
        <v>8</v>
      </c>
      <c r="E27" s="174">
        <v>92</v>
      </c>
      <c r="F27" s="175">
        <v>548</v>
      </c>
      <c r="G27" s="174">
        <v>19</v>
      </c>
      <c r="H27" s="175">
        <v>0</v>
      </c>
      <c r="I27" s="176">
        <f t="shared" si="0"/>
        <v>659</v>
      </c>
      <c r="J27" s="177">
        <f t="shared" si="1"/>
        <v>2.8831562974203337</v>
      </c>
      <c r="K27" s="178">
        <v>0</v>
      </c>
      <c r="L27" s="175">
        <v>8</v>
      </c>
      <c r="M27" s="174">
        <v>148</v>
      </c>
      <c r="N27" s="174">
        <v>3</v>
      </c>
      <c r="O27" s="174">
        <v>0</v>
      </c>
      <c r="P27" s="176">
        <f t="shared" si="2"/>
        <v>159</v>
      </c>
      <c r="Q27" s="179">
        <f t="shared" si="3"/>
        <v>1.8867924528301887</v>
      </c>
      <c r="R27" s="178">
        <v>0</v>
      </c>
      <c r="S27" s="175">
        <v>17</v>
      </c>
      <c r="T27" s="174">
        <v>166</v>
      </c>
      <c r="U27" s="174">
        <v>1</v>
      </c>
      <c r="V27" s="174">
        <v>5</v>
      </c>
      <c r="W27" s="176">
        <f t="shared" si="4"/>
        <v>189</v>
      </c>
      <c r="X27" s="180">
        <f t="shared" si="5"/>
        <v>3.1746031746031744</v>
      </c>
    </row>
    <row r="28" spans="1:24" s="19" customFormat="1" ht="15" customHeight="1">
      <c r="A28" s="122">
        <v>0.5</v>
      </c>
      <c r="B28" s="123" t="s">
        <v>37</v>
      </c>
      <c r="C28" s="124">
        <v>0.54166666666666663</v>
      </c>
      <c r="D28" s="174">
        <v>13</v>
      </c>
      <c r="E28" s="174">
        <v>79</v>
      </c>
      <c r="F28" s="175">
        <v>547</v>
      </c>
      <c r="G28" s="174">
        <v>8</v>
      </c>
      <c r="H28" s="175">
        <v>0</v>
      </c>
      <c r="I28" s="176">
        <f t="shared" si="0"/>
        <v>634</v>
      </c>
      <c r="J28" s="177">
        <f t="shared" si="1"/>
        <v>1.2618296529968454</v>
      </c>
      <c r="K28" s="178">
        <v>0</v>
      </c>
      <c r="L28" s="175">
        <v>11</v>
      </c>
      <c r="M28" s="174">
        <v>181</v>
      </c>
      <c r="N28" s="174">
        <v>6</v>
      </c>
      <c r="O28" s="174">
        <v>0</v>
      </c>
      <c r="P28" s="176">
        <f t="shared" si="2"/>
        <v>198</v>
      </c>
      <c r="Q28" s="179">
        <f t="shared" si="3"/>
        <v>3.0303030303030303</v>
      </c>
      <c r="R28" s="178">
        <v>2</v>
      </c>
      <c r="S28" s="175">
        <v>4</v>
      </c>
      <c r="T28" s="174">
        <v>177</v>
      </c>
      <c r="U28" s="174">
        <v>1</v>
      </c>
      <c r="V28" s="174">
        <v>6</v>
      </c>
      <c r="W28" s="176">
        <f t="shared" si="4"/>
        <v>188</v>
      </c>
      <c r="X28" s="180">
        <f t="shared" si="5"/>
        <v>3.7234042553191489</v>
      </c>
    </row>
    <row r="29" spans="1:24" s="19" customFormat="1" ht="15" customHeight="1">
      <c r="A29" s="122">
        <v>0.54166666666666663</v>
      </c>
      <c r="B29" s="123" t="s">
        <v>37</v>
      </c>
      <c r="C29" s="124">
        <v>0.58333333333333337</v>
      </c>
      <c r="D29" s="174">
        <v>13</v>
      </c>
      <c r="E29" s="174">
        <v>75</v>
      </c>
      <c r="F29" s="175">
        <v>543</v>
      </c>
      <c r="G29" s="174">
        <v>11</v>
      </c>
      <c r="H29" s="175">
        <v>1</v>
      </c>
      <c r="I29" s="176">
        <f t="shared" si="0"/>
        <v>630</v>
      </c>
      <c r="J29" s="177">
        <f t="shared" si="1"/>
        <v>1.9047619047619049</v>
      </c>
      <c r="K29" s="178">
        <v>1</v>
      </c>
      <c r="L29" s="175">
        <v>15</v>
      </c>
      <c r="M29" s="174">
        <v>174</v>
      </c>
      <c r="N29" s="174">
        <v>4</v>
      </c>
      <c r="O29" s="174">
        <v>0</v>
      </c>
      <c r="P29" s="176">
        <f t="shared" si="2"/>
        <v>193</v>
      </c>
      <c r="Q29" s="179">
        <f t="shared" si="3"/>
        <v>2.0725388601036272</v>
      </c>
      <c r="R29" s="178">
        <v>0</v>
      </c>
      <c r="S29" s="175">
        <v>6</v>
      </c>
      <c r="T29" s="174">
        <v>147</v>
      </c>
      <c r="U29" s="174">
        <v>2</v>
      </c>
      <c r="V29" s="174">
        <v>6</v>
      </c>
      <c r="W29" s="176">
        <f t="shared" si="4"/>
        <v>161</v>
      </c>
      <c r="X29" s="180">
        <f t="shared" si="5"/>
        <v>4.9689440993788816</v>
      </c>
    </row>
    <row r="30" spans="1:24" s="19" customFormat="1" ht="15" customHeight="1">
      <c r="A30" s="122">
        <v>0.58333333333333337</v>
      </c>
      <c r="B30" s="123" t="s">
        <v>37</v>
      </c>
      <c r="C30" s="124">
        <v>0.625</v>
      </c>
      <c r="D30" s="174">
        <v>11</v>
      </c>
      <c r="E30" s="174">
        <v>74</v>
      </c>
      <c r="F30" s="175">
        <v>633</v>
      </c>
      <c r="G30" s="174">
        <v>8</v>
      </c>
      <c r="H30" s="175">
        <v>2</v>
      </c>
      <c r="I30" s="176">
        <f t="shared" si="0"/>
        <v>717</v>
      </c>
      <c r="J30" s="177">
        <f t="shared" si="1"/>
        <v>1.394700139470014</v>
      </c>
      <c r="K30" s="178">
        <v>3</v>
      </c>
      <c r="L30" s="175">
        <v>15</v>
      </c>
      <c r="M30" s="174">
        <v>141</v>
      </c>
      <c r="N30" s="174">
        <v>5</v>
      </c>
      <c r="O30" s="174">
        <v>0</v>
      </c>
      <c r="P30" s="176">
        <f t="shared" si="2"/>
        <v>161</v>
      </c>
      <c r="Q30" s="179">
        <f t="shared" si="3"/>
        <v>3.1055900621118013</v>
      </c>
      <c r="R30" s="178">
        <v>1</v>
      </c>
      <c r="S30" s="175">
        <v>7</v>
      </c>
      <c r="T30" s="174">
        <v>118</v>
      </c>
      <c r="U30" s="174">
        <v>0</v>
      </c>
      <c r="V30" s="174">
        <v>10</v>
      </c>
      <c r="W30" s="176">
        <f t="shared" si="4"/>
        <v>135</v>
      </c>
      <c r="X30" s="180">
        <f t="shared" si="5"/>
        <v>7.4074074074074066</v>
      </c>
    </row>
    <row r="31" spans="1:24" s="19" customFormat="1" ht="15" customHeight="1">
      <c r="A31" s="125">
        <v>0.625</v>
      </c>
      <c r="B31" s="126" t="s">
        <v>37</v>
      </c>
      <c r="C31" s="127">
        <v>0.66666666666666663</v>
      </c>
      <c r="D31" s="181">
        <v>13</v>
      </c>
      <c r="E31" s="181">
        <v>85</v>
      </c>
      <c r="F31" s="182">
        <v>658</v>
      </c>
      <c r="G31" s="181">
        <v>13</v>
      </c>
      <c r="H31" s="182">
        <v>2</v>
      </c>
      <c r="I31" s="183">
        <f t="shared" si="0"/>
        <v>758</v>
      </c>
      <c r="J31" s="184">
        <f t="shared" si="1"/>
        <v>1.9788918205804751</v>
      </c>
      <c r="K31" s="185">
        <v>1</v>
      </c>
      <c r="L31" s="182">
        <v>16</v>
      </c>
      <c r="M31" s="181">
        <v>143</v>
      </c>
      <c r="N31" s="181">
        <v>1</v>
      </c>
      <c r="O31" s="181">
        <v>2</v>
      </c>
      <c r="P31" s="183">
        <f t="shared" si="2"/>
        <v>162</v>
      </c>
      <c r="Q31" s="186">
        <f t="shared" si="3"/>
        <v>1.8518518518518516</v>
      </c>
      <c r="R31" s="185">
        <v>0</v>
      </c>
      <c r="S31" s="182">
        <v>11</v>
      </c>
      <c r="T31" s="181">
        <v>159</v>
      </c>
      <c r="U31" s="181">
        <v>4</v>
      </c>
      <c r="V31" s="181">
        <v>4</v>
      </c>
      <c r="W31" s="183">
        <f t="shared" si="4"/>
        <v>178</v>
      </c>
      <c r="X31" s="187">
        <f t="shared" si="5"/>
        <v>4.4943820224719104</v>
      </c>
    </row>
    <row r="32" spans="1:24" s="19" customFormat="1" ht="15" customHeight="1">
      <c r="A32" s="104">
        <v>0.66666666666666663</v>
      </c>
      <c r="B32" s="105" t="s">
        <v>37</v>
      </c>
      <c r="C32" s="106">
        <v>0.6875</v>
      </c>
      <c r="D32" s="132">
        <v>6</v>
      </c>
      <c r="E32" s="132">
        <v>35</v>
      </c>
      <c r="F32" s="133">
        <v>311</v>
      </c>
      <c r="G32" s="132">
        <v>6</v>
      </c>
      <c r="H32" s="133">
        <v>2</v>
      </c>
      <c r="I32" s="134">
        <f t="shared" si="0"/>
        <v>354</v>
      </c>
      <c r="J32" s="135">
        <f t="shared" si="1"/>
        <v>2.2598870056497176</v>
      </c>
      <c r="K32" s="136">
        <v>0</v>
      </c>
      <c r="L32" s="133">
        <v>6</v>
      </c>
      <c r="M32" s="132">
        <v>51</v>
      </c>
      <c r="N32" s="132">
        <v>2</v>
      </c>
      <c r="O32" s="132">
        <v>0</v>
      </c>
      <c r="P32" s="134">
        <f t="shared" si="2"/>
        <v>59</v>
      </c>
      <c r="Q32" s="137">
        <f t="shared" si="3"/>
        <v>3.3898305084745761</v>
      </c>
      <c r="R32" s="136">
        <v>2</v>
      </c>
      <c r="S32" s="133">
        <v>0</v>
      </c>
      <c r="T32" s="132">
        <v>54</v>
      </c>
      <c r="U32" s="132">
        <v>1</v>
      </c>
      <c r="V32" s="132">
        <v>2</v>
      </c>
      <c r="W32" s="134">
        <f t="shared" si="4"/>
        <v>57</v>
      </c>
      <c r="X32" s="138">
        <f t="shared" si="5"/>
        <v>5.2631578947368416</v>
      </c>
    </row>
    <row r="33" spans="1:24" s="19" customFormat="1" ht="15" customHeight="1">
      <c r="A33" s="128">
        <v>0.6875</v>
      </c>
      <c r="B33" s="129" t="s">
        <v>37</v>
      </c>
      <c r="C33" s="130">
        <v>0.70833333333333337</v>
      </c>
      <c r="D33" s="188">
        <v>8</v>
      </c>
      <c r="E33" s="188">
        <v>68</v>
      </c>
      <c r="F33" s="189">
        <v>404</v>
      </c>
      <c r="G33" s="188">
        <v>6</v>
      </c>
      <c r="H33" s="189">
        <v>3</v>
      </c>
      <c r="I33" s="190">
        <f t="shared" si="0"/>
        <v>481</v>
      </c>
      <c r="J33" s="191">
        <f t="shared" si="1"/>
        <v>1.8711018711018712</v>
      </c>
      <c r="K33" s="192">
        <v>1</v>
      </c>
      <c r="L33" s="189">
        <v>10</v>
      </c>
      <c r="M33" s="188">
        <v>86</v>
      </c>
      <c r="N33" s="188">
        <v>2</v>
      </c>
      <c r="O33" s="188">
        <v>1</v>
      </c>
      <c r="P33" s="190">
        <f t="shared" si="2"/>
        <v>99</v>
      </c>
      <c r="Q33" s="193">
        <f t="shared" si="3"/>
        <v>3.0303030303030303</v>
      </c>
      <c r="R33" s="192">
        <v>1</v>
      </c>
      <c r="S33" s="189">
        <v>5</v>
      </c>
      <c r="T33" s="188">
        <v>70</v>
      </c>
      <c r="U33" s="188">
        <v>0</v>
      </c>
      <c r="V33" s="188">
        <v>3</v>
      </c>
      <c r="W33" s="190">
        <f t="shared" si="4"/>
        <v>78</v>
      </c>
      <c r="X33" s="194">
        <f t="shared" si="5"/>
        <v>3.8461538461538463</v>
      </c>
    </row>
    <row r="34" spans="1:24" s="19" customFormat="1" ht="15" customHeight="1">
      <c r="A34" s="110"/>
      <c r="B34" s="111" t="s">
        <v>36</v>
      </c>
      <c r="C34" s="112"/>
      <c r="D34" s="146">
        <f>SUM(D32:D33)</f>
        <v>14</v>
      </c>
      <c r="E34" s="146">
        <f>SUM(E32:E33)</f>
        <v>103</v>
      </c>
      <c r="F34" s="147">
        <f>SUM(F32:F33)</f>
        <v>715</v>
      </c>
      <c r="G34" s="146">
        <f>SUM(G32:G33)</f>
        <v>12</v>
      </c>
      <c r="H34" s="147">
        <f>SUM(H32:H33)</f>
        <v>5</v>
      </c>
      <c r="I34" s="148">
        <f t="shared" si="0"/>
        <v>835</v>
      </c>
      <c r="J34" s="149">
        <f t="shared" si="1"/>
        <v>2.0359281437125749</v>
      </c>
      <c r="K34" s="150">
        <f>SUM(K32:K33)</f>
        <v>1</v>
      </c>
      <c r="L34" s="147">
        <f>SUM(L32:L33)</f>
        <v>16</v>
      </c>
      <c r="M34" s="146">
        <f>SUM(M32:M33)</f>
        <v>137</v>
      </c>
      <c r="N34" s="146">
        <f>SUM(N32:N33)</f>
        <v>4</v>
      </c>
      <c r="O34" s="146">
        <f>SUM(O32:O33)</f>
        <v>1</v>
      </c>
      <c r="P34" s="148">
        <f t="shared" si="2"/>
        <v>158</v>
      </c>
      <c r="Q34" s="151">
        <f t="shared" si="3"/>
        <v>3.1645569620253164</v>
      </c>
      <c r="R34" s="150">
        <f>SUM(R32:R33)</f>
        <v>3</v>
      </c>
      <c r="S34" s="147">
        <f>SUM(S32:S33)</f>
        <v>5</v>
      </c>
      <c r="T34" s="146">
        <f>SUM(T32:T33)</f>
        <v>124</v>
      </c>
      <c r="U34" s="146">
        <f>SUM(U32:U33)</f>
        <v>1</v>
      </c>
      <c r="V34" s="146">
        <f>SUM(V32:V33)</f>
        <v>5</v>
      </c>
      <c r="W34" s="148">
        <f t="shared" si="4"/>
        <v>135</v>
      </c>
      <c r="X34" s="152">
        <f t="shared" si="5"/>
        <v>4.4444444444444446</v>
      </c>
    </row>
    <row r="35" spans="1:24" s="19" customFormat="1" ht="15" customHeight="1">
      <c r="A35" s="116">
        <v>0.70833333333333337</v>
      </c>
      <c r="B35" s="117" t="s">
        <v>37</v>
      </c>
      <c r="C35" s="118">
        <v>0.72916666666666663</v>
      </c>
      <c r="D35" s="160">
        <v>7</v>
      </c>
      <c r="E35" s="160">
        <v>46</v>
      </c>
      <c r="F35" s="161">
        <v>484</v>
      </c>
      <c r="G35" s="160">
        <v>3</v>
      </c>
      <c r="H35" s="161">
        <v>1</v>
      </c>
      <c r="I35" s="162">
        <f t="shared" si="0"/>
        <v>534</v>
      </c>
      <c r="J35" s="163">
        <f t="shared" si="1"/>
        <v>0.74906367041198507</v>
      </c>
      <c r="K35" s="164">
        <v>1</v>
      </c>
      <c r="L35" s="161">
        <v>1</v>
      </c>
      <c r="M35" s="160">
        <v>58</v>
      </c>
      <c r="N35" s="160">
        <v>1</v>
      </c>
      <c r="O35" s="160">
        <v>0</v>
      </c>
      <c r="P35" s="162">
        <f t="shared" si="2"/>
        <v>60</v>
      </c>
      <c r="Q35" s="165">
        <f t="shared" si="3"/>
        <v>1.6666666666666667</v>
      </c>
      <c r="R35" s="164">
        <v>0</v>
      </c>
      <c r="S35" s="161">
        <v>7</v>
      </c>
      <c r="T35" s="160">
        <v>89</v>
      </c>
      <c r="U35" s="160">
        <v>1</v>
      </c>
      <c r="V35" s="160">
        <v>4</v>
      </c>
      <c r="W35" s="162">
        <f t="shared" si="4"/>
        <v>101</v>
      </c>
      <c r="X35" s="166">
        <f t="shared" si="5"/>
        <v>4.9504950495049505</v>
      </c>
    </row>
    <row r="36" spans="1:24" s="19" customFormat="1" ht="15" customHeight="1">
      <c r="A36" s="116">
        <v>0.72916666666666663</v>
      </c>
      <c r="B36" s="117" t="s">
        <v>37</v>
      </c>
      <c r="C36" s="118">
        <v>0.75</v>
      </c>
      <c r="D36" s="160">
        <v>10</v>
      </c>
      <c r="E36" s="160">
        <v>31</v>
      </c>
      <c r="F36" s="161">
        <v>400</v>
      </c>
      <c r="G36" s="160">
        <v>4</v>
      </c>
      <c r="H36" s="161">
        <v>0</v>
      </c>
      <c r="I36" s="162">
        <f t="shared" si="0"/>
        <v>435</v>
      </c>
      <c r="J36" s="163">
        <f t="shared" si="1"/>
        <v>0.91954022988505746</v>
      </c>
      <c r="K36" s="164">
        <v>1</v>
      </c>
      <c r="L36" s="161">
        <v>3</v>
      </c>
      <c r="M36" s="160">
        <v>40</v>
      </c>
      <c r="N36" s="160">
        <v>0</v>
      </c>
      <c r="O36" s="160">
        <v>0</v>
      </c>
      <c r="P36" s="162">
        <f t="shared" si="2"/>
        <v>43</v>
      </c>
      <c r="Q36" s="165">
        <f t="shared" si="3"/>
        <v>0</v>
      </c>
      <c r="R36" s="164">
        <v>0</v>
      </c>
      <c r="S36" s="161">
        <v>1</v>
      </c>
      <c r="T36" s="160">
        <v>47</v>
      </c>
      <c r="U36" s="160">
        <v>1</v>
      </c>
      <c r="V36" s="160">
        <v>2</v>
      </c>
      <c r="W36" s="162">
        <f t="shared" si="4"/>
        <v>51</v>
      </c>
      <c r="X36" s="166">
        <f t="shared" si="5"/>
        <v>5.8823529411764701</v>
      </c>
    </row>
    <row r="37" spans="1:24" s="19" customFormat="1" ht="15" customHeight="1">
      <c r="A37" s="110"/>
      <c r="B37" s="111" t="s">
        <v>36</v>
      </c>
      <c r="C37" s="112"/>
      <c r="D37" s="146">
        <f>SUM(D35:D36)</f>
        <v>17</v>
      </c>
      <c r="E37" s="146">
        <f>SUM(E35:E36)</f>
        <v>77</v>
      </c>
      <c r="F37" s="147">
        <f>SUM(F35:F36)</f>
        <v>884</v>
      </c>
      <c r="G37" s="146">
        <f>SUM(G35:G36)</f>
        <v>7</v>
      </c>
      <c r="H37" s="147">
        <f>SUM(H35:H36)</f>
        <v>1</v>
      </c>
      <c r="I37" s="148">
        <f t="shared" si="0"/>
        <v>969</v>
      </c>
      <c r="J37" s="149">
        <f t="shared" si="1"/>
        <v>0.82559339525283792</v>
      </c>
      <c r="K37" s="150">
        <f>SUM(K35:K36)</f>
        <v>2</v>
      </c>
      <c r="L37" s="147">
        <f>SUM(L35:L36)</f>
        <v>4</v>
      </c>
      <c r="M37" s="146">
        <f>SUM(M35:M36)</f>
        <v>98</v>
      </c>
      <c r="N37" s="146">
        <f>SUM(N35:N36)</f>
        <v>1</v>
      </c>
      <c r="O37" s="146">
        <f>SUM(O35:O36)</f>
        <v>0</v>
      </c>
      <c r="P37" s="148">
        <f t="shared" si="2"/>
        <v>103</v>
      </c>
      <c r="Q37" s="151">
        <f t="shared" si="3"/>
        <v>0.97087378640776689</v>
      </c>
      <c r="R37" s="150">
        <f>SUM(R35:R36)</f>
        <v>0</v>
      </c>
      <c r="S37" s="147">
        <f>SUM(S35:S36)</f>
        <v>8</v>
      </c>
      <c r="T37" s="146">
        <f>SUM(T35:T36)</f>
        <v>136</v>
      </c>
      <c r="U37" s="146">
        <f>SUM(U35:U36)</f>
        <v>2</v>
      </c>
      <c r="V37" s="146">
        <f>SUM(V35:V36)</f>
        <v>6</v>
      </c>
      <c r="W37" s="148">
        <f t="shared" si="4"/>
        <v>152</v>
      </c>
      <c r="X37" s="152">
        <f t="shared" si="5"/>
        <v>5.2631578947368416</v>
      </c>
    </row>
    <row r="38" spans="1:24" s="19" customFormat="1" ht="15" customHeight="1">
      <c r="A38" s="116">
        <v>0.75</v>
      </c>
      <c r="B38" s="117" t="s">
        <v>37</v>
      </c>
      <c r="C38" s="118">
        <v>0.77083333333333337</v>
      </c>
      <c r="D38" s="160">
        <v>12</v>
      </c>
      <c r="E38" s="160">
        <v>33</v>
      </c>
      <c r="F38" s="161">
        <v>379</v>
      </c>
      <c r="G38" s="160">
        <v>4</v>
      </c>
      <c r="H38" s="161">
        <v>1</v>
      </c>
      <c r="I38" s="162">
        <f t="shared" si="0"/>
        <v>417</v>
      </c>
      <c r="J38" s="163">
        <f t="shared" si="1"/>
        <v>1.1990407673860912</v>
      </c>
      <c r="K38" s="164">
        <v>0</v>
      </c>
      <c r="L38" s="161">
        <v>1</v>
      </c>
      <c r="M38" s="160">
        <v>57</v>
      </c>
      <c r="N38" s="160">
        <v>0</v>
      </c>
      <c r="O38" s="160">
        <v>0</v>
      </c>
      <c r="P38" s="162">
        <f t="shared" si="2"/>
        <v>58</v>
      </c>
      <c r="Q38" s="165">
        <f t="shared" si="3"/>
        <v>0</v>
      </c>
      <c r="R38" s="164">
        <v>0</v>
      </c>
      <c r="S38" s="161">
        <v>1</v>
      </c>
      <c r="T38" s="160">
        <v>55</v>
      </c>
      <c r="U38" s="160">
        <v>0</v>
      </c>
      <c r="V38" s="160">
        <v>2</v>
      </c>
      <c r="W38" s="162">
        <f t="shared" si="4"/>
        <v>58</v>
      </c>
      <c r="X38" s="166">
        <f t="shared" si="5"/>
        <v>3.4482758620689653</v>
      </c>
    </row>
    <row r="39" spans="1:24" s="19" customFormat="1" ht="15" customHeight="1">
      <c r="A39" s="128">
        <v>0.77083333333333337</v>
      </c>
      <c r="B39" s="129" t="s">
        <v>37</v>
      </c>
      <c r="C39" s="130">
        <v>0.79166666666666663</v>
      </c>
      <c r="D39" s="188">
        <v>7</v>
      </c>
      <c r="E39" s="188">
        <v>31</v>
      </c>
      <c r="F39" s="189">
        <v>406</v>
      </c>
      <c r="G39" s="188">
        <v>4</v>
      </c>
      <c r="H39" s="189">
        <v>1</v>
      </c>
      <c r="I39" s="190">
        <f t="shared" si="0"/>
        <v>442</v>
      </c>
      <c r="J39" s="191">
        <f t="shared" si="1"/>
        <v>1.1312217194570136</v>
      </c>
      <c r="K39" s="192">
        <v>0</v>
      </c>
      <c r="L39" s="189">
        <v>7</v>
      </c>
      <c r="M39" s="188">
        <v>39</v>
      </c>
      <c r="N39" s="188">
        <v>0</v>
      </c>
      <c r="O39" s="188">
        <v>1</v>
      </c>
      <c r="P39" s="190">
        <f t="shared" si="2"/>
        <v>47</v>
      </c>
      <c r="Q39" s="193">
        <f t="shared" si="3"/>
        <v>2.1276595744680851</v>
      </c>
      <c r="R39" s="192">
        <v>0</v>
      </c>
      <c r="S39" s="189">
        <v>3</v>
      </c>
      <c r="T39" s="188">
        <v>80</v>
      </c>
      <c r="U39" s="188">
        <v>2</v>
      </c>
      <c r="V39" s="188">
        <v>3</v>
      </c>
      <c r="W39" s="190">
        <f t="shared" si="4"/>
        <v>88</v>
      </c>
      <c r="X39" s="194">
        <f t="shared" si="5"/>
        <v>5.6818181818181817</v>
      </c>
    </row>
    <row r="40" spans="1:24" s="19" customFormat="1" ht="15" customHeight="1" thickBot="1">
      <c r="A40" s="110"/>
      <c r="B40" s="111" t="s">
        <v>36</v>
      </c>
      <c r="C40" s="112"/>
      <c r="D40" s="146">
        <f>SUM(D38:D39)</f>
        <v>19</v>
      </c>
      <c r="E40" s="146">
        <f>SUM(E38:E39)</f>
        <v>64</v>
      </c>
      <c r="F40" s="147">
        <f>SUM(F38:F39)</f>
        <v>785</v>
      </c>
      <c r="G40" s="146">
        <f>SUM(G38:G39)</f>
        <v>8</v>
      </c>
      <c r="H40" s="147">
        <f>SUM(H38:H39)</f>
        <v>2</v>
      </c>
      <c r="I40" s="148">
        <f t="shared" si="0"/>
        <v>859</v>
      </c>
      <c r="J40" s="149">
        <f t="shared" si="1"/>
        <v>1.1641443538998837</v>
      </c>
      <c r="K40" s="150">
        <f>SUM(K38:K39)</f>
        <v>0</v>
      </c>
      <c r="L40" s="147">
        <f>SUM(L38:L39)</f>
        <v>8</v>
      </c>
      <c r="M40" s="146">
        <f>SUM(M38:M39)</f>
        <v>96</v>
      </c>
      <c r="N40" s="146">
        <f>SUM(N38:N39)</f>
        <v>0</v>
      </c>
      <c r="O40" s="146">
        <f>SUM(O38:O39)</f>
        <v>1</v>
      </c>
      <c r="P40" s="148">
        <f t="shared" si="2"/>
        <v>105</v>
      </c>
      <c r="Q40" s="151">
        <f t="shared" si="3"/>
        <v>0.95238095238095244</v>
      </c>
      <c r="R40" s="150">
        <f>SUM(R38:R39)</f>
        <v>0</v>
      </c>
      <c r="S40" s="147">
        <f>SUM(S38:S39)</f>
        <v>4</v>
      </c>
      <c r="T40" s="146">
        <f>SUM(T38:T39)</f>
        <v>135</v>
      </c>
      <c r="U40" s="146">
        <f>SUM(U38:U39)</f>
        <v>2</v>
      </c>
      <c r="V40" s="146">
        <f>SUM(V38:V39)</f>
        <v>5</v>
      </c>
      <c r="W40" s="148">
        <f t="shared" si="4"/>
        <v>146</v>
      </c>
      <c r="X40" s="152">
        <f t="shared" si="5"/>
        <v>4.7945205479452051</v>
      </c>
    </row>
    <row r="41" spans="1:24" s="19" customFormat="1" ht="15" customHeight="1" thickTop="1">
      <c r="A41" s="86"/>
      <c r="B41" s="87" t="s">
        <v>35</v>
      </c>
      <c r="C41" s="88"/>
      <c r="D41" s="195">
        <f t="shared" ref="D41:I41" si="6">+D21+D24+SUM(D25:D31)+D34+D37+D40</f>
        <v>149</v>
      </c>
      <c r="E41" s="195">
        <f t="shared" si="6"/>
        <v>941</v>
      </c>
      <c r="F41" s="196">
        <f t="shared" si="6"/>
        <v>7439</v>
      </c>
      <c r="G41" s="195">
        <f t="shared" si="6"/>
        <v>142</v>
      </c>
      <c r="H41" s="196">
        <f t="shared" si="6"/>
        <v>19</v>
      </c>
      <c r="I41" s="197">
        <f t="shared" si="6"/>
        <v>8541</v>
      </c>
      <c r="J41" s="198">
        <f t="shared" si="1"/>
        <v>1.8850251726964058</v>
      </c>
      <c r="K41" s="199">
        <f t="shared" ref="K41:P41" si="7">+K21+K24+SUM(K25:K31)+K34+K37+K40</f>
        <v>17</v>
      </c>
      <c r="L41" s="196">
        <f t="shared" si="7"/>
        <v>125</v>
      </c>
      <c r="M41" s="195">
        <f t="shared" si="7"/>
        <v>1314</v>
      </c>
      <c r="N41" s="195">
        <f t="shared" si="7"/>
        <v>42</v>
      </c>
      <c r="O41" s="195">
        <f t="shared" si="7"/>
        <v>5</v>
      </c>
      <c r="P41" s="197">
        <f t="shared" si="7"/>
        <v>1486</v>
      </c>
      <c r="Q41" s="200">
        <f t="shared" si="3"/>
        <v>3.1628532974427999</v>
      </c>
      <c r="R41" s="199">
        <f t="shared" ref="R41:W41" si="8">+R21+R24+SUM(R25:R31)+R34+R37+R40</f>
        <v>13</v>
      </c>
      <c r="S41" s="196">
        <f t="shared" si="8"/>
        <v>96</v>
      </c>
      <c r="T41" s="195">
        <f t="shared" si="8"/>
        <v>1401</v>
      </c>
      <c r="U41" s="195">
        <f t="shared" si="8"/>
        <v>21</v>
      </c>
      <c r="V41" s="195">
        <f t="shared" si="8"/>
        <v>63</v>
      </c>
      <c r="W41" s="197">
        <f t="shared" si="8"/>
        <v>1581</v>
      </c>
      <c r="X41" s="201">
        <f t="shared" si="5"/>
        <v>5.3130929791271351</v>
      </c>
    </row>
    <row r="42" spans="1:24" ht="12.95" customHeight="1">
      <c r="D42" s="202"/>
      <c r="E42" s="202"/>
      <c r="F42" s="202"/>
      <c r="G42" s="202"/>
      <c r="H42" s="202"/>
      <c r="I42" s="202"/>
      <c r="J42" s="202"/>
      <c r="K42" s="202"/>
      <c r="L42" s="202"/>
      <c r="M42" s="202"/>
      <c r="N42" s="202"/>
      <c r="O42" s="202"/>
      <c r="P42" s="202"/>
      <c r="Q42" s="202"/>
      <c r="R42" s="202"/>
      <c r="S42" s="202"/>
      <c r="T42" s="202"/>
      <c r="U42" s="202"/>
      <c r="V42" s="202"/>
      <c r="W42" s="202"/>
      <c r="X42" s="202"/>
    </row>
    <row r="43" spans="1:24" ht="12.95" customHeight="1">
      <c r="D43" s="202"/>
      <c r="E43" s="202"/>
      <c r="F43" s="202"/>
      <c r="G43" s="202"/>
      <c r="H43" s="202"/>
      <c r="I43" s="202"/>
      <c r="J43" s="202"/>
      <c r="K43" s="202"/>
      <c r="L43" s="202"/>
      <c r="M43" s="202"/>
      <c r="N43" s="202"/>
      <c r="O43" s="202"/>
      <c r="P43" s="202"/>
      <c r="Q43" s="202"/>
      <c r="R43" s="202"/>
      <c r="S43" s="202"/>
      <c r="T43" s="202"/>
      <c r="U43" s="202"/>
      <c r="V43" s="202"/>
      <c r="W43" s="202"/>
      <c r="X43" s="202"/>
    </row>
    <row r="44" spans="1:24" ht="12.95" customHeight="1">
      <c r="D44" s="202"/>
      <c r="E44" s="202"/>
      <c r="F44" s="202"/>
      <c r="G44" s="202"/>
      <c r="H44" s="202"/>
      <c r="I44" s="202"/>
      <c r="J44" s="202"/>
      <c r="K44" s="202"/>
      <c r="L44" s="202"/>
      <c r="M44" s="202"/>
      <c r="N44" s="202"/>
      <c r="O44" s="202"/>
      <c r="P44" s="202"/>
      <c r="Q44" s="202"/>
      <c r="R44" s="202"/>
      <c r="S44" s="202"/>
      <c r="T44" s="202"/>
      <c r="U44" s="202"/>
      <c r="V44" s="202"/>
      <c r="W44" s="202"/>
      <c r="X44" s="202"/>
    </row>
    <row r="45" spans="1:24" ht="15" customHeight="1">
      <c r="D45" s="202"/>
      <c r="E45" s="202"/>
      <c r="F45" s="202"/>
      <c r="G45" s="202"/>
      <c r="H45" s="202"/>
      <c r="I45" s="202"/>
      <c r="J45" s="202"/>
      <c r="K45" s="202"/>
      <c r="L45" s="202"/>
      <c r="M45" s="202"/>
      <c r="N45" s="202"/>
      <c r="O45" s="202"/>
      <c r="P45" s="202"/>
      <c r="Q45" s="202"/>
      <c r="R45" s="202"/>
      <c r="S45" s="202"/>
      <c r="T45" s="202"/>
      <c r="U45" s="202"/>
      <c r="V45" s="202"/>
      <c r="W45" s="202"/>
      <c r="X45" s="203" t="s">
        <v>39</v>
      </c>
    </row>
    <row r="46" spans="1:24" s="15" customFormat="1" ht="14.1" customHeight="1">
      <c r="A46" s="8" t="s">
        <v>34</v>
      </c>
      <c r="B46" s="9"/>
      <c r="C46" s="10"/>
      <c r="D46" s="204"/>
      <c r="E46" s="205" t="s">
        <v>12</v>
      </c>
      <c r="F46" s="205"/>
      <c r="G46" s="205"/>
      <c r="H46" s="205"/>
      <c r="I46" s="205"/>
      <c r="J46" s="206"/>
      <c r="K46" s="207"/>
      <c r="L46" s="205" t="s">
        <v>13</v>
      </c>
      <c r="M46" s="205"/>
      <c r="N46" s="205"/>
      <c r="O46" s="205"/>
      <c r="P46" s="205"/>
      <c r="Q46" s="206"/>
      <c r="R46" s="207"/>
      <c r="S46" s="205" t="s">
        <v>14</v>
      </c>
      <c r="T46" s="205"/>
      <c r="U46" s="205"/>
      <c r="V46" s="205"/>
      <c r="W46" s="205"/>
      <c r="X46" s="208"/>
    </row>
    <row r="47" spans="1:24" s="19" customFormat="1" ht="15" customHeight="1">
      <c r="A47" s="16"/>
      <c r="B47" s="17"/>
      <c r="C47" s="18" t="s">
        <v>1</v>
      </c>
      <c r="D47" s="218" t="s">
        <v>40</v>
      </c>
      <c r="E47" s="220" t="s">
        <v>41</v>
      </c>
      <c r="F47" s="218" t="s">
        <v>42</v>
      </c>
      <c r="G47" s="220" t="s">
        <v>43</v>
      </c>
      <c r="H47" s="218" t="s">
        <v>44</v>
      </c>
      <c r="I47" s="224" t="s">
        <v>45</v>
      </c>
      <c r="J47" s="226" t="s">
        <v>46</v>
      </c>
      <c r="K47" s="218" t="s">
        <v>40</v>
      </c>
      <c r="L47" s="220" t="s">
        <v>41</v>
      </c>
      <c r="M47" s="218" t="s">
        <v>42</v>
      </c>
      <c r="N47" s="220" t="s">
        <v>43</v>
      </c>
      <c r="O47" s="218" t="s">
        <v>44</v>
      </c>
      <c r="P47" s="224" t="s">
        <v>45</v>
      </c>
      <c r="Q47" s="226" t="s">
        <v>46</v>
      </c>
      <c r="R47" s="218" t="s">
        <v>40</v>
      </c>
      <c r="S47" s="220" t="s">
        <v>41</v>
      </c>
      <c r="T47" s="218" t="s">
        <v>42</v>
      </c>
      <c r="U47" s="220" t="s">
        <v>43</v>
      </c>
      <c r="V47" s="218" t="s">
        <v>44</v>
      </c>
      <c r="W47" s="224" t="s">
        <v>45</v>
      </c>
      <c r="X47" s="224" t="s">
        <v>46</v>
      </c>
    </row>
    <row r="48" spans="1:24" s="19" customFormat="1" ht="15" customHeight="1">
      <c r="A48" s="20" t="s">
        <v>8</v>
      </c>
      <c r="B48" s="21"/>
      <c r="C48" s="22"/>
      <c r="D48" s="219"/>
      <c r="E48" s="221"/>
      <c r="F48" s="219"/>
      <c r="G48" s="221"/>
      <c r="H48" s="219"/>
      <c r="I48" s="225"/>
      <c r="J48" s="227"/>
      <c r="K48" s="219"/>
      <c r="L48" s="221"/>
      <c r="M48" s="219"/>
      <c r="N48" s="221"/>
      <c r="O48" s="219"/>
      <c r="P48" s="225"/>
      <c r="Q48" s="227"/>
      <c r="R48" s="219"/>
      <c r="S48" s="221"/>
      <c r="T48" s="219"/>
      <c r="U48" s="221"/>
      <c r="V48" s="219"/>
      <c r="W48" s="225"/>
      <c r="X48" s="225"/>
    </row>
    <row r="49" spans="1:24" s="19" customFormat="1" ht="15" customHeight="1">
      <c r="A49" s="104">
        <v>0.29166666666666669</v>
      </c>
      <c r="B49" s="105" t="s">
        <v>37</v>
      </c>
      <c r="C49" s="106">
        <v>0.3125</v>
      </c>
      <c r="D49" s="132">
        <v>4</v>
      </c>
      <c r="E49" s="132">
        <v>59</v>
      </c>
      <c r="F49" s="133">
        <v>369</v>
      </c>
      <c r="G49" s="132">
        <v>9</v>
      </c>
      <c r="H49" s="133">
        <v>2</v>
      </c>
      <c r="I49" s="134">
        <f t="shared" ref="I49:I70" si="9">SUM(E49:H49)</f>
        <v>439</v>
      </c>
      <c r="J49" s="135">
        <f t="shared" ref="J49:J71" si="10">IF(I49=0,0,((G49+H49)/I49*100))</f>
        <v>2.5056947608200453</v>
      </c>
      <c r="K49" s="136">
        <v>0</v>
      </c>
      <c r="L49" s="133">
        <v>15</v>
      </c>
      <c r="M49" s="132">
        <v>99</v>
      </c>
      <c r="N49" s="132">
        <v>4</v>
      </c>
      <c r="O49" s="132">
        <v>1</v>
      </c>
      <c r="P49" s="134">
        <f t="shared" ref="P49:P70" si="11">SUM(L49:O49)</f>
        <v>119</v>
      </c>
      <c r="Q49" s="137">
        <f t="shared" ref="Q49:Q71" si="12">IF(P49=0,0,((N49+O49)/P49*100))</f>
        <v>4.2016806722689077</v>
      </c>
      <c r="R49" s="136">
        <v>0</v>
      </c>
      <c r="S49" s="133">
        <v>8</v>
      </c>
      <c r="T49" s="132">
        <v>27</v>
      </c>
      <c r="U49" s="132">
        <v>2</v>
      </c>
      <c r="V49" s="132">
        <v>2</v>
      </c>
      <c r="W49" s="134">
        <f t="shared" ref="W49:W70" si="13">SUM(S49:V49)</f>
        <v>39</v>
      </c>
      <c r="X49" s="138">
        <f t="shared" ref="X49:X71" si="14">IF(W49=0,0,((U49+V49)/W49*100))</f>
        <v>10.256410256410255</v>
      </c>
    </row>
    <row r="50" spans="1:24" s="19" customFormat="1" ht="15" customHeight="1">
      <c r="A50" s="107">
        <v>0.3125</v>
      </c>
      <c r="B50" s="108" t="s">
        <v>37</v>
      </c>
      <c r="C50" s="109">
        <v>0.33333333333333331</v>
      </c>
      <c r="D50" s="139">
        <v>12</v>
      </c>
      <c r="E50" s="139">
        <v>53</v>
      </c>
      <c r="F50" s="140">
        <v>378</v>
      </c>
      <c r="G50" s="139">
        <v>3</v>
      </c>
      <c r="H50" s="140">
        <v>2</v>
      </c>
      <c r="I50" s="141">
        <f t="shared" si="9"/>
        <v>436</v>
      </c>
      <c r="J50" s="142">
        <f t="shared" si="10"/>
        <v>1.1467889908256881</v>
      </c>
      <c r="K50" s="143">
        <v>1</v>
      </c>
      <c r="L50" s="140">
        <v>8</v>
      </c>
      <c r="M50" s="139">
        <v>89</v>
      </c>
      <c r="N50" s="139">
        <v>5</v>
      </c>
      <c r="O50" s="139">
        <v>1</v>
      </c>
      <c r="P50" s="141">
        <f t="shared" si="11"/>
        <v>103</v>
      </c>
      <c r="Q50" s="144">
        <f t="shared" si="12"/>
        <v>5.825242718446602</v>
      </c>
      <c r="R50" s="143">
        <v>2</v>
      </c>
      <c r="S50" s="140">
        <v>4</v>
      </c>
      <c r="T50" s="139">
        <v>37</v>
      </c>
      <c r="U50" s="139">
        <v>0</v>
      </c>
      <c r="V50" s="139">
        <v>1</v>
      </c>
      <c r="W50" s="141">
        <f t="shared" si="13"/>
        <v>42</v>
      </c>
      <c r="X50" s="145">
        <f t="shared" si="14"/>
        <v>2.3809523809523809</v>
      </c>
    </row>
    <row r="51" spans="1:24" s="19" customFormat="1" ht="15" customHeight="1">
      <c r="A51" s="110"/>
      <c r="B51" s="111" t="s">
        <v>36</v>
      </c>
      <c r="C51" s="112"/>
      <c r="D51" s="146">
        <f>SUM(D49:D50)</f>
        <v>16</v>
      </c>
      <c r="E51" s="146">
        <f>SUM(E49:E50)</f>
        <v>112</v>
      </c>
      <c r="F51" s="147">
        <f>SUM(F49:F50)</f>
        <v>747</v>
      </c>
      <c r="G51" s="146">
        <f>SUM(G49:G50)</f>
        <v>12</v>
      </c>
      <c r="H51" s="147">
        <f>SUM(H49:H50)</f>
        <v>4</v>
      </c>
      <c r="I51" s="148">
        <f t="shared" si="9"/>
        <v>875</v>
      </c>
      <c r="J51" s="149">
        <f t="shared" si="10"/>
        <v>1.8285714285714287</v>
      </c>
      <c r="K51" s="150">
        <f>SUM(K49:K50)</f>
        <v>1</v>
      </c>
      <c r="L51" s="147">
        <f>SUM(L49:L50)</f>
        <v>23</v>
      </c>
      <c r="M51" s="146">
        <f>SUM(M49:M50)</f>
        <v>188</v>
      </c>
      <c r="N51" s="146">
        <f>SUM(N49:N50)</f>
        <v>9</v>
      </c>
      <c r="O51" s="146">
        <f>SUM(O49:O50)</f>
        <v>2</v>
      </c>
      <c r="P51" s="148">
        <f t="shared" si="11"/>
        <v>222</v>
      </c>
      <c r="Q51" s="151">
        <f t="shared" si="12"/>
        <v>4.954954954954955</v>
      </c>
      <c r="R51" s="150">
        <f>SUM(R49:R50)</f>
        <v>2</v>
      </c>
      <c r="S51" s="147">
        <f>SUM(S49:S50)</f>
        <v>12</v>
      </c>
      <c r="T51" s="146">
        <f>SUM(T49:T50)</f>
        <v>64</v>
      </c>
      <c r="U51" s="146">
        <f>SUM(U49:U50)</f>
        <v>2</v>
      </c>
      <c r="V51" s="146">
        <f>SUM(V49:V50)</f>
        <v>3</v>
      </c>
      <c r="W51" s="148">
        <f t="shared" si="13"/>
        <v>81</v>
      </c>
      <c r="X51" s="152">
        <f t="shared" si="14"/>
        <v>6.1728395061728394</v>
      </c>
    </row>
    <row r="52" spans="1:24" s="19" customFormat="1" ht="15" customHeight="1">
      <c r="A52" s="113">
        <v>0.33333333333333331</v>
      </c>
      <c r="B52" s="114" t="s">
        <v>37</v>
      </c>
      <c r="C52" s="115">
        <v>0.35416666666666669</v>
      </c>
      <c r="D52" s="153">
        <v>21</v>
      </c>
      <c r="E52" s="153">
        <v>46</v>
      </c>
      <c r="F52" s="154">
        <v>440</v>
      </c>
      <c r="G52" s="153">
        <v>2</v>
      </c>
      <c r="H52" s="154">
        <v>1</v>
      </c>
      <c r="I52" s="155">
        <f t="shared" si="9"/>
        <v>489</v>
      </c>
      <c r="J52" s="156">
        <f t="shared" si="10"/>
        <v>0.61349693251533743</v>
      </c>
      <c r="K52" s="157">
        <v>0</v>
      </c>
      <c r="L52" s="154">
        <v>15</v>
      </c>
      <c r="M52" s="153">
        <v>95</v>
      </c>
      <c r="N52" s="153">
        <v>4</v>
      </c>
      <c r="O52" s="153">
        <v>3</v>
      </c>
      <c r="P52" s="155">
        <f t="shared" si="11"/>
        <v>117</v>
      </c>
      <c r="Q52" s="158">
        <f t="shared" si="12"/>
        <v>5.982905982905983</v>
      </c>
      <c r="R52" s="157">
        <v>3</v>
      </c>
      <c r="S52" s="154">
        <v>10</v>
      </c>
      <c r="T52" s="153">
        <v>62</v>
      </c>
      <c r="U52" s="153">
        <v>2</v>
      </c>
      <c r="V52" s="153">
        <v>1</v>
      </c>
      <c r="W52" s="155">
        <f t="shared" si="13"/>
        <v>75</v>
      </c>
      <c r="X52" s="159">
        <f t="shared" si="14"/>
        <v>4</v>
      </c>
    </row>
    <row r="53" spans="1:24" s="19" customFormat="1" ht="15" customHeight="1">
      <c r="A53" s="116">
        <v>0.35416666666666669</v>
      </c>
      <c r="B53" s="117" t="s">
        <v>37</v>
      </c>
      <c r="C53" s="118">
        <v>0.375</v>
      </c>
      <c r="D53" s="160">
        <v>15</v>
      </c>
      <c r="E53" s="160">
        <v>48</v>
      </c>
      <c r="F53" s="161">
        <v>336</v>
      </c>
      <c r="G53" s="160">
        <v>5</v>
      </c>
      <c r="H53" s="161">
        <v>1</v>
      </c>
      <c r="I53" s="162">
        <f t="shared" si="9"/>
        <v>390</v>
      </c>
      <c r="J53" s="163">
        <f t="shared" si="10"/>
        <v>1.5384615384615385</v>
      </c>
      <c r="K53" s="164">
        <v>2</v>
      </c>
      <c r="L53" s="161">
        <v>5</v>
      </c>
      <c r="M53" s="160">
        <v>88</v>
      </c>
      <c r="N53" s="160">
        <v>6</v>
      </c>
      <c r="O53" s="160">
        <v>0</v>
      </c>
      <c r="P53" s="162">
        <f t="shared" si="11"/>
        <v>99</v>
      </c>
      <c r="Q53" s="165">
        <f t="shared" si="12"/>
        <v>6.0606060606060606</v>
      </c>
      <c r="R53" s="164">
        <v>2</v>
      </c>
      <c r="S53" s="161">
        <v>11</v>
      </c>
      <c r="T53" s="160">
        <v>67</v>
      </c>
      <c r="U53" s="160">
        <v>2</v>
      </c>
      <c r="V53" s="160">
        <v>0</v>
      </c>
      <c r="W53" s="162">
        <f t="shared" si="13"/>
        <v>80</v>
      </c>
      <c r="X53" s="166">
        <f t="shared" si="14"/>
        <v>2.5</v>
      </c>
    </row>
    <row r="54" spans="1:24" s="19" customFormat="1" ht="15" customHeight="1">
      <c r="A54" s="110"/>
      <c r="B54" s="111" t="s">
        <v>36</v>
      </c>
      <c r="C54" s="112"/>
      <c r="D54" s="146">
        <f>SUM(D52:D53)</f>
        <v>36</v>
      </c>
      <c r="E54" s="146">
        <f>SUM(E52:E53)</f>
        <v>94</v>
      </c>
      <c r="F54" s="147">
        <f>SUM(F52:F53)</f>
        <v>776</v>
      </c>
      <c r="G54" s="146">
        <f>SUM(G52:G53)</f>
        <v>7</v>
      </c>
      <c r="H54" s="147">
        <f>SUM(H52:H53)</f>
        <v>2</v>
      </c>
      <c r="I54" s="148">
        <f t="shared" si="9"/>
        <v>879</v>
      </c>
      <c r="J54" s="149">
        <f t="shared" si="10"/>
        <v>1.0238907849829351</v>
      </c>
      <c r="K54" s="150">
        <f>SUM(K52:K53)</f>
        <v>2</v>
      </c>
      <c r="L54" s="147">
        <f>SUM(L52:L53)</f>
        <v>20</v>
      </c>
      <c r="M54" s="146">
        <f>SUM(M52:M53)</f>
        <v>183</v>
      </c>
      <c r="N54" s="146">
        <f>SUM(N52:N53)</f>
        <v>10</v>
      </c>
      <c r="O54" s="146">
        <f>SUM(O52:O53)</f>
        <v>3</v>
      </c>
      <c r="P54" s="148">
        <f t="shared" si="11"/>
        <v>216</v>
      </c>
      <c r="Q54" s="151">
        <f t="shared" si="12"/>
        <v>6.0185185185185182</v>
      </c>
      <c r="R54" s="150">
        <f>SUM(R52:R53)</f>
        <v>5</v>
      </c>
      <c r="S54" s="147">
        <f>SUM(S52:S53)</f>
        <v>21</v>
      </c>
      <c r="T54" s="146">
        <f>SUM(T52:T53)</f>
        <v>129</v>
      </c>
      <c r="U54" s="146">
        <f>SUM(U52:U53)</f>
        <v>4</v>
      </c>
      <c r="V54" s="146">
        <f>SUM(V52:V53)</f>
        <v>1</v>
      </c>
      <c r="W54" s="148">
        <f t="shared" si="13"/>
        <v>155</v>
      </c>
      <c r="X54" s="152">
        <f t="shared" si="14"/>
        <v>3.225806451612903</v>
      </c>
    </row>
    <row r="55" spans="1:24" s="19" customFormat="1" ht="15" customHeight="1">
      <c r="A55" s="119">
        <v>0.375</v>
      </c>
      <c r="B55" s="120" t="s">
        <v>37</v>
      </c>
      <c r="C55" s="121">
        <v>0.41666666666666669</v>
      </c>
      <c r="D55" s="167">
        <v>21</v>
      </c>
      <c r="E55" s="167">
        <v>78</v>
      </c>
      <c r="F55" s="168">
        <v>777</v>
      </c>
      <c r="G55" s="167">
        <v>18</v>
      </c>
      <c r="H55" s="168">
        <v>5</v>
      </c>
      <c r="I55" s="169">
        <f t="shared" si="9"/>
        <v>878</v>
      </c>
      <c r="J55" s="170">
        <f t="shared" si="10"/>
        <v>2.619589977220957</v>
      </c>
      <c r="K55" s="171">
        <v>0</v>
      </c>
      <c r="L55" s="168">
        <v>23</v>
      </c>
      <c r="M55" s="167">
        <v>192</v>
      </c>
      <c r="N55" s="167">
        <v>26</v>
      </c>
      <c r="O55" s="167">
        <v>3</v>
      </c>
      <c r="P55" s="169">
        <f t="shared" si="11"/>
        <v>244</v>
      </c>
      <c r="Q55" s="172">
        <f t="shared" si="12"/>
        <v>11.885245901639344</v>
      </c>
      <c r="R55" s="171">
        <v>6</v>
      </c>
      <c r="S55" s="168">
        <v>18</v>
      </c>
      <c r="T55" s="167">
        <v>111</v>
      </c>
      <c r="U55" s="167">
        <v>7</v>
      </c>
      <c r="V55" s="167">
        <v>0</v>
      </c>
      <c r="W55" s="169">
        <f t="shared" si="13"/>
        <v>136</v>
      </c>
      <c r="X55" s="173">
        <f t="shared" si="14"/>
        <v>5.1470588235294112</v>
      </c>
    </row>
    <row r="56" spans="1:24" s="19" customFormat="1" ht="15" customHeight="1">
      <c r="A56" s="122">
        <v>0.41666666666666669</v>
      </c>
      <c r="B56" s="123" t="s">
        <v>37</v>
      </c>
      <c r="C56" s="124">
        <v>0.45833333333333331</v>
      </c>
      <c r="D56" s="174">
        <v>18</v>
      </c>
      <c r="E56" s="174">
        <v>72</v>
      </c>
      <c r="F56" s="175">
        <v>702</v>
      </c>
      <c r="G56" s="174">
        <v>9</v>
      </c>
      <c r="H56" s="175">
        <v>2</v>
      </c>
      <c r="I56" s="176">
        <f t="shared" si="9"/>
        <v>785</v>
      </c>
      <c r="J56" s="177">
        <f t="shared" si="10"/>
        <v>1.4012738853503186</v>
      </c>
      <c r="K56" s="178">
        <v>0</v>
      </c>
      <c r="L56" s="175">
        <v>20</v>
      </c>
      <c r="M56" s="174">
        <v>159</v>
      </c>
      <c r="N56" s="174">
        <v>25</v>
      </c>
      <c r="O56" s="174">
        <v>1</v>
      </c>
      <c r="P56" s="176">
        <f t="shared" si="11"/>
        <v>205</v>
      </c>
      <c r="Q56" s="179">
        <f t="shared" si="12"/>
        <v>12.682926829268293</v>
      </c>
      <c r="R56" s="178">
        <v>1</v>
      </c>
      <c r="S56" s="175">
        <v>10</v>
      </c>
      <c r="T56" s="174">
        <v>56</v>
      </c>
      <c r="U56" s="174">
        <v>6</v>
      </c>
      <c r="V56" s="174">
        <v>3</v>
      </c>
      <c r="W56" s="176">
        <f t="shared" si="13"/>
        <v>75</v>
      </c>
      <c r="X56" s="180">
        <f t="shared" si="14"/>
        <v>12</v>
      </c>
    </row>
    <row r="57" spans="1:24" s="19" customFormat="1" ht="15" customHeight="1">
      <c r="A57" s="122">
        <v>0.45833333333333331</v>
      </c>
      <c r="B57" s="123" t="s">
        <v>37</v>
      </c>
      <c r="C57" s="124">
        <v>0.5</v>
      </c>
      <c r="D57" s="174">
        <v>6</v>
      </c>
      <c r="E57" s="174">
        <v>77</v>
      </c>
      <c r="F57" s="175">
        <v>683</v>
      </c>
      <c r="G57" s="174">
        <v>10</v>
      </c>
      <c r="H57" s="175">
        <v>1</v>
      </c>
      <c r="I57" s="176">
        <f t="shared" si="9"/>
        <v>771</v>
      </c>
      <c r="J57" s="177">
        <f t="shared" si="10"/>
        <v>1.4267185473411155</v>
      </c>
      <c r="K57" s="178">
        <v>1</v>
      </c>
      <c r="L57" s="175">
        <v>27</v>
      </c>
      <c r="M57" s="174">
        <v>131</v>
      </c>
      <c r="N57" s="174">
        <v>15</v>
      </c>
      <c r="O57" s="174">
        <v>2</v>
      </c>
      <c r="P57" s="176">
        <f t="shared" si="11"/>
        <v>175</v>
      </c>
      <c r="Q57" s="179">
        <f t="shared" si="12"/>
        <v>9.7142857142857135</v>
      </c>
      <c r="R57" s="178">
        <v>2</v>
      </c>
      <c r="S57" s="175">
        <v>4</v>
      </c>
      <c r="T57" s="174">
        <v>67</v>
      </c>
      <c r="U57" s="174">
        <v>7</v>
      </c>
      <c r="V57" s="174">
        <v>0</v>
      </c>
      <c r="W57" s="176">
        <f t="shared" si="13"/>
        <v>78</v>
      </c>
      <c r="X57" s="180">
        <f t="shared" si="14"/>
        <v>8.9743589743589745</v>
      </c>
    </row>
    <row r="58" spans="1:24" s="19" customFormat="1" ht="15" customHeight="1">
      <c r="A58" s="122">
        <v>0.5</v>
      </c>
      <c r="B58" s="123" t="s">
        <v>37</v>
      </c>
      <c r="C58" s="124">
        <v>0.54166666666666663</v>
      </c>
      <c r="D58" s="174">
        <v>17</v>
      </c>
      <c r="E58" s="174">
        <v>58</v>
      </c>
      <c r="F58" s="175">
        <v>620</v>
      </c>
      <c r="G58" s="174">
        <v>8</v>
      </c>
      <c r="H58" s="175">
        <v>4</v>
      </c>
      <c r="I58" s="176">
        <f t="shared" si="9"/>
        <v>690</v>
      </c>
      <c r="J58" s="177">
        <f t="shared" si="10"/>
        <v>1.7391304347826086</v>
      </c>
      <c r="K58" s="178">
        <v>1</v>
      </c>
      <c r="L58" s="175">
        <v>21</v>
      </c>
      <c r="M58" s="174">
        <v>141</v>
      </c>
      <c r="N58" s="174">
        <v>17</v>
      </c>
      <c r="O58" s="174">
        <v>2</v>
      </c>
      <c r="P58" s="176">
        <f t="shared" si="11"/>
        <v>181</v>
      </c>
      <c r="Q58" s="179">
        <f t="shared" si="12"/>
        <v>10.497237569060774</v>
      </c>
      <c r="R58" s="178">
        <v>0</v>
      </c>
      <c r="S58" s="175">
        <v>15</v>
      </c>
      <c r="T58" s="174">
        <v>114</v>
      </c>
      <c r="U58" s="174">
        <v>3</v>
      </c>
      <c r="V58" s="174">
        <v>0</v>
      </c>
      <c r="W58" s="176">
        <f t="shared" si="13"/>
        <v>132</v>
      </c>
      <c r="X58" s="180">
        <f t="shared" si="14"/>
        <v>2.2727272727272729</v>
      </c>
    </row>
    <row r="59" spans="1:24" s="19" customFormat="1" ht="15" customHeight="1">
      <c r="A59" s="122">
        <v>0.54166666666666663</v>
      </c>
      <c r="B59" s="123" t="s">
        <v>37</v>
      </c>
      <c r="C59" s="124">
        <v>0.58333333333333337</v>
      </c>
      <c r="D59" s="174">
        <v>11</v>
      </c>
      <c r="E59" s="174">
        <v>79</v>
      </c>
      <c r="F59" s="175">
        <v>680</v>
      </c>
      <c r="G59" s="174">
        <v>7</v>
      </c>
      <c r="H59" s="175">
        <v>2</v>
      </c>
      <c r="I59" s="176">
        <f t="shared" si="9"/>
        <v>768</v>
      </c>
      <c r="J59" s="177">
        <f t="shared" si="10"/>
        <v>1.171875</v>
      </c>
      <c r="K59" s="178">
        <v>0</v>
      </c>
      <c r="L59" s="175">
        <v>32</v>
      </c>
      <c r="M59" s="174">
        <v>147</v>
      </c>
      <c r="N59" s="174">
        <v>9</v>
      </c>
      <c r="O59" s="174">
        <v>1</v>
      </c>
      <c r="P59" s="176">
        <f t="shared" si="11"/>
        <v>189</v>
      </c>
      <c r="Q59" s="179">
        <f t="shared" si="12"/>
        <v>5.2910052910052912</v>
      </c>
      <c r="R59" s="178">
        <v>1</v>
      </c>
      <c r="S59" s="175">
        <v>15</v>
      </c>
      <c r="T59" s="174">
        <v>98</v>
      </c>
      <c r="U59" s="174">
        <v>2</v>
      </c>
      <c r="V59" s="174">
        <v>0</v>
      </c>
      <c r="W59" s="176">
        <f t="shared" si="13"/>
        <v>115</v>
      </c>
      <c r="X59" s="180">
        <f t="shared" si="14"/>
        <v>1.7391304347826086</v>
      </c>
    </row>
    <row r="60" spans="1:24" s="19" customFormat="1" ht="15" customHeight="1">
      <c r="A60" s="122">
        <v>0.58333333333333337</v>
      </c>
      <c r="B60" s="123" t="s">
        <v>37</v>
      </c>
      <c r="C60" s="124">
        <v>0.625</v>
      </c>
      <c r="D60" s="174">
        <v>14</v>
      </c>
      <c r="E60" s="174">
        <v>83</v>
      </c>
      <c r="F60" s="175">
        <v>627</v>
      </c>
      <c r="G60" s="174">
        <v>10</v>
      </c>
      <c r="H60" s="175">
        <v>5</v>
      </c>
      <c r="I60" s="176">
        <f t="shared" si="9"/>
        <v>725</v>
      </c>
      <c r="J60" s="177">
        <f t="shared" si="10"/>
        <v>2.0689655172413794</v>
      </c>
      <c r="K60" s="178">
        <v>0</v>
      </c>
      <c r="L60" s="175">
        <v>21</v>
      </c>
      <c r="M60" s="174">
        <v>162</v>
      </c>
      <c r="N60" s="174">
        <v>18</v>
      </c>
      <c r="O60" s="174">
        <v>4</v>
      </c>
      <c r="P60" s="176">
        <f t="shared" si="11"/>
        <v>205</v>
      </c>
      <c r="Q60" s="179">
        <f t="shared" si="12"/>
        <v>10.731707317073171</v>
      </c>
      <c r="R60" s="178">
        <v>0</v>
      </c>
      <c r="S60" s="175">
        <v>25</v>
      </c>
      <c r="T60" s="174">
        <v>153</v>
      </c>
      <c r="U60" s="174">
        <v>5</v>
      </c>
      <c r="V60" s="174">
        <v>0</v>
      </c>
      <c r="W60" s="176">
        <f t="shared" si="13"/>
        <v>183</v>
      </c>
      <c r="X60" s="180">
        <f t="shared" si="14"/>
        <v>2.7322404371584699</v>
      </c>
    </row>
    <row r="61" spans="1:24" s="19" customFormat="1" ht="15" customHeight="1">
      <c r="A61" s="125">
        <v>0.625</v>
      </c>
      <c r="B61" s="126" t="s">
        <v>37</v>
      </c>
      <c r="C61" s="127">
        <v>0.66666666666666663</v>
      </c>
      <c r="D61" s="181">
        <v>14</v>
      </c>
      <c r="E61" s="181">
        <v>75</v>
      </c>
      <c r="F61" s="182">
        <v>667</v>
      </c>
      <c r="G61" s="181">
        <v>12</v>
      </c>
      <c r="H61" s="182">
        <v>8</v>
      </c>
      <c r="I61" s="183">
        <f t="shared" si="9"/>
        <v>762</v>
      </c>
      <c r="J61" s="184">
        <f t="shared" si="10"/>
        <v>2.6246719160104988</v>
      </c>
      <c r="K61" s="185">
        <v>0</v>
      </c>
      <c r="L61" s="182">
        <v>37</v>
      </c>
      <c r="M61" s="181">
        <v>157</v>
      </c>
      <c r="N61" s="181">
        <v>18</v>
      </c>
      <c r="O61" s="181">
        <v>3</v>
      </c>
      <c r="P61" s="183">
        <f t="shared" si="11"/>
        <v>215</v>
      </c>
      <c r="Q61" s="186">
        <f t="shared" si="12"/>
        <v>9.7674418604651159</v>
      </c>
      <c r="R61" s="185">
        <v>3</v>
      </c>
      <c r="S61" s="182">
        <v>22</v>
      </c>
      <c r="T61" s="181">
        <v>124</v>
      </c>
      <c r="U61" s="181">
        <v>3</v>
      </c>
      <c r="V61" s="181">
        <v>0</v>
      </c>
      <c r="W61" s="183">
        <f t="shared" si="13"/>
        <v>149</v>
      </c>
      <c r="X61" s="187">
        <f t="shared" si="14"/>
        <v>2.0134228187919461</v>
      </c>
    </row>
    <row r="62" spans="1:24" s="19" customFormat="1" ht="15" customHeight="1">
      <c r="A62" s="104">
        <v>0.66666666666666663</v>
      </c>
      <c r="B62" s="105" t="s">
        <v>37</v>
      </c>
      <c r="C62" s="106">
        <v>0.6875</v>
      </c>
      <c r="D62" s="132">
        <v>4</v>
      </c>
      <c r="E62" s="132">
        <v>46</v>
      </c>
      <c r="F62" s="133">
        <v>359</v>
      </c>
      <c r="G62" s="132">
        <v>5</v>
      </c>
      <c r="H62" s="133">
        <v>5</v>
      </c>
      <c r="I62" s="134">
        <f t="shared" si="9"/>
        <v>415</v>
      </c>
      <c r="J62" s="135">
        <f t="shared" si="10"/>
        <v>2.4096385542168677</v>
      </c>
      <c r="K62" s="136">
        <v>1</v>
      </c>
      <c r="L62" s="133">
        <v>14</v>
      </c>
      <c r="M62" s="132">
        <v>71</v>
      </c>
      <c r="N62" s="132">
        <v>12</v>
      </c>
      <c r="O62" s="132">
        <v>0</v>
      </c>
      <c r="P62" s="134">
        <f t="shared" si="11"/>
        <v>97</v>
      </c>
      <c r="Q62" s="137">
        <f t="shared" si="12"/>
        <v>12.371134020618557</v>
      </c>
      <c r="R62" s="136">
        <v>0</v>
      </c>
      <c r="S62" s="133">
        <v>2</v>
      </c>
      <c r="T62" s="132">
        <v>54</v>
      </c>
      <c r="U62" s="132">
        <v>2</v>
      </c>
      <c r="V62" s="132">
        <v>0</v>
      </c>
      <c r="W62" s="134">
        <f t="shared" si="13"/>
        <v>58</v>
      </c>
      <c r="X62" s="138">
        <f t="shared" si="14"/>
        <v>3.4482758620689653</v>
      </c>
    </row>
    <row r="63" spans="1:24" s="19" customFormat="1" ht="15" customHeight="1">
      <c r="A63" s="128">
        <v>0.6875</v>
      </c>
      <c r="B63" s="129" t="s">
        <v>37</v>
      </c>
      <c r="C63" s="130">
        <v>0.70833333333333337</v>
      </c>
      <c r="D63" s="188">
        <v>6</v>
      </c>
      <c r="E63" s="188">
        <v>40</v>
      </c>
      <c r="F63" s="189">
        <v>331</v>
      </c>
      <c r="G63" s="188">
        <v>2</v>
      </c>
      <c r="H63" s="189">
        <v>3</v>
      </c>
      <c r="I63" s="190">
        <f t="shared" si="9"/>
        <v>376</v>
      </c>
      <c r="J63" s="191">
        <f t="shared" si="10"/>
        <v>1.3297872340425532</v>
      </c>
      <c r="K63" s="192">
        <v>0</v>
      </c>
      <c r="L63" s="189">
        <v>15</v>
      </c>
      <c r="M63" s="188">
        <v>61</v>
      </c>
      <c r="N63" s="188">
        <v>7</v>
      </c>
      <c r="O63" s="188">
        <v>2</v>
      </c>
      <c r="P63" s="190">
        <f t="shared" si="11"/>
        <v>85</v>
      </c>
      <c r="Q63" s="193">
        <f t="shared" si="12"/>
        <v>10.588235294117647</v>
      </c>
      <c r="R63" s="192">
        <v>0</v>
      </c>
      <c r="S63" s="189">
        <v>6</v>
      </c>
      <c r="T63" s="188">
        <v>29</v>
      </c>
      <c r="U63" s="188">
        <v>0</v>
      </c>
      <c r="V63" s="188">
        <v>0</v>
      </c>
      <c r="W63" s="190">
        <f t="shared" si="13"/>
        <v>35</v>
      </c>
      <c r="X63" s="194">
        <f t="shared" si="14"/>
        <v>0</v>
      </c>
    </row>
    <row r="64" spans="1:24" s="19" customFormat="1" ht="15" customHeight="1">
      <c r="A64" s="110"/>
      <c r="B64" s="111" t="s">
        <v>36</v>
      </c>
      <c r="C64" s="112"/>
      <c r="D64" s="146">
        <f>SUM(D62:D63)</f>
        <v>10</v>
      </c>
      <c r="E64" s="146">
        <f>SUM(E62:E63)</f>
        <v>86</v>
      </c>
      <c r="F64" s="147">
        <f>SUM(F62:F63)</f>
        <v>690</v>
      </c>
      <c r="G64" s="146">
        <f>SUM(G62:G63)</f>
        <v>7</v>
      </c>
      <c r="H64" s="147">
        <f>SUM(H62:H63)</f>
        <v>8</v>
      </c>
      <c r="I64" s="148">
        <f t="shared" si="9"/>
        <v>791</v>
      </c>
      <c r="J64" s="149">
        <f t="shared" si="10"/>
        <v>1.8963337547408345</v>
      </c>
      <c r="K64" s="150">
        <f>SUM(K62:K63)</f>
        <v>1</v>
      </c>
      <c r="L64" s="147">
        <f>SUM(L62:L63)</f>
        <v>29</v>
      </c>
      <c r="M64" s="146">
        <f>SUM(M62:M63)</f>
        <v>132</v>
      </c>
      <c r="N64" s="146">
        <f>SUM(N62:N63)</f>
        <v>19</v>
      </c>
      <c r="O64" s="146">
        <f>SUM(O62:O63)</f>
        <v>2</v>
      </c>
      <c r="P64" s="148">
        <f t="shared" si="11"/>
        <v>182</v>
      </c>
      <c r="Q64" s="151">
        <f t="shared" si="12"/>
        <v>11.538461538461538</v>
      </c>
      <c r="R64" s="150">
        <f>SUM(R62:R63)</f>
        <v>0</v>
      </c>
      <c r="S64" s="147">
        <f>SUM(S62:S63)</f>
        <v>8</v>
      </c>
      <c r="T64" s="146">
        <f>SUM(T62:T63)</f>
        <v>83</v>
      </c>
      <c r="U64" s="146">
        <f>SUM(U62:U63)</f>
        <v>2</v>
      </c>
      <c r="V64" s="146">
        <f>SUM(V62:V63)</f>
        <v>0</v>
      </c>
      <c r="W64" s="148">
        <f t="shared" si="13"/>
        <v>93</v>
      </c>
      <c r="X64" s="152">
        <f t="shared" si="14"/>
        <v>2.1505376344086025</v>
      </c>
    </row>
    <row r="65" spans="1:24" s="19" customFormat="1" ht="15" customHeight="1">
      <c r="A65" s="116">
        <v>0.70833333333333337</v>
      </c>
      <c r="B65" s="117" t="s">
        <v>37</v>
      </c>
      <c r="C65" s="118">
        <v>0.72916666666666663</v>
      </c>
      <c r="D65" s="160">
        <v>7</v>
      </c>
      <c r="E65" s="160">
        <v>39</v>
      </c>
      <c r="F65" s="161">
        <v>367</v>
      </c>
      <c r="G65" s="160">
        <v>3</v>
      </c>
      <c r="H65" s="161">
        <v>5</v>
      </c>
      <c r="I65" s="162">
        <f t="shared" si="9"/>
        <v>414</v>
      </c>
      <c r="J65" s="163">
        <f t="shared" si="10"/>
        <v>1.932367149758454</v>
      </c>
      <c r="K65" s="164">
        <v>1</v>
      </c>
      <c r="L65" s="161">
        <v>14</v>
      </c>
      <c r="M65" s="160">
        <v>92</v>
      </c>
      <c r="N65" s="160">
        <v>1</v>
      </c>
      <c r="O65" s="160">
        <v>1</v>
      </c>
      <c r="P65" s="162">
        <f t="shared" si="11"/>
        <v>108</v>
      </c>
      <c r="Q65" s="165">
        <f t="shared" si="12"/>
        <v>1.8518518518518516</v>
      </c>
      <c r="R65" s="164">
        <v>0</v>
      </c>
      <c r="S65" s="161">
        <v>6</v>
      </c>
      <c r="T65" s="160">
        <v>44</v>
      </c>
      <c r="U65" s="160">
        <v>1</v>
      </c>
      <c r="V65" s="160">
        <v>0</v>
      </c>
      <c r="W65" s="162">
        <f t="shared" si="13"/>
        <v>51</v>
      </c>
      <c r="X65" s="166">
        <f t="shared" si="14"/>
        <v>1.9607843137254901</v>
      </c>
    </row>
    <row r="66" spans="1:24" s="19" customFormat="1" ht="15" customHeight="1">
      <c r="A66" s="116">
        <v>0.72916666666666663</v>
      </c>
      <c r="B66" s="117" t="s">
        <v>37</v>
      </c>
      <c r="C66" s="118">
        <v>0.75</v>
      </c>
      <c r="D66" s="160">
        <v>4</v>
      </c>
      <c r="E66" s="160">
        <v>23</v>
      </c>
      <c r="F66" s="161">
        <v>355</v>
      </c>
      <c r="G66" s="160">
        <v>3</v>
      </c>
      <c r="H66" s="161">
        <v>4</v>
      </c>
      <c r="I66" s="162">
        <f t="shared" si="9"/>
        <v>385</v>
      </c>
      <c r="J66" s="163">
        <f t="shared" si="10"/>
        <v>1.8181818181818181</v>
      </c>
      <c r="K66" s="164">
        <v>1</v>
      </c>
      <c r="L66" s="161">
        <v>4</v>
      </c>
      <c r="M66" s="160">
        <v>60</v>
      </c>
      <c r="N66" s="160">
        <v>3</v>
      </c>
      <c r="O66" s="160">
        <v>1</v>
      </c>
      <c r="P66" s="162">
        <f t="shared" si="11"/>
        <v>68</v>
      </c>
      <c r="Q66" s="165">
        <f t="shared" si="12"/>
        <v>5.8823529411764701</v>
      </c>
      <c r="R66" s="164">
        <v>0</v>
      </c>
      <c r="S66" s="161">
        <v>8</v>
      </c>
      <c r="T66" s="160">
        <v>29</v>
      </c>
      <c r="U66" s="160">
        <v>1</v>
      </c>
      <c r="V66" s="160">
        <v>0</v>
      </c>
      <c r="W66" s="162">
        <f t="shared" si="13"/>
        <v>38</v>
      </c>
      <c r="X66" s="166">
        <f t="shared" si="14"/>
        <v>2.6315789473684208</v>
      </c>
    </row>
    <row r="67" spans="1:24" s="19" customFormat="1" ht="15" customHeight="1">
      <c r="A67" s="110"/>
      <c r="B67" s="111" t="s">
        <v>36</v>
      </c>
      <c r="C67" s="112"/>
      <c r="D67" s="146">
        <f>SUM(D65:D66)</f>
        <v>11</v>
      </c>
      <c r="E67" s="146">
        <f>SUM(E65:E66)</f>
        <v>62</v>
      </c>
      <c r="F67" s="147">
        <f>SUM(F65:F66)</f>
        <v>722</v>
      </c>
      <c r="G67" s="146">
        <f>SUM(G65:G66)</f>
        <v>6</v>
      </c>
      <c r="H67" s="147">
        <f>SUM(H65:H66)</f>
        <v>9</v>
      </c>
      <c r="I67" s="148">
        <f t="shared" si="9"/>
        <v>799</v>
      </c>
      <c r="J67" s="149">
        <f t="shared" si="10"/>
        <v>1.877346683354193</v>
      </c>
      <c r="K67" s="150">
        <f>SUM(K65:K66)</f>
        <v>2</v>
      </c>
      <c r="L67" s="147">
        <f>SUM(L65:L66)</f>
        <v>18</v>
      </c>
      <c r="M67" s="146">
        <f>SUM(M65:M66)</f>
        <v>152</v>
      </c>
      <c r="N67" s="146">
        <f>SUM(N65:N66)</f>
        <v>4</v>
      </c>
      <c r="O67" s="146">
        <f>SUM(O65:O66)</f>
        <v>2</v>
      </c>
      <c r="P67" s="148">
        <f t="shared" si="11"/>
        <v>176</v>
      </c>
      <c r="Q67" s="151">
        <f t="shared" si="12"/>
        <v>3.4090909090909087</v>
      </c>
      <c r="R67" s="150">
        <f>SUM(R65:R66)</f>
        <v>0</v>
      </c>
      <c r="S67" s="147">
        <f>SUM(S65:S66)</f>
        <v>14</v>
      </c>
      <c r="T67" s="146">
        <f>SUM(T65:T66)</f>
        <v>73</v>
      </c>
      <c r="U67" s="146">
        <f>SUM(U65:U66)</f>
        <v>2</v>
      </c>
      <c r="V67" s="146">
        <f>SUM(V65:V66)</f>
        <v>0</v>
      </c>
      <c r="W67" s="148">
        <f t="shared" si="13"/>
        <v>89</v>
      </c>
      <c r="X67" s="152">
        <f t="shared" si="14"/>
        <v>2.2471910112359552</v>
      </c>
    </row>
    <row r="68" spans="1:24" s="19" customFormat="1" ht="15" customHeight="1">
      <c r="A68" s="116">
        <v>0.75</v>
      </c>
      <c r="B68" s="117" t="s">
        <v>37</v>
      </c>
      <c r="C68" s="118">
        <v>0.77083333333333337</v>
      </c>
      <c r="D68" s="160">
        <v>8</v>
      </c>
      <c r="E68" s="160">
        <v>29</v>
      </c>
      <c r="F68" s="161">
        <v>425</v>
      </c>
      <c r="G68" s="160">
        <v>3</v>
      </c>
      <c r="H68" s="161">
        <v>3</v>
      </c>
      <c r="I68" s="162">
        <f t="shared" si="9"/>
        <v>460</v>
      </c>
      <c r="J68" s="163">
        <f t="shared" si="10"/>
        <v>1.3043478260869565</v>
      </c>
      <c r="K68" s="164">
        <v>1</v>
      </c>
      <c r="L68" s="161">
        <v>16</v>
      </c>
      <c r="M68" s="160">
        <v>80</v>
      </c>
      <c r="N68" s="160">
        <v>7</v>
      </c>
      <c r="O68" s="160">
        <v>0</v>
      </c>
      <c r="P68" s="162">
        <f t="shared" si="11"/>
        <v>103</v>
      </c>
      <c r="Q68" s="165">
        <f t="shared" si="12"/>
        <v>6.7961165048543686</v>
      </c>
      <c r="R68" s="164">
        <v>0</v>
      </c>
      <c r="S68" s="161">
        <v>3</v>
      </c>
      <c r="T68" s="160">
        <v>51</v>
      </c>
      <c r="U68" s="160">
        <v>1</v>
      </c>
      <c r="V68" s="160">
        <v>0</v>
      </c>
      <c r="W68" s="162">
        <f t="shared" si="13"/>
        <v>55</v>
      </c>
      <c r="X68" s="166">
        <f t="shared" si="14"/>
        <v>1.8181818181818181</v>
      </c>
    </row>
    <row r="69" spans="1:24" s="19" customFormat="1" ht="15" customHeight="1">
      <c r="A69" s="128">
        <v>0.77083333333333337</v>
      </c>
      <c r="B69" s="129" t="s">
        <v>37</v>
      </c>
      <c r="C69" s="130">
        <v>0.79166666666666663</v>
      </c>
      <c r="D69" s="188">
        <v>4</v>
      </c>
      <c r="E69" s="188">
        <v>26</v>
      </c>
      <c r="F69" s="189">
        <v>309</v>
      </c>
      <c r="G69" s="188">
        <v>1</v>
      </c>
      <c r="H69" s="189">
        <v>1</v>
      </c>
      <c r="I69" s="190">
        <f t="shared" si="9"/>
        <v>337</v>
      </c>
      <c r="J69" s="191">
        <f t="shared" si="10"/>
        <v>0.59347181008902083</v>
      </c>
      <c r="K69" s="192">
        <v>0</v>
      </c>
      <c r="L69" s="189">
        <v>6</v>
      </c>
      <c r="M69" s="188">
        <v>95</v>
      </c>
      <c r="N69" s="188">
        <v>2</v>
      </c>
      <c r="O69" s="188">
        <v>2</v>
      </c>
      <c r="P69" s="190">
        <f t="shared" si="11"/>
        <v>105</v>
      </c>
      <c r="Q69" s="193">
        <f t="shared" si="12"/>
        <v>3.8095238095238098</v>
      </c>
      <c r="R69" s="192">
        <v>1</v>
      </c>
      <c r="S69" s="189">
        <v>5</v>
      </c>
      <c r="T69" s="188">
        <v>55</v>
      </c>
      <c r="U69" s="188">
        <v>0</v>
      </c>
      <c r="V69" s="188">
        <v>0</v>
      </c>
      <c r="W69" s="190">
        <f t="shared" si="13"/>
        <v>60</v>
      </c>
      <c r="X69" s="194">
        <f t="shared" si="14"/>
        <v>0</v>
      </c>
    </row>
    <row r="70" spans="1:24" s="19" customFormat="1" ht="15" customHeight="1" thickBot="1">
      <c r="A70" s="110"/>
      <c r="B70" s="111" t="s">
        <v>36</v>
      </c>
      <c r="C70" s="112"/>
      <c r="D70" s="146">
        <f>SUM(D68:D69)</f>
        <v>12</v>
      </c>
      <c r="E70" s="146">
        <f>SUM(E68:E69)</f>
        <v>55</v>
      </c>
      <c r="F70" s="147">
        <f>SUM(F68:F69)</f>
        <v>734</v>
      </c>
      <c r="G70" s="146">
        <f>SUM(G68:G69)</f>
        <v>4</v>
      </c>
      <c r="H70" s="147">
        <f>SUM(H68:H69)</f>
        <v>4</v>
      </c>
      <c r="I70" s="148">
        <f t="shared" si="9"/>
        <v>797</v>
      </c>
      <c r="J70" s="149">
        <f t="shared" si="10"/>
        <v>1.0037641154328731</v>
      </c>
      <c r="K70" s="150">
        <f>SUM(K68:K69)</f>
        <v>1</v>
      </c>
      <c r="L70" s="147">
        <f>SUM(L68:L69)</f>
        <v>22</v>
      </c>
      <c r="M70" s="146">
        <f>SUM(M68:M69)</f>
        <v>175</v>
      </c>
      <c r="N70" s="146">
        <f>SUM(N68:N69)</f>
        <v>9</v>
      </c>
      <c r="O70" s="146">
        <f>SUM(O68:O69)</f>
        <v>2</v>
      </c>
      <c r="P70" s="148">
        <f t="shared" si="11"/>
        <v>208</v>
      </c>
      <c r="Q70" s="151">
        <f t="shared" si="12"/>
        <v>5.2884615384615383</v>
      </c>
      <c r="R70" s="150">
        <f>SUM(R68:R69)</f>
        <v>1</v>
      </c>
      <c r="S70" s="147">
        <f>SUM(S68:S69)</f>
        <v>8</v>
      </c>
      <c r="T70" s="146">
        <f>SUM(T68:T69)</f>
        <v>106</v>
      </c>
      <c r="U70" s="146">
        <f>SUM(U68:U69)</f>
        <v>1</v>
      </c>
      <c r="V70" s="146">
        <f>SUM(V68:V69)</f>
        <v>0</v>
      </c>
      <c r="W70" s="148">
        <f t="shared" si="13"/>
        <v>115</v>
      </c>
      <c r="X70" s="152">
        <f t="shared" si="14"/>
        <v>0.86956521739130432</v>
      </c>
    </row>
    <row r="71" spans="1:24" s="19" customFormat="1" ht="15" customHeight="1" thickTop="1">
      <c r="A71" s="86"/>
      <c r="B71" s="87" t="s">
        <v>35</v>
      </c>
      <c r="C71" s="88"/>
      <c r="D71" s="195">
        <f t="shared" ref="D71:I71" si="15">+D51+D54+SUM(D55:D61)+D64+D67+D70</f>
        <v>186</v>
      </c>
      <c r="E71" s="195">
        <f t="shared" si="15"/>
        <v>931</v>
      </c>
      <c r="F71" s="196">
        <f t="shared" si="15"/>
        <v>8425</v>
      </c>
      <c r="G71" s="195">
        <f t="shared" si="15"/>
        <v>110</v>
      </c>
      <c r="H71" s="196">
        <f t="shared" si="15"/>
        <v>54</v>
      </c>
      <c r="I71" s="197">
        <f t="shared" si="15"/>
        <v>9520</v>
      </c>
      <c r="J71" s="198">
        <f t="shared" si="10"/>
        <v>1.7226890756302522</v>
      </c>
      <c r="K71" s="199">
        <f t="shared" ref="K71:P71" si="16">+K51+K54+SUM(K55:K61)+K64+K67+K70</f>
        <v>9</v>
      </c>
      <c r="L71" s="196">
        <f t="shared" si="16"/>
        <v>293</v>
      </c>
      <c r="M71" s="195">
        <f t="shared" si="16"/>
        <v>1919</v>
      </c>
      <c r="N71" s="195">
        <f t="shared" si="16"/>
        <v>179</v>
      </c>
      <c r="O71" s="195">
        <f t="shared" si="16"/>
        <v>27</v>
      </c>
      <c r="P71" s="197">
        <f t="shared" si="16"/>
        <v>2418</v>
      </c>
      <c r="Q71" s="200">
        <f t="shared" si="12"/>
        <v>8.5194375516956153</v>
      </c>
      <c r="R71" s="199">
        <f t="shared" ref="R71:W71" si="17">+R51+R54+SUM(R55:R61)+R64+R67+R70</f>
        <v>21</v>
      </c>
      <c r="S71" s="196">
        <f t="shared" si="17"/>
        <v>172</v>
      </c>
      <c r="T71" s="195">
        <f t="shared" si="17"/>
        <v>1178</v>
      </c>
      <c r="U71" s="195">
        <f t="shared" si="17"/>
        <v>44</v>
      </c>
      <c r="V71" s="195">
        <f t="shared" si="17"/>
        <v>7</v>
      </c>
      <c r="W71" s="197">
        <f t="shared" si="17"/>
        <v>1401</v>
      </c>
      <c r="X71" s="201">
        <f t="shared" si="14"/>
        <v>3.6402569593147751</v>
      </c>
    </row>
    <row r="72" spans="1:24" s="19" customFormat="1" ht="12.95" customHeight="1">
      <c r="A72" s="97"/>
      <c r="B72" s="98"/>
      <c r="C72" s="97"/>
      <c r="D72" s="209"/>
      <c r="E72" s="209"/>
      <c r="F72" s="209"/>
      <c r="G72" s="209"/>
      <c r="H72" s="209"/>
      <c r="I72" s="209"/>
      <c r="J72" s="210"/>
      <c r="K72" s="209"/>
      <c r="L72" s="209"/>
      <c r="M72" s="209"/>
      <c r="N72" s="209"/>
      <c r="O72" s="209"/>
      <c r="P72" s="209"/>
      <c r="Q72" s="210"/>
      <c r="R72" s="209"/>
      <c r="S72" s="209"/>
      <c r="T72" s="209"/>
      <c r="U72" s="209"/>
      <c r="V72" s="209"/>
      <c r="W72" s="209"/>
      <c r="X72" s="210"/>
    </row>
    <row r="73" spans="1:24" s="19" customFormat="1" ht="12.95" customHeight="1">
      <c r="A73" s="97"/>
      <c r="B73" s="98"/>
      <c r="C73" s="97"/>
      <c r="D73" s="209"/>
      <c r="E73" s="209"/>
      <c r="F73" s="209"/>
      <c r="G73" s="209"/>
      <c r="H73" s="209"/>
      <c r="I73" s="209"/>
      <c r="J73" s="210"/>
      <c r="K73" s="209"/>
      <c r="L73" s="209"/>
      <c r="M73" s="209"/>
      <c r="N73" s="209"/>
      <c r="O73" s="209"/>
      <c r="P73" s="209"/>
      <c r="Q73" s="210"/>
      <c r="R73" s="209"/>
      <c r="S73" s="209"/>
      <c r="T73" s="209"/>
      <c r="U73" s="209"/>
      <c r="V73" s="209"/>
      <c r="W73" s="209"/>
      <c r="X73" s="210"/>
    </row>
    <row r="74" spans="1:24" s="19" customFormat="1" ht="12.95" customHeight="1">
      <c r="A74" s="97"/>
      <c r="B74" s="98"/>
      <c r="C74" s="97"/>
      <c r="D74" s="209"/>
      <c r="E74" s="209"/>
      <c r="F74" s="209"/>
      <c r="G74" s="209"/>
      <c r="H74" s="209"/>
      <c r="I74" s="209"/>
      <c r="J74" s="210"/>
      <c r="K74" s="209"/>
      <c r="L74" s="209"/>
      <c r="M74" s="209"/>
      <c r="N74" s="209"/>
      <c r="O74" s="209"/>
      <c r="P74" s="209"/>
      <c r="Q74" s="210"/>
      <c r="R74" s="209"/>
      <c r="S74" s="209"/>
      <c r="T74" s="209"/>
      <c r="U74" s="209"/>
      <c r="V74" s="209"/>
      <c r="W74" s="209"/>
      <c r="X74" s="210"/>
    </row>
    <row r="75" spans="1:24" s="3" customFormat="1" ht="15" customHeight="1">
      <c r="D75" s="131"/>
      <c r="E75" s="131"/>
      <c r="F75" s="131"/>
      <c r="G75" s="131"/>
      <c r="H75" s="131"/>
      <c r="I75" s="131"/>
      <c r="J75" s="131"/>
      <c r="K75" s="131"/>
      <c r="L75" s="131"/>
      <c r="M75" s="131"/>
      <c r="N75" s="131"/>
      <c r="O75" s="131"/>
      <c r="P75" s="131"/>
      <c r="Q75" s="131"/>
      <c r="R75" s="131"/>
      <c r="S75" s="131"/>
      <c r="T75" s="131"/>
      <c r="U75" s="131"/>
      <c r="V75" s="131"/>
      <c r="W75" s="131"/>
      <c r="X75" s="203" t="s">
        <v>39</v>
      </c>
    </row>
    <row r="76" spans="1:24" s="15" customFormat="1" ht="14.1" customHeight="1">
      <c r="A76" s="8" t="s">
        <v>34</v>
      </c>
      <c r="B76" s="9"/>
      <c r="C76" s="10"/>
      <c r="D76" s="204"/>
      <c r="E76" s="205" t="s">
        <v>15</v>
      </c>
      <c r="F76" s="205"/>
      <c r="G76" s="205"/>
      <c r="H76" s="205"/>
      <c r="I76" s="205"/>
      <c r="J76" s="206"/>
      <c r="K76" s="207"/>
      <c r="L76" s="205" t="s">
        <v>16</v>
      </c>
      <c r="M76" s="205"/>
      <c r="N76" s="205"/>
      <c r="O76" s="205"/>
      <c r="P76" s="205"/>
      <c r="Q76" s="206"/>
      <c r="R76" s="207"/>
      <c r="S76" s="205" t="s">
        <v>17</v>
      </c>
      <c r="T76" s="205"/>
      <c r="U76" s="205"/>
      <c r="V76" s="205"/>
      <c r="W76" s="205"/>
      <c r="X76" s="208"/>
    </row>
    <row r="77" spans="1:24" s="19" customFormat="1" ht="15" customHeight="1">
      <c r="A77" s="16"/>
      <c r="B77" s="17"/>
      <c r="C77" s="18" t="s">
        <v>1</v>
      </c>
      <c r="D77" s="218" t="s">
        <v>40</v>
      </c>
      <c r="E77" s="220" t="s">
        <v>41</v>
      </c>
      <c r="F77" s="218" t="s">
        <v>42</v>
      </c>
      <c r="G77" s="220" t="s">
        <v>43</v>
      </c>
      <c r="H77" s="218" t="s">
        <v>44</v>
      </c>
      <c r="I77" s="224" t="s">
        <v>45</v>
      </c>
      <c r="J77" s="226" t="s">
        <v>46</v>
      </c>
      <c r="K77" s="228" t="s">
        <v>40</v>
      </c>
      <c r="L77" s="220" t="s">
        <v>41</v>
      </c>
      <c r="M77" s="218" t="s">
        <v>42</v>
      </c>
      <c r="N77" s="220" t="s">
        <v>43</v>
      </c>
      <c r="O77" s="218" t="s">
        <v>44</v>
      </c>
      <c r="P77" s="224" t="s">
        <v>45</v>
      </c>
      <c r="Q77" s="226" t="s">
        <v>46</v>
      </c>
      <c r="R77" s="228" t="s">
        <v>40</v>
      </c>
      <c r="S77" s="220" t="s">
        <v>41</v>
      </c>
      <c r="T77" s="218" t="s">
        <v>42</v>
      </c>
      <c r="U77" s="220" t="s">
        <v>43</v>
      </c>
      <c r="V77" s="218" t="s">
        <v>44</v>
      </c>
      <c r="W77" s="224" t="s">
        <v>45</v>
      </c>
      <c r="X77" s="224" t="s">
        <v>46</v>
      </c>
    </row>
    <row r="78" spans="1:24" s="19" customFormat="1" ht="15" customHeight="1">
      <c r="A78" s="20" t="s">
        <v>8</v>
      </c>
      <c r="B78" s="21"/>
      <c r="C78" s="22"/>
      <c r="D78" s="219"/>
      <c r="E78" s="221"/>
      <c r="F78" s="219"/>
      <c r="G78" s="221"/>
      <c r="H78" s="219"/>
      <c r="I78" s="225"/>
      <c r="J78" s="227"/>
      <c r="K78" s="229"/>
      <c r="L78" s="221"/>
      <c r="M78" s="219"/>
      <c r="N78" s="221"/>
      <c r="O78" s="219"/>
      <c r="P78" s="225"/>
      <c r="Q78" s="227"/>
      <c r="R78" s="229"/>
      <c r="S78" s="221"/>
      <c r="T78" s="219"/>
      <c r="U78" s="221"/>
      <c r="V78" s="219"/>
      <c r="W78" s="225"/>
      <c r="X78" s="225"/>
    </row>
    <row r="79" spans="1:24" s="19" customFormat="1" ht="15" customHeight="1">
      <c r="A79" s="104">
        <v>0.29166666666666669</v>
      </c>
      <c r="B79" s="105" t="s">
        <v>37</v>
      </c>
      <c r="C79" s="106">
        <v>0.3125</v>
      </c>
      <c r="D79" s="132">
        <v>0</v>
      </c>
      <c r="E79" s="132">
        <v>4</v>
      </c>
      <c r="F79" s="133">
        <v>10</v>
      </c>
      <c r="G79" s="132">
        <v>4</v>
      </c>
      <c r="H79" s="133">
        <v>0</v>
      </c>
      <c r="I79" s="134">
        <f t="shared" ref="I79:I100" si="18">SUM(E79:H79)</f>
        <v>18</v>
      </c>
      <c r="J79" s="135">
        <f t="shared" ref="J79:J101" si="19">IF(I79=0,0,((G79+H79)/I79*100))</f>
        <v>22.222222222222221</v>
      </c>
      <c r="K79" s="136">
        <v>2</v>
      </c>
      <c r="L79" s="133">
        <v>6</v>
      </c>
      <c r="M79" s="132">
        <v>68</v>
      </c>
      <c r="N79" s="132">
        <v>8</v>
      </c>
      <c r="O79" s="132">
        <v>0</v>
      </c>
      <c r="P79" s="134">
        <f t="shared" ref="P79:P100" si="20">SUM(L79:O79)</f>
        <v>82</v>
      </c>
      <c r="Q79" s="137">
        <f t="shared" ref="Q79:Q101" si="21">IF(P79=0,0,((N79+O79)/P79*100))</f>
        <v>9.7560975609756095</v>
      </c>
      <c r="R79" s="136">
        <v>1</v>
      </c>
      <c r="S79" s="133">
        <v>30</v>
      </c>
      <c r="T79" s="132">
        <v>167</v>
      </c>
      <c r="U79" s="132">
        <v>40</v>
      </c>
      <c r="V79" s="132">
        <v>15</v>
      </c>
      <c r="W79" s="134">
        <f t="shared" ref="W79:W100" si="22">SUM(S79:V79)</f>
        <v>252</v>
      </c>
      <c r="X79" s="138">
        <f t="shared" ref="X79:X101" si="23">IF(W79=0,0,((U79+V79)/W79*100))</f>
        <v>21.825396825396826</v>
      </c>
    </row>
    <row r="80" spans="1:24" s="19" customFormat="1" ht="15" customHeight="1">
      <c r="A80" s="107">
        <v>0.3125</v>
      </c>
      <c r="B80" s="108" t="s">
        <v>37</v>
      </c>
      <c r="C80" s="109">
        <v>0.33333333333333331</v>
      </c>
      <c r="D80" s="139">
        <v>0</v>
      </c>
      <c r="E80" s="139">
        <v>5</v>
      </c>
      <c r="F80" s="140">
        <v>23</v>
      </c>
      <c r="G80" s="139">
        <v>5</v>
      </c>
      <c r="H80" s="140">
        <v>0</v>
      </c>
      <c r="I80" s="141">
        <f t="shared" si="18"/>
        <v>33</v>
      </c>
      <c r="J80" s="142">
        <f t="shared" si="19"/>
        <v>15.151515151515152</v>
      </c>
      <c r="K80" s="143">
        <v>0</v>
      </c>
      <c r="L80" s="140">
        <v>13</v>
      </c>
      <c r="M80" s="139">
        <v>74</v>
      </c>
      <c r="N80" s="139">
        <v>5</v>
      </c>
      <c r="O80" s="139">
        <v>0</v>
      </c>
      <c r="P80" s="141">
        <f t="shared" si="20"/>
        <v>92</v>
      </c>
      <c r="Q80" s="144">
        <f t="shared" si="21"/>
        <v>5.4347826086956523</v>
      </c>
      <c r="R80" s="143">
        <v>3</v>
      </c>
      <c r="S80" s="140">
        <v>15</v>
      </c>
      <c r="T80" s="139">
        <v>199</v>
      </c>
      <c r="U80" s="139">
        <v>22</v>
      </c>
      <c r="V80" s="139">
        <v>16</v>
      </c>
      <c r="W80" s="141">
        <f t="shared" si="22"/>
        <v>252</v>
      </c>
      <c r="X80" s="145">
        <f t="shared" si="23"/>
        <v>15.079365079365079</v>
      </c>
    </row>
    <row r="81" spans="1:24" s="19" customFormat="1" ht="15" customHeight="1">
      <c r="A81" s="110"/>
      <c r="B81" s="111" t="s">
        <v>36</v>
      </c>
      <c r="C81" s="112"/>
      <c r="D81" s="146">
        <f>SUM(D79:D80)</f>
        <v>0</v>
      </c>
      <c r="E81" s="146">
        <f>SUM(E79:E80)</f>
        <v>9</v>
      </c>
      <c r="F81" s="147">
        <f>SUM(F79:F80)</f>
        <v>33</v>
      </c>
      <c r="G81" s="146">
        <f>SUM(G79:G80)</f>
        <v>9</v>
      </c>
      <c r="H81" s="147">
        <f>SUM(H79:H80)</f>
        <v>0</v>
      </c>
      <c r="I81" s="148">
        <f t="shared" si="18"/>
        <v>51</v>
      </c>
      <c r="J81" s="149">
        <f t="shared" si="19"/>
        <v>17.647058823529413</v>
      </c>
      <c r="K81" s="150">
        <f>SUM(K79:K80)</f>
        <v>2</v>
      </c>
      <c r="L81" s="147">
        <f>SUM(L79:L80)</f>
        <v>19</v>
      </c>
      <c r="M81" s="146">
        <f>SUM(M79:M80)</f>
        <v>142</v>
      </c>
      <c r="N81" s="146">
        <f>SUM(N79:N80)</f>
        <v>13</v>
      </c>
      <c r="O81" s="146">
        <f>SUM(O79:O80)</f>
        <v>0</v>
      </c>
      <c r="P81" s="148">
        <f t="shared" si="20"/>
        <v>174</v>
      </c>
      <c r="Q81" s="151">
        <f t="shared" si="21"/>
        <v>7.4712643678160928</v>
      </c>
      <c r="R81" s="150">
        <f>SUM(R79:R80)</f>
        <v>4</v>
      </c>
      <c r="S81" s="147">
        <f>SUM(S79:S80)</f>
        <v>45</v>
      </c>
      <c r="T81" s="146">
        <f>SUM(T79:T80)</f>
        <v>366</v>
      </c>
      <c r="U81" s="146">
        <f>SUM(U79:U80)</f>
        <v>62</v>
      </c>
      <c r="V81" s="146">
        <f>SUM(V79:V80)</f>
        <v>31</v>
      </c>
      <c r="W81" s="148">
        <f t="shared" si="22"/>
        <v>504</v>
      </c>
      <c r="X81" s="152">
        <f t="shared" si="23"/>
        <v>18.452380952380953</v>
      </c>
    </row>
    <row r="82" spans="1:24" s="19" customFormat="1" ht="15" customHeight="1">
      <c r="A82" s="113">
        <v>0.33333333333333331</v>
      </c>
      <c r="B82" s="114" t="s">
        <v>37</v>
      </c>
      <c r="C82" s="115">
        <v>0.35416666666666669</v>
      </c>
      <c r="D82" s="153">
        <v>1</v>
      </c>
      <c r="E82" s="153">
        <v>10</v>
      </c>
      <c r="F82" s="154">
        <v>28</v>
      </c>
      <c r="G82" s="153">
        <v>1</v>
      </c>
      <c r="H82" s="154">
        <v>0</v>
      </c>
      <c r="I82" s="155">
        <f t="shared" si="18"/>
        <v>39</v>
      </c>
      <c r="J82" s="156">
        <f t="shared" si="19"/>
        <v>2.5641025641025639</v>
      </c>
      <c r="K82" s="157">
        <v>0</v>
      </c>
      <c r="L82" s="154">
        <v>27</v>
      </c>
      <c r="M82" s="153">
        <v>82</v>
      </c>
      <c r="N82" s="153">
        <v>5</v>
      </c>
      <c r="O82" s="153">
        <v>0</v>
      </c>
      <c r="P82" s="155">
        <f t="shared" si="20"/>
        <v>114</v>
      </c>
      <c r="Q82" s="158">
        <f t="shared" si="21"/>
        <v>4.3859649122807012</v>
      </c>
      <c r="R82" s="157">
        <v>9</v>
      </c>
      <c r="S82" s="154">
        <v>48</v>
      </c>
      <c r="T82" s="153">
        <v>265</v>
      </c>
      <c r="U82" s="153">
        <v>24</v>
      </c>
      <c r="V82" s="153">
        <v>16</v>
      </c>
      <c r="W82" s="155">
        <f t="shared" si="22"/>
        <v>353</v>
      </c>
      <c r="X82" s="159">
        <f t="shared" si="23"/>
        <v>11.3314447592068</v>
      </c>
    </row>
    <row r="83" spans="1:24" s="19" customFormat="1" ht="15" customHeight="1">
      <c r="A83" s="116">
        <v>0.35416666666666669</v>
      </c>
      <c r="B83" s="117" t="s">
        <v>37</v>
      </c>
      <c r="C83" s="118">
        <v>0.375</v>
      </c>
      <c r="D83" s="160">
        <v>0</v>
      </c>
      <c r="E83" s="160">
        <v>15</v>
      </c>
      <c r="F83" s="161">
        <v>76</v>
      </c>
      <c r="G83" s="160">
        <v>7</v>
      </c>
      <c r="H83" s="161">
        <v>0</v>
      </c>
      <c r="I83" s="162">
        <f t="shared" si="18"/>
        <v>98</v>
      </c>
      <c r="J83" s="163">
        <f t="shared" si="19"/>
        <v>7.1428571428571423</v>
      </c>
      <c r="K83" s="164">
        <v>2</v>
      </c>
      <c r="L83" s="161">
        <v>10</v>
      </c>
      <c r="M83" s="160">
        <v>64</v>
      </c>
      <c r="N83" s="160">
        <v>7</v>
      </c>
      <c r="O83" s="160">
        <v>1</v>
      </c>
      <c r="P83" s="162">
        <f t="shared" si="20"/>
        <v>82</v>
      </c>
      <c r="Q83" s="165">
        <f t="shared" si="21"/>
        <v>9.7560975609756095</v>
      </c>
      <c r="R83" s="164">
        <v>6</v>
      </c>
      <c r="S83" s="161">
        <v>44</v>
      </c>
      <c r="T83" s="160">
        <v>304</v>
      </c>
      <c r="U83" s="160">
        <v>42</v>
      </c>
      <c r="V83" s="160">
        <v>14</v>
      </c>
      <c r="W83" s="162">
        <f t="shared" si="22"/>
        <v>404</v>
      </c>
      <c r="X83" s="166">
        <f t="shared" si="23"/>
        <v>13.861386138613863</v>
      </c>
    </row>
    <row r="84" spans="1:24" s="19" customFormat="1" ht="15" customHeight="1">
      <c r="A84" s="110"/>
      <c r="B84" s="111" t="s">
        <v>36</v>
      </c>
      <c r="C84" s="112"/>
      <c r="D84" s="146">
        <f>SUM(D82:D83)</f>
        <v>1</v>
      </c>
      <c r="E84" s="146">
        <f>SUM(E82:E83)</f>
        <v>25</v>
      </c>
      <c r="F84" s="147">
        <f>SUM(F82:F83)</f>
        <v>104</v>
      </c>
      <c r="G84" s="146">
        <f>SUM(G82:G83)</f>
        <v>8</v>
      </c>
      <c r="H84" s="147">
        <f>SUM(H82:H83)</f>
        <v>0</v>
      </c>
      <c r="I84" s="148">
        <f t="shared" si="18"/>
        <v>137</v>
      </c>
      <c r="J84" s="149">
        <f t="shared" si="19"/>
        <v>5.8394160583941606</v>
      </c>
      <c r="K84" s="150">
        <f>SUM(K82:K83)</f>
        <v>2</v>
      </c>
      <c r="L84" s="147">
        <f>SUM(L82:L83)</f>
        <v>37</v>
      </c>
      <c r="M84" s="146">
        <f>SUM(M82:M83)</f>
        <v>146</v>
      </c>
      <c r="N84" s="146">
        <f>SUM(N82:N83)</f>
        <v>12</v>
      </c>
      <c r="O84" s="146">
        <f>SUM(O82:O83)</f>
        <v>1</v>
      </c>
      <c r="P84" s="148">
        <f t="shared" si="20"/>
        <v>196</v>
      </c>
      <c r="Q84" s="151">
        <f t="shared" si="21"/>
        <v>6.6326530612244898</v>
      </c>
      <c r="R84" s="150">
        <f>SUM(R82:R83)</f>
        <v>15</v>
      </c>
      <c r="S84" s="147">
        <f>SUM(S82:S83)</f>
        <v>92</v>
      </c>
      <c r="T84" s="146">
        <f>SUM(T82:T83)</f>
        <v>569</v>
      </c>
      <c r="U84" s="146">
        <f>SUM(U82:U83)</f>
        <v>66</v>
      </c>
      <c r="V84" s="146">
        <f>SUM(V82:V83)</f>
        <v>30</v>
      </c>
      <c r="W84" s="148">
        <f t="shared" si="22"/>
        <v>757</v>
      </c>
      <c r="X84" s="152">
        <f t="shared" si="23"/>
        <v>12.681638044914134</v>
      </c>
    </row>
    <row r="85" spans="1:24" s="19" customFormat="1" ht="15" customHeight="1">
      <c r="A85" s="119">
        <v>0.375</v>
      </c>
      <c r="B85" s="120" t="s">
        <v>37</v>
      </c>
      <c r="C85" s="121">
        <v>0.41666666666666669</v>
      </c>
      <c r="D85" s="167">
        <v>2</v>
      </c>
      <c r="E85" s="167">
        <v>13</v>
      </c>
      <c r="F85" s="168">
        <v>173</v>
      </c>
      <c r="G85" s="167">
        <v>3</v>
      </c>
      <c r="H85" s="168">
        <v>0</v>
      </c>
      <c r="I85" s="169">
        <f t="shared" si="18"/>
        <v>189</v>
      </c>
      <c r="J85" s="170">
        <f t="shared" si="19"/>
        <v>1.5873015873015872</v>
      </c>
      <c r="K85" s="171">
        <v>0</v>
      </c>
      <c r="L85" s="168">
        <v>36</v>
      </c>
      <c r="M85" s="167">
        <v>150</v>
      </c>
      <c r="N85" s="167">
        <v>13</v>
      </c>
      <c r="O85" s="167">
        <v>1</v>
      </c>
      <c r="P85" s="169">
        <f t="shared" si="20"/>
        <v>200</v>
      </c>
      <c r="Q85" s="172">
        <f t="shared" si="21"/>
        <v>7.0000000000000009</v>
      </c>
      <c r="R85" s="171">
        <v>5</v>
      </c>
      <c r="S85" s="168">
        <v>72</v>
      </c>
      <c r="T85" s="167">
        <v>501</v>
      </c>
      <c r="U85" s="167">
        <v>64</v>
      </c>
      <c r="V85" s="167">
        <v>26</v>
      </c>
      <c r="W85" s="169">
        <f t="shared" si="22"/>
        <v>663</v>
      </c>
      <c r="X85" s="173">
        <f t="shared" si="23"/>
        <v>13.574660633484163</v>
      </c>
    </row>
    <row r="86" spans="1:24" s="19" customFormat="1" ht="15" customHeight="1">
      <c r="A86" s="122">
        <v>0.41666666666666669</v>
      </c>
      <c r="B86" s="123" t="s">
        <v>37</v>
      </c>
      <c r="C86" s="124">
        <v>0.45833333333333331</v>
      </c>
      <c r="D86" s="174">
        <v>0</v>
      </c>
      <c r="E86" s="174">
        <v>12</v>
      </c>
      <c r="F86" s="175">
        <v>184</v>
      </c>
      <c r="G86" s="174">
        <v>2</v>
      </c>
      <c r="H86" s="175">
        <v>0</v>
      </c>
      <c r="I86" s="176">
        <f t="shared" si="18"/>
        <v>198</v>
      </c>
      <c r="J86" s="177">
        <f t="shared" si="19"/>
        <v>1.0101010101010102</v>
      </c>
      <c r="K86" s="178">
        <v>1</v>
      </c>
      <c r="L86" s="175">
        <v>26</v>
      </c>
      <c r="M86" s="174">
        <v>138</v>
      </c>
      <c r="N86" s="174">
        <v>18</v>
      </c>
      <c r="O86" s="174">
        <v>0</v>
      </c>
      <c r="P86" s="176">
        <f t="shared" si="20"/>
        <v>182</v>
      </c>
      <c r="Q86" s="179">
        <f t="shared" si="21"/>
        <v>9.8901098901098905</v>
      </c>
      <c r="R86" s="178">
        <v>8</v>
      </c>
      <c r="S86" s="175">
        <v>65</v>
      </c>
      <c r="T86" s="174">
        <v>422</v>
      </c>
      <c r="U86" s="174">
        <v>50</v>
      </c>
      <c r="V86" s="174">
        <v>22</v>
      </c>
      <c r="W86" s="176">
        <f t="shared" si="22"/>
        <v>559</v>
      </c>
      <c r="X86" s="180">
        <f t="shared" si="23"/>
        <v>12.880143112701253</v>
      </c>
    </row>
    <row r="87" spans="1:24" s="19" customFormat="1" ht="15" customHeight="1">
      <c r="A87" s="122">
        <v>0.45833333333333331</v>
      </c>
      <c r="B87" s="123" t="s">
        <v>37</v>
      </c>
      <c r="C87" s="124">
        <v>0.5</v>
      </c>
      <c r="D87" s="174">
        <v>0</v>
      </c>
      <c r="E87" s="174">
        <v>4</v>
      </c>
      <c r="F87" s="175">
        <v>180</v>
      </c>
      <c r="G87" s="174">
        <v>1</v>
      </c>
      <c r="H87" s="175">
        <v>0</v>
      </c>
      <c r="I87" s="176">
        <f t="shared" si="18"/>
        <v>185</v>
      </c>
      <c r="J87" s="177">
        <f t="shared" si="19"/>
        <v>0.54054054054054057</v>
      </c>
      <c r="K87" s="178">
        <v>2</v>
      </c>
      <c r="L87" s="175">
        <v>14</v>
      </c>
      <c r="M87" s="174">
        <v>120</v>
      </c>
      <c r="N87" s="174">
        <v>9</v>
      </c>
      <c r="O87" s="174">
        <v>0</v>
      </c>
      <c r="P87" s="176">
        <f t="shared" si="20"/>
        <v>143</v>
      </c>
      <c r="Q87" s="179">
        <f t="shared" si="21"/>
        <v>6.2937062937062942</v>
      </c>
      <c r="R87" s="178">
        <v>8</v>
      </c>
      <c r="S87" s="175">
        <v>45</v>
      </c>
      <c r="T87" s="174">
        <v>427</v>
      </c>
      <c r="U87" s="174">
        <v>30</v>
      </c>
      <c r="V87" s="174">
        <v>19</v>
      </c>
      <c r="W87" s="176">
        <f t="shared" si="22"/>
        <v>521</v>
      </c>
      <c r="X87" s="180">
        <f t="shared" si="23"/>
        <v>9.4049904030710181</v>
      </c>
    </row>
    <row r="88" spans="1:24" s="19" customFormat="1" ht="15" customHeight="1">
      <c r="A88" s="122">
        <v>0.5</v>
      </c>
      <c r="B88" s="123" t="s">
        <v>37</v>
      </c>
      <c r="C88" s="124">
        <v>0.54166666666666663</v>
      </c>
      <c r="D88" s="174">
        <v>0</v>
      </c>
      <c r="E88" s="174">
        <v>8</v>
      </c>
      <c r="F88" s="175">
        <v>197</v>
      </c>
      <c r="G88" s="174">
        <v>2</v>
      </c>
      <c r="H88" s="175">
        <v>0</v>
      </c>
      <c r="I88" s="176">
        <f t="shared" si="18"/>
        <v>207</v>
      </c>
      <c r="J88" s="177">
        <f t="shared" si="19"/>
        <v>0.96618357487922701</v>
      </c>
      <c r="K88" s="178">
        <v>1</v>
      </c>
      <c r="L88" s="175">
        <v>23</v>
      </c>
      <c r="M88" s="174">
        <v>151</v>
      </c>
      <c r="N88" s="174">
        <v>5</v>
      </c>
      <c r="O88" s="174">
        <v>1</v>
      </c>
      <c r="P88" s="176">
        <f t="shared" si="20"/>
        <v>180</v>
      </c>
      <c r="Q88" s="179">
        <f t="shared" si="21"/>
        <v>3.3333333333333335</v>
      </c>
      <c r="R88" s="178">
        <v>10</v>
      </c>
      <c r="S88" s="175">
        <v>55</v>
      </c>
      <c r="T88" s="174">
        <v>386</v>
      </c>
      <c r="U88" s="174">
        <v>27</v>
      </c>
      <c r="V88" s="174">
        <v>23</v>
      </c>
      <c r="W88" s="176">
        <f t="shared" si="22"/>
        <v>491</v>
      </c>
      <c r="X88" s="180">
        <f t="shared" si="23"/>
        <v>10.183299389002038</v>
      </c>
    </row>
    <row r="89" spans="1:24" s="19" customFormat="1" ht="15" customHeight="1">
      <c r="A89" s="122">
        <v>0.54166666666666663</v>
      </c>
      <c r="B89" s="123" t="s">
        <v>37</v>
      </c>
      <c r="C89" s="124">
        <v>0.58333333333333337</v>
      </c>
      <c r="D89" s="174">
        <v>0</v>
      </c>
      <c r="E89" s="174">
        <v>10</v>
      </c>
      <c r="F89" s="175">
        <v>181</v>
      </c>
      <c r="G89" s="174">
        <v>4</v>
      </c>
      <c r="H89" s="175">
        <v>0</v>
      </c>
      <c r="I89" s="176">
        <f t="shared" si="18"/>
        <v>195</v>
      </c>
      <c r="J89" s="177">
        <f t="shared" si="19"/>
        <v>2.0512820512820511</v>
      </c>
      <c r="K89" s="178">
        <v>3</v>
      </c>
      <c r="L89" s="175">
        <v>16</v>
      </c>
      <c r="M89" s="174">
        <v>156</v>
      </c>
      <c r="N89" s="174">
        <v>10</v>
      </c>
      <c r="O89" s="174">
        <v>0</v>
      </c>
      <c r="P89" s="176">
        <f t="shared" si="20"/>
        <v>182</v>
      </c>
      <c r="Q89" s="179">
        <f t="shared" si="21"/>
        <v>5.4945054945054945</v>
      </c>
      <c r="R89" s="178">
        <v>7</v>
      </c>
      <c r="S89" s="175">
        <v>47</v>
      </c>
      <c r="T89" s="174">
        <v>403</v>
      </c>
      <c r="U89" s="174">
        <v>40</v>
      </c>
      <c r="V89" s="174">
        <v>26</v>
      </c>
      <c r="W89" s="176">
        <f t="shared" si="22"/>
        <v>516</v>
      </c>
      <c r="X89" s="180">
        <f t="shared" si="23"/>
        <v>12.790697674418606</v>
      </c>
    </row>
    <row r="90" spans="1:24" s="19" customFormat="1" ht="15" customHeight="1">
      <c r="A90" s="122">
        <v>0.58333333333333337</v>
      </c>
      <c r="B90" s="123" t="s">
        <v>37</v>
      </c>
      <c r="C90" s="124">
        <v>0.625</v>
      </c>
      <c r="D90" s="174">
        <v>1</v>
      </c>
      <c r="E90" s="174">
        <v>9</v>
      </c>
      <c r="F90" s="175">
        <v>199</v>
      </c>
      <c r="G90" s="174">
        <v>4</v>
      </c>
      <c r="H90" s="175">
        <v>0</v>
      </c>
      <c r="I90" s="176">
        <f t="shared" si="18"/>
        <v>212</v>
      </c>
      <c r="J90" s="177">
        <f t="shared" si="19"/>
        <v>1.8867924528301887</v>
      </c>
      <c r="K90" s="178">
        <v>3</v>
      </c>
      <c r="L90" s="175">
        <v>23</v>
      </c>
      <c r="M90" s="174">
        <v>189</v>
      </c>
      <c r="N90" s="174">
        <v>6</v>
      </c>
      <c r="O90" s="174">
        <v>0</v>
      </c>
      <c r="P90" s="176">
        <f t="shared" si="20"/>
        <v>218</v>
      </c>
      <c r="Q90" s="179">
        <f t="shared" si="21"/>
        <v>2.7522935779816518</v>
      </c>
      <c r="R90" s="178">
        <v>5</v>
      </c>
      <c r="S90" s="175">
        <v>68</v>
      </c>
      <c r="T90" s="174">
        <v>420</v>
      </c>
      <c r="U90" s="174">
        <v>34</v>
      </c>
      <c r="V90" s="174">
        <v>19</v>
      </c>
      <c r="W90" s="176">
        <f t="shared" si="22"/>
        <v>541</v>
      </c>
      <c r="X90" s="180">
        <f t="shared" si="23"/>
        <v>9.7966728280961188</v>
      </c>
    </row>
    <row r="91" spans="1:24" s="19" customFormat="1" ht="15" customHeight="1">
      <c r="A91" s="125">
        <v>0.625</v>
      </c>
      <c r="B91" s="126" t="s">
        <v>37</v>
      </c>
      <c r="C91" s="127">
        <v>0.66666666666666663</v>
      </c>
      <c r="D91" s="181">
        <v>0</v>
      </c>
      <c r="E91" s="181">
        <v>12</v>
      </c>
      <c r="F91" s="182">
        <v>185</v>
      </c>
      <c r="G91" s="181">
        <v>0</v>
      </c>
      <c r="H91" s="182">
        <v>0</v>
      </c>
      <c r="I91" s="183">
        <f t="shared" si="18"/>
        <v>197</v>
      </c>
      <c r="J91" s="184">
        <f t="shared" si="19"/>
        <v>0</v>
      </c>
      <c r="K91" s="185">
        <v>2</v>
      </c>
      <c r="L91" s="182">
        <v>15</v>
      </c>
      <c r="M91" s="181">
        <v>150</v>
      </c>
      <c r="N91" s="181">
        <v>10</v>
      </c>
      <c r="O91" s="181">
        <v>2</v>
      </c>
      <c r="P91" s="183">
        <f t="shared" si="20"/>
        <v>177</v>
      </c>
      <c r="Q91" s="186">
        <f t="shared" si="21"/>
        <v>6.7796610169491522</v>
      </c>
      <c r="R91" s="185">
        <v>8</v>
      </c>
      <c r="S91" s="182">
        <v>60</v>
      </c>
      <c r="T91" s="181">
        <v>455</v>
      </c>
      <c r="U91" s="181">
        <v>23</v>
      </c>
      <c r="V91" s="181">
        <v>24</v>
      </c>
      <c r="W91" s="183">
        <f t="shared" si="22"/>
        <v>562</v>
      </c>
      <c r="X91" s="187">
        <f t="shared" si="23"/>
        <v>8.362989323843415</v>
      </c>
    </row>
    <row r="92" spans="1:24" s="19" customFormat="1" ht="15" customHeight="1">
      <c r="A92" s="104">
        <v>0.66666666666666663</v>
      </c>
      <c r="B92" s="105" t="s">
        <v>37</v>
      </c>
      <c r="C92" s="106">
        <v>0.6875</v>
      </c>
      <c r="D92" s="132">
        <v>1</v>
      </c>
      <c r="E92" s="132">
        <v>9</v>
      </c>
      <c r="F92" s="133">
        <v>84</v>
      </c>
      <c r="G92" s="132">
        <v>0</v>
      </c>
      <c r="H92" s="133">
        <v>0</v>
      </c>
      <c r="I92" s="134">
        <f t="shared" si="18"/>
        <v>93</v>
      </c>
      <c r="J92" s="135">
        <f t="shared" si="19"/>
        <v>0</v>
      </c>
      <c r="K92" s="136">
        <v>0</v>
      </c>
      <c r="L92" s="133">
        <v>13</v>
      </c>
      <c r="M92" s="132">
        <v>87</v>
      </c>
      <c r="N92" s="132">
        <v>2</v>
      </c>
      <c r="O92" s="132">
        <v>0</v>
      </c>
      <c r="P92" s="134">
        <f t="shared" si="20"/>
        <v>102</v>
      </c>
      <c r="Q92" s="137">
        <f t="shared" si="21"/>
        <v>1.9607843137254901</v>
      </c>
      <c r="R92" s="136">
        <v>3</v>
      </c>
      <c r="S92" s="133">
        <v>25</v>
      </c>
      <c r="T92" s="132">
        <v>210</v>
      </c>
      <c r="U92" s="132">
        <v>17</v>
      </c>
      <c r="V92" s="132">
        <v>15</v>
      </c>
      <c r="W92" s="134">
        <f t="shared" si="22"/>
        <v>267</v>
      </c>
      <c r="X92" s="138">
        <f t="shared" si="23"/>
        <v>11.985018726591761</v>
      </c>
    </row>
    <row r="93" spans="1:24" s="19" customFormat="1" ht="15" customHeight="1">
      <c r="A93" s="128">
        <v>0.6875</v>
      </c>
      <c r="B93" s="129" t="s">
        <v>37</v>
      </c>
      <c r="C93" s="130">
        <v>0.70833333333333337</v>
      </c>
      <c r="D93" s="188">
        <v>0</v>
      </c>
      <c r="E93" s="188">
        <v>6</v>
      </c>
      <c r="F93" s="189">
        <v>51</v>
      </c>
      <c r="G93" s="188">
        <v>1</v>
      </c>
      <c r="H93" s="189">
        <v>0</v>
      </c>
      <c r="I93" s="190">
        <f t="shared" si="18"/>
        <v>58</v>
      </c>
      <c r="J93" s="191">
        <f t="shared" si="19"/>
        <v>1.7241379310344827</v>
      </c>
      <c r="K93" s="192">
        <v>1</v>
      </c>
      <c r="L93" s="189">
        <v>4</v>
      </c>
      <c r="M93" s="188">
        <v>71</v>
      </c>
      <c r="N93" s="188">
        <v>2</v>
      </c>
      <c r="O93" s="188">
        <v>0</v>
      </c>
      <c r="P93" s="190">
        <f t="shared" si="20"/>
        <v>77</v>
      </c>
      <c r="Q93" s="193">
        <f t="shared" si="21"/>
        <v>2.5974025974025974</v>
      </c>
      <c r="R93" s="192">
        <v>3</v>
      </c>
      <c r="S93" s="189">
        <v>22</v>
      </c>
      <c r="T93" s="188">
        <v>257</v>
      </c>
      <c r="U93" s="188">
        <v>17</v>
      </c>
      <c r="V93" s="188">
        <v>11</v>
      </c>
      <c r="W93" s="190">
        <f t="shared" si="22"/>
        <v>307</v>
      </c>
      <c r="X93" s="194">
        <f t="shared" si="23"/>
        <v>9.120521172638437</v>
      </c>
    </row>
    <row r="94" spans="1:24" s="19" customFormat="1" ht="15" customHeight="1">
      <c r="A94" s="110"/>
      <c r="B94" s="111" t="s">
        <v>36</v>
      </c>
      <c r="C94" s="112"/>
      <c r="D94" s="146">
        <f>SUM(D92:D93)</f>
        <v>1</v>
      </c>
      <c r="E94" s="146">
        <f>SUM(E92:E93)</f>
        <v>15</v>
      </c>
      <c r="F94" s="147">
        <f>SUM(F92:F93)</f>
        <v>135</v>
      </c>
      <c r="G94" s="146">
        <f>SUM(G92:G93)</f>
        <v>1</v>
      </c>
      <c r="H94" s="147">
        <f>SUM(H92:H93)</f>
        <v>0</v>
      </c>
      <c r="I94" s="148">
        <f t="shared" si="18"/>
        <v>151</v>
      </c>
      <c r="J94" s="149">
        <f t="shared" si="19"/>
        <v>0.66225165562913912</v>
      </c>
      <c r="K94" s="150">
        <f>SUM(K92:K93)</f>
        <v>1</v>
      </c>
      <c r="L94" s="147">
        <f>SUM(L92:L93)</f>
        <v>17</v>
      </c>
      <c r="M94" s="146">
        <f>SUM(M92:M93)</f>
        <v>158</v>
      </c>
      <c r="N94" s="146">
        <f>SUM(N92:N93)</f>
        <v>4</v>
      </c>
      <c r="O94" s="146">
        <f>SUM(O92:O93)</f>
        <v>0</v>
      </c>
      <c r="P94" s="148">
        <f t="shared" si="20"/>
        <v>179</v>
      </c>
      <c r="Q94" s="151">
        <f t="shared" si="21"/>
        <v>2.2346368715083798</v>
      </c>
      <c r="R94" s="150">
        <f>SUM(R92:R93)</f>
        <v>6</v>
      </c>
      <c r="S94" s="147">
        <f>SUM(S92:S93)</f>
        <v>47</v>
      </c>
      <c r="T94" s="146">
        <f>SUM(T92:T93)</f>
        <v>467</v>
      </c>
      <c r="U94" s="146">
        <f>SUM(U92:U93)</f>
        <v>34</v>
      </c>
      <c r="V94" s="146">
        <f>SUM(V92:V93)</f>
        <v>26</v>
      </c>
      <c r="W94" s="148">
        <f t="shared" si="22"/>
        <v>574</v>
      </c>
      <c r="X94" s="152">
        <f t="shared" si="23"/>
        <v>10.452961672473867</v>
      </c>
    </row>
    <row r="95" spans="1:24" s="19" customFormat="1" ht="15" customHeight="1">
      <c r="A95" s="116">
        <v>0.70833333333333337</v>
      </c>
      <c r="B95" s="117" t="s">
        <v>37</v>
      </c>
      <c r="C95" s="118">
        <v>0.72916666666666663</v>
      </c>
      <c r="D95" s="160">
        <v>0</v>
      </c>
      <c r="E95" s="160">
        <v>4</v>
      </c>
      <c r="F95" s="161">
        <v>63</v>
      </c>
      <c r="G95" s="160">
        <v>0</v>
      </c>
      <c r="H95" s="161">
        <v>0</v>
      </c>
      <c r="I95" s="162">
        <f t="shared" si="18"/>
        <v>67</v>
      </c>
      <c r="J95" s="163">
        <f t="shared" si="19"/>
        <v>0</v>
      </c>
      <c r="K95" s="164">
        <v>0</v>
      </c>
      <c r="L95" s="161">
        <v>4</v>
      </c>
      <c r="M95" s="160">
        <v>65</v>
      </c>
      <c r="N95" s="160">
        <v>2</v>
      </c>
      <c r="O95" s="160">
        <v>0</v>
      </c>
      <c r="P95" s="162">
        <f t="shared" si="20"/>
        <v>71</v>
      </c>
      <c r="Q95" s="165">
        <f t="shared" si="21"/>
        <v>2.8169014084507045</v>
      </c>
      <c r="R95" s="164">
        <v>2</v>
      </c>
      <c r="S95" s="161">
        <v>22</v>
      </c>
      <c r="T95" s="160">
        <v>287</v>
      </c>
      <c r="U95" s="160">
        <v>6</v>
      </c>
      <c r="V95" s="160">
        <v>4</v>
      </c>
      <c r="W95" s="162">
        <f t="shared" si="22"/>
        <v>319</v>
      </c>
      <c r="X95" s="166">
        <f t="shared" si="23"/>
        <v>3.1347962382445136</v>
      </c>
    </row>
    <row r="96" spans="1:24" s="19" customFormat="1" ht="15" customHeight="1">
      <c r="A96" s="116">
        <v>0.72916666666666663</v>
      </c>
      <c r="B96" s="117" t="s">
        <v>37</v>
      </c>
      <c r="C96" s="118">
        <v>0.75</v>
      </c>
      <c r="D96" s="160">
        <v>0</v>
      </c>
      <c r="E96" s="160">
        <v>3</v>
      </c>
      <c r="F96" s="161">
        <v>50</v>
      </c>
      <c r="G96" s="160">
        <v>1</v>
      </c>
      <c r="H96" s="161">
        <v>0</v>
      </c>
      <c r="I96" s="162">
        <f t="shared" si="18"/>
        <v>54</v>
      </c>
      <c r="J96" s="163">
        <f t="shared" si="19"/>
        <v>1.8518518518518516</v>
      </c>
      <c r="K96" s="164">
        <v>2</v>
      </c>
      <c r="L96" s="161">
        <v>5</v>
      </c>
      <c r="M96" s="160">
        <v>34</v>
      </c>
      <c r="N96" s="160">
        <v>1</v>
      </c>
      <c r="O96" s="160">
        <v>0</v>
      </c>
      <c r="P96" s="162">
        <f t="shared" si="20"/>
        <v>40</v>
      </c>
      <c r="Q96" s="165">
        <f t="shared" si="21"/>
        <v>2.5</v>
      </c>
      <c r="R96" s="164">
        <v>0</v>
      </c>
      <c r="S96" s="161">
        <v>12</v>
      </c>
      <c r="T96" s="160">
        <v>283</v>
      </c>
      <c r="U96" s="160">
        <v>0</v>
      </c>
      <c r="V96" s="160">
        <v>9</v>
      </c>
      <c r="W96" s="162">
        <f t="shared" si="22"/>
        <v>304</v>
      </c>
      <c r="X96" s="166">
        <f t="shared" si="23"/>
        <v>2.9605263157894735</v>
      </c>
    </row>
    <row r="97" spans="1:24" s="19" customFormat="1" ht="15" customHeight="1">
      <c r="A97" s="110"/>
      <c r="B97" s="111" t="s">
        <v>36</v>
      </c>
      <c r="C97" s="112"/>
      <c r="D97" s="146">
        <f>SUM(D95:D96)</f>
        <v>0</v>
      </c>
      <c r="E97" s="146">
        <f>SUM(E95:E96)</f>
        <v>7</v>
      </c>
      <c r="F97" s="147">
        <f>SUM(F95:F96)</f>
        <v>113</v>
      </c>
      <c r="G97" s="146">
        <f>SUM(G95:G96)</f>
        <v>1</v>
      </c>
      <c r="H97" s="147">
        <f>SUM(H95:H96)</f>
        <v>0</v>
      </c>
      <c r="I97" s="148">
        <f t="shared" si="18"/>
        <v>121</v>
      </c>
      <c r="J97" s="149">
        <f t="shared" si="19"/>
        <v>0.82644628099173556</v>
      </c>
      <c r="K97" s="150">
        <f>SUM(K95:K96)</f>
        <v>2</v>
      </c>
      <c r="L97" s="147">
        <f>SUM(L95:L96)</f>
        <v>9</v>
      </c>
      <c r="M97" s="146">
        <f>SUM(M95:M96)</f>
        <v>99</v>
      </c>
      <c r="N97" s="146">
        <f>SUM(N95:N96)</f>
        <v>3</v>
      </c>
      <c r="O97" s="146">
        <f>SUM(O95:O96)</f>
        <v>0</v>
      </c>
      <c r="P97" s="148">
        <f t="shared" si="20"/>
        <v>111</v>
      </c>
      <c r="Q97" s="151">
        <f t="shared" si="21"/>
        <v>2.7027027027027026</v>
      </c>
      <c r="R97" s="150">
        <f>SUM(R95:R96)</f>
        <v>2</v>
      </c>
      <c r="S97" s="147">
        <f>SUM(S95:S96)</f>
        <v>34</v>
      </c>
      <c r="T97" s="146">
        <f>SUM(T95:T96)</f>
        <v>570</v>
      </c>
      <c r="U97" s="146">
        <f>SUM(U95:U96)</f>
        <v>6</v>
      </c>
      <c r="V97" s="146">
        <f>SUM(V95:V96)</f>
        <v>13</v>
      </c>
      <c r="W97" s="148">
        <f t="shared" si="22"/>
        <v>623</v>
      </c>
      <c r="X97" s="152">
        <f t="shared" si="23"/>
        <v>3.0497592295345104</v>
      </c>
    </row>
    <row r="98" spans="1:24" s="19" customFormat="1" ht="15" customHeight="1">
      <c r="A98" s="116">
        <v>0.75</v>
      </c>
      <c r="B98" s="117" t="s">
        <v>37</v>
      </c>
      <c r="C98" s="118">
        <v>0.77083333333333337</v>
      </c>
      <c r="D98" s="160">
        <v>0</v>
      </c>
      <c r="E98" s="160">
        <v>4</v>
      </c>
      <c r="F98" s="161">
        <v>79</v>
      </c>
      <c r="G98" s="160">
        <v>1</v>
      </c>
      <c r="H98" s="161">
        <v>0</v>
      </c>
      <c r="I98" s="162">
        <f t="shared" si="18"/>
        <v>84</v>
      </c>
      <c r="J98" s="163">
        <f t="shared" si="19"/>
        <v>1.1904761904761905</v>
      </c>
      <c r="K98" s="164">
        <v>0</v>
      </c>
      <c r="L98" s="161">
        <v>4</v>
      </c>
      <c r="M98" s="160">
        <v>89</v>
      </c>
      <c r="N98" s="160">
        <v>0</v>
      </c>
      <c r="O98" s="160">
        <v>0</v>
      </c>
      <c r="P98" s="162">
        <f t="shared" si="20"/>
        <v>93</v>
      </c>
      <c r="Q98" s="165">
        <f t="shared" si="21"/>
        <v>0</v>
      </c>
      <c r="R98" s="164">
        <v>5</v>
      </c>
      <c r="S98" s="161">
        <v>22</v>
      </c>
      <c r="T98" s="160">
        <v>255</v>
      </c>
      <c r="U98" s="160">
        <v>7</v>
      </c>
      <c r="V98" s="160">
        <v>8</v>
      </c>
      <c r="W98" s="162">
        <f t="shared" si="22"/>
        <v>292</v>
      </c>
      <c r="X98" s="166">
        <f t="shared" si="23"/>
        <v>5.1369863013698627</v>
      </c>
    </row>
    <row r="99" spans="1:24" s="19" customFormat="1" ht="15" customHeight="1">
      <c r="A99" s="128">
        <v>0.77083333333333337</v>
      </c>
      <c r="B99" s="129" t="s">
        <v>37</v>
      </c>
      <c r="C99" s="130">
        <v>0.79166666666666663</v>
      </c>
      <c r="D99" s="188">
        <v>0</v>
      </c>
      <c r="E99" s="188">
        <v>2</v>
      </c>
      <c r="F99" s="189">
        <v>61</v>
      </c>
      <c r="G99" s="188">
        <v>0</v>
      </c>
      <c r="H99" s="189">
        <v>2</v>
      </c>
      <c r="I99" s="190">
        <f t="shared" si="18"/>
        <v>65</v>
      </c>
      <c r="J99" s="191">
        <f t="shared" si="19"/>
        <v>3.0769230769230771</v>
      </c>
      <c r="K99" s="192">
        <v>0</v>
      </c>
      <c r="L99" s="189">
        <v>4</v>
      </c>
      <c r="M99" s="188">
        <v>84</v>
      </c>
      <c r="N99" s="188">
        <v>0</v>
      </c>
      <c r="O99" s="188">
        <v>0</v>
      </c>
      <c r="P99" s="190">
        <f t="shared" si="20"/>
        <v>88</v>
      </c>
      <c r="Q99" s="193">
        <f t="shared" si="21"/>
        <v>0</v>
      </c>
      <c r="R99" s="192">
        <v>8</v>
      </c>
      <c r="S99" s="189">
        <v>11</v>
      </c>
      <c r="T99" s="188">
        <v>252</v>
      </c>
      <c r="U99" s="188">
        <v>6</v>
      </c>
      <c r="V99" s="188">
        <v>13</v>
      </c>
      <c r="W99" s="190">
        <f t="shared" si="22"/>
        <v>282</v>
      </c>
      <c r="X99" s="194">
        <f t="shared" si="23"/>
        <v>6.7375886524822697</v>
      </c>
    </row>
    <row r="100" spans="1:24" s="19" customFormat="1" ht="15" customHeight="1" thickBot="1">
      <c r="A100" s="110"/>
      <c r="B100" s="111" t="s">
        <v>36</v>
      </c>
      <c r="C100" s="112"/>
      <c r="D100" s="146">
        <f>SUM(D98:D99)</f>
        <v>0</v>
      </c>
      <c r="E100" s="146">
        <f>SUM(E98:E99)</f>
        <v>6</v>
      </c>
      <c r="F100" s="147">
        <f>SUM(F98:F99)</f>
        <v>140</v>
      </c>
      <c r="G100" s="146">
        <f>SUM(G98:G99)</f>
        <v>1</v>
      </c>
      <c r="H100" s="147">
        <f>SUM(H98:H99)</f>
        <v>2</v>
      </c>
      <c r="I100" s="148">
        <f t="shared" si="18"/>
        <v>149</v>
      </c>
      <c r="J100" s="149">
        <f t="shared" si="19"/>
        <v>2.0134228187919461</v>
      </c>
      <c r="K100" s="150">
        <f>SUM(K98:K99)</f>
        <v>0</v>
      </c>
      <c r="L100" s="147">
        <f>SUM(L98:L99)</f>
        <v>8</v>
      </c>
      <c r="M100" s="146">
        <f>SUM(M98:M99)</f>
        <v>173</v>
      </c>
      <c r="N100" s="146">
        <f>SUM(N98:N99)</f>
        <v>0</v>
      </c>
      <c r="O100" s="146">
        <f>SUM(O98:O99)</f>
        <v>0</v>
      </c>
      <c r="P100" s="148">
        <f t="shared" si="20"/>
        <v>181</v>
      </c>
      <c r="Q100" s="151">
        <f t="shared" si="21"/>
        <v>0</v>
      </c>
      <c r="R100" s="150">
        <f>SUM(R98:R99)</f>
        <v>13</v>
      </c>
      <c r="S100" s="147">
        <f>SUM(S98:S99)</f>
        <v>33</v>
      </c>
      <c r="T100" s="146">
        <f>SUM(T98:T99)</f>
        <v>507</v>
      </c>
      <c r="U100" s="146">
        <f>SUM(U98:U99)</f>
        <v>13</v>
      </c>
      <c r="V100" s="146">
        <f>SUM(V98:V99)</f>
        <v>21</v>
      </c>
      <c r="W100" s="148">
        <f t="shared" si="22"/>
        <v>574</v>
      </c>
      <c r="X100" s="152">
        <f t="shared" si="23"/>
        <v>5.9233449477351918</v>
      </c>
    </row>
    <row r="101" spans="1:24" s="19" customFormat="1" ht="15" customHeight="1" thickTop="1">
      <c r="A101" s="86"/>
      <c r="B101" s="87" t="s">
        <v>35</v>
      </c>
      <c r="C101" s="88"/>
      <c r="D101" s="195">
        <f t="shared" ref="D101:I101" si="24">+D81+D84+SUM(D85:D91)+D94+D97+D100</f>
        <v>5</v>
      </c>
      <c r="E101" s="195">
        <f t="shared" si="24"/>
        <v>130</v>
      </c>
      <c r="F101" s="196">
        <f t="shared" si="24"/>
        <v>1824</v>
      </c>
      <c r="G101" s="195">
        <f t="shared" si="24"/>
        <v>36</v>
      </c>
      <c r="H101" s="196">
        <f t="shared" si="24"/>
        <v>2</v>
      </c>
      <c r="I101" s="197">
        <f t="shared" si="24"/>
        <v>1992</v>
      </c>
      <c r="J101" s="198">
        <f t="shared" si="19"/>
        <v>1.9076305220883536</v>
      </c>
      <c r="K101" s="199">
        <f t="shared" ref="K101:P101" si="25">+K81+K84+SUM(K85:K91)+K94+K97+K100</f>
        <v>19</v>
      </c>
      <c r="L101" s="196">
        <f t="shared" si="25"/>
        <v>243</v>
      </c>
      <c r="M101" s="195">
        <f t="shared" si="25"/>
        <v>1772</v>
      </c>
      <c r="N101" s="195">
        <f t="shared" si="25"/>
        <v>103</v>
      </c>
      <c r="O101" s="195">
        <f t="shared" si="25"/>
        <v>5</v>
      </c>
      <c r="P101" s="197">
        <f t="shared" si="25"/>
        <v>2123</v>
      </c>
      <c r="Q101" s="200">
        <f t="shared" si="21"/>
        <v>5.0871408384361754</v>
      </c>
      <c r="R101" s="199">
        <f t="shared" ref="R101:W101" si="26">+R81+R84+SUM(R85:R91)+R94+R97+R100</f>
        <v>91</v>
      </c>
      <c r="S101" s="196">
        <f t="shared" si="26"/>
        <v>663</v>
      </c>
      <c r="T101" s="195">
        <f t="shared" si="26"/>
        <v>5493</v>
      </c>
      <c r="U101" s="195">
        <f t="shared" si="26"/>
        <v>449</v>
      </c>
      <c r="V101" s="195">
        <f t="shared" si="26"/>
        <v>280</v>
      </c>
      <c r="W101" s="197">
        <f t="shared" si="26"/>
        <v>6885</v>
      </c>
      <c r="X101" s="201">
        <f t="shared" si="23"/>
        <v>10.588235294117647</v>
      </c>
    </row>
    <row r="102" spans="1:24" ht="12.95" customHeight="1">
      <c r="D102" s="202"/>
      <c r="E102" s="202"/>
      <c r="F102" s="202"/>
      <c r="G102" s="202"/>
      <c r="H102" s="202"/>
      <c r="I102" s="202"/>
      <c r="J102" s="202"/>
      <c r="K102" s="202"/>
      <c r="L102" s="202"/>
      <c r="M102" s="202"/>
      <c r="N102" s="202"/>
      <c r="O102" s="202"/>
      <c r="P102" s="202"/>
      <c r="Q102" s="202"/>
      <c r="R102" s="202"/>
      <c r="S102" s="202"/>
      <c r="T102" s="202"/>
      <c r="U102" s="202"/>
      <c r="V102" s="202"/>
      <c r="W102" s="202"/>
      <c r="X102" s="202"/>
    </row>
    <row r="103" spans="1:24" ht="12.95" customHeight="1">
      <c r="D103" s="202"/>
      <c r="E103" s="202"/>
      <c r="F103" s="202"/>
      <c r="G103" s="202"/>
      <c r="H103" s="202"/>
      <c r="I103" s="202"/>
      <c r="J103" s="202"/>
      <c r="K103" s="202"/>
      <c r="L103" s="202"/>
      <c r="M103" s="202"/>
      <c r="N103" s="202"/>
      <c r="O103" s="202"/>
      <c r="P103" s="202"/>
      <c r="Q103" s="202"/>
      <c r="R103" s="202"/>
      <c r="S103" s="202"/>
      <c r="T103" s="202"/>
      <c r="U103" s="202"/>
      <c r="V103" s="202"/>
      <c r="W103" s="202"/>
      <c r="X103" s="202"/>
    </row>
    <row r="104" spans="1:24" ht="12.95" customHeight="1">
      <c r="D104" s="202"/>
      <c r="E104" s="202"/>
      <c r="F104" s="202"/>
      <c r="G104" s="202"/>
      <c r="H104" s="202"/>
      <c r="I104" s="202"/>
      <c r="J104" s="202"/>
      <c r="K104" s="202"/>
      <c r="L104" s="202"/>
      <c r="M104" s="202"/>
      <c r="N104" s="202"/>
      <c r="O104" s="202"/>
      <c r="P104" s="202"/>
      <c r="Q104" s="202"/>
      <c r="R104" s="202"/>
      <c r="S104" s="202"/>
      <c r="T104" s="202"/>
      <c r="U104" s="202"/>
      <c r="V104" s="202"/>
      <c r="W104" s="202"/>
      <c r="X104" s="202"/>
    </row>
    <row r="105" spans="1:24" s="3" customFormat="1" ht="15" customHeight="1">
      <c r="D105" s="131"/>
      <c r="E105" s="131"/>
      <c r="F105" s="131"/>
      <c r="G105" s="131"/>
      <c r="H105" s="131"/>
      <c r="I105" s="131"/>
      <c r="J105" s="131"/>
      <c r="K105" s="131"/>
      <c r="L105" s="131"/>
      <c r="M105" s="131"/>
      <c r="N105" s="131"/>
      <c r="O105" s="131"/>
      <c r="P105" s="131"/>
      <c r="Q105" s="131"/>
      <c r="R105" s="131"/>
      <c r="S105" s="131"/>
      <c r="T105" s="131"/>
      <c r="U105" s="131"/>
      <c r="V105" s="131"/>
      <c r="W105" s="131"/>
      <c r="X105" s="203" t="s">
        <v>39</v>
      </c>
    </row>
    <row r="106" spans="1:24" s="15" customFormat="1" ht="14.1" customHeight="1">
      <c r="A106" s="8" t="s">
        <v>34</v>
      </c>
      <c r="B106" s="9"/>
      <c r="C106" s="10"/>
      <c r="D106" s="204"/>
      <c r="E106" s="205" t="s">
        <v>18</v>
      </c>
      <c r="F106" s="205"/>
      <c r="G106" s="205"/>
      <c r="H106" s="205"/>
      <c r="I106" s="205"/>
      <c r="J106" s="206"/>
      <c r="K106" s="207"/>
      <c r="L106" s="205" t="s">
        <v>19</v>
      </c>
      <c r="M106" s="205"/>
      <c r="N106" s="205"/>
      <c r="O106" s="205"/>
      <c r="P106" s="205"/>
      <c r="Q106" s="206"/>
      <c r="R106" s="207"/>
      <c r="S106" s="205" t="s">
        <v>20</v>
      </c>
      <c r="T106" s="205"/>
      <c r="U106" s="205"/>
      <c r="V106" s="205"/>
      <c r="W106" s="205"/>
      <c r="X106" s="208"/>
    </row>
    <row r="107" spans="1:24" s="19" customFormat="1" ht="15" customHeight="1">
      <c r="A107" s="16"/>
      <c r="B107" s="17"/>
      <c r="C107" s="18" t="s">
        <v>1</v>
      </c>
      <c r="D107" s="218" t="s">
        <v>40</v>
      </c>
      <c r="E107" s="220" t="s">
        <v>41</v>
      </c>
      <c r="F107" s="218" t="s">
        <v>42</v>
      </c>
      <c r="G107" s="220" t="s">
        <v>43</v>
      </c>
      <c r="H107" s="218" t="s">
        <v>44</v>
      </c>
      <c r="I107" s="224" t="s">
        <v>45</v>
      </c>
      <c r="J107" s="226" t="s">
        <v>46</v>
      </c>
      <c r="K107" s="218" t="s">
        <v>40</v>
      </c>
      <c r="L107" s="220" t="s">
        <v>41</v>
      </c>
      <c r="M107" s="218" t="s">
        <v>42</v>
      </c>
      <c r="N107" s="220" t="s">
        <v>43</v>
      </c>
      <c r="O107" s="218" t="s">
        <v>44</v>
      </c>
      <c r="P107" s="224" t="s">
        <v>45</v>
      </c>
      <c r="Q107" s="226" t="s">
        <v>46</v>
      </c>
      <c r="R107" s="218" t="s">
        <v>40</v>
      </c>
      <c r="S107" s="220" t="s">
        <v>41</v>
      </c>
      <c r="T107" s="218" t="s">
        <v>42</v>
      </c>
      <c r="U107" s="220" t="s">
        <v>43</v>
      </c>
      <c r="V107" s="218" t="s">
        <v>44</v>
      </c>
      <c r="W107" s="224" t="s">
        <v>45</v>
      </c>
      <c r="X107" s="224" t="s">
        <v>46</v>
      </c>
    </row>
    <row r="108" spans="1:24" s="19" customFormat="1" ht="15" customHeight="1">
      <c r="A108" s="20" t="s">
        <v>8</v>
      </c>
      <c r="B108" s="21"/>
      <c r="C108" s="22"/>
      <c r="D108" s="219"/>
      <c r="E108" s="221"/>
      <c r="F108" s="219"/>
      <c r="G108" s="221"/>
      <c r="H108" s="219"/>
      <c r="I108" s="225"/>
      <c r="J108" s="227"/>
      <c r="K108" s="219"/>
      <c r="L108" s="221"/>
      <c r="M108" s="219"/>
      <c r="N108" s="221"/>
      <c r="O108" s="219"/>
      <c r="P108" s="225"/>
      <c r="Q108" s="227"/>
      <c r="R108" s="219"/>
      <c r="S108" s="221"/>
      <c r="T108" s="219"/>
      <c r="U108" s="221"/>
      <c r="V108" s="219"/>
      <c r="W108" s="225"/>
      <c r="X108" s="225"/>
    </row>
    <row r="109" spans="1:24" s="19" customFormat="1" ht="15" customHeight="1">
      <c r="A109" s="104">
        <v>0.29166666666666669</v>
      </c>
      <c r="B109" s="105" t="s">
        <v>37</v>
      </c>
      <c r="C109" s="106">
        <v>0.3125</v>
      </c>
      <c r="D109" s="132">
        <v>0</v>
      </c>
      <c r="E109" s="132">
        <v>4</v>
      </c>
      <c r="F109" s="133">
        <v>43</v>
      </c>
      <c r="G109" s="132">
        <v>0</v>
      </c>
      <c r="H109" s="133">
        <v>1</v>
      </c>
      <c r="I109" s="134">
        <f t="shared" ref="I109:I130" si="27">SUM(E109:H109)</f>
        <v>48</v>
      </c>
      <c r="J109" s="135">
        <f t="shared" ref="J109:J131" si="28">IF(I109=0,0,((G109+H109)/I109*100))</f>
        <v>2.083333333333333</v>
      </c>
      <c r="K109" s="136">
        <v>0</v>
      </c>
      <c r="L109" s="133">
        <v>9</v>
      </c>
      <c r="M109" s="132">
        <v>73</v>
      </c>
      <c r="N109" s="132">
        <v>4</v>
      </c>
      <c r="O109" s="132">
        <v>0</v>
      </c>
      <c r="P109" s="134">
        <f t="shared" ref="P109:P130" si="29">SUM(L109:O109)</f>
        <v>86</v>
      </c>
      <c r="Q109" s="137">
        <f t="shared" ref="Q109:Q131" si="30">IF(P109=0,0,((N109+O109)/P109*100))</f>
        <v>4.6511627906976747</v>
      </c>
      <c r="R109" s="136">
        <v>9</v>
      </c>
      <c r="S109" s="133">
        <v>28</v>
      </c>
      <c r="T109" s="132">
        <v>276</v>
      </c>
      <c r="U109" s="132">
        <v>16</v>
      </c>
      <c r="V109" s="132">
        <v>20</v>
      </c>
      <c r="W109" s="134">
        <f t="shared" ref="W109:W130" si="31">SUM(S109:V109)</f>
        <v>340</v>
      </c>
      <c r="X109" s="138">
        <f t="shared" ref="X109:X131" si="32">IF(W109=0,0,((U109+V109)/W109*100))</f>
        <v>10.588235294117647</v>
      </c>
    </row>
    <row r="110" spans="1:24" s="19" customFormat="1" ht="15" customHeight="1">
      <c r="A110" s="107">
        <v>0.3125</v>
      </c>
      <c r="B110" s="108" t="s">
        <v>37</v>
      </c>
      <c r="C110" s="109">
        <v>0.33333333333333331</v>
      </c>
      <c r="D110" s="139">
        <v>0</v>
      </c>
      <c r="E110" s="139">
        <v>3</v>
      </c>
      <c r="F110" s="140">
        <v>47</v>
      </c>
      <c r="G110" s="139">
        <v>3</v>
      </c>
      <c r="H110" s="140">
        <v>2</v>
      </c>
      <c r="I110" s="141">
        <f t="shared" si="27"/>
        <v>55</v>
      </c>
      <c r="J110" s="142">
        <f t="shared" si="28"/>
        <v>9.0909090909090917</v>
      </c>
      <c r="K110" s="143">
        <v>0</v>
      </c>
      <c r="L110" s="140">
        <v>8</v>
      </c>
      <c r="M110" s="139">
        <v>68</v>
      </c>
      <c r="N110" s="139">
        <v>1</v>
      </c>
      <c r="O110" s="139">
        <v>0</v>
      </c>
      <c r="P110" s="141">
        <f t="shared" si="29"/>
        <v>77</v>
      </c>
      <c r="Q110" s="144">
        <f t="shared" si="30"/>
        <v>1.2987012987012987</v>
      </c>
      <c r="R110" s="143">
        <v>9</v>
      </c>
      <c r="S110" s="140">
        <v>21</v>
      </c>
      <c r="T110" s="139">
        <v>258</v>
      </c>
      <c r="U110" s="139">
        <v>7</v>
      </c>
      <c r="V110" s="139">
        <v>21</v>
      </c>
      <c r="W110" s="141">
        <f t="shared" si="31"/>
        <v>307</v>
      </c>
      <c r="X110" s="145">
        <f t="shared" si="32"/>
        <v>9.120521172638437</v>
      </c>
    </row>
    <row r="111" spans="1:24" s="19" customFormat="1" ht="15" customHeight="1">
      <c r="A111" s="110"/>
      <c r="B111" s="111" t="s">
        <v>36</v>
      </c>
      <c r="C111" s="112"/>
      <c r="D111" s="146">
        <f>SUM(D109:D110)</f>
        <v>0</v>
      </c>
      <c r="E111" s="146">
        <f>SUM(E109:E110)</f>
        <v>7</v>
      </c>
      <c r="F111" s="147">
        <f>SUM(F109:F110)</f>
        <v>90</v>
      </c>
      <c r="G111" s="146">
        <f>SUM(G109:G110)</f>
        <v>3</v>
      </c>
      <c r="H111" s="147">
        <f>SUM(H109:H110)</f>
        <v>3</v>
      </c>
      <c r="I111" s="148">
        <f t="shared" si="27"/>
        <v>103</v>
      </c>
      <c r="J111" s="149">
        <f t="shared" si="28"/>
        <v>5.825242718446602</v>
      </c>
      <c r="K111" s="150">
        <f>SUM(K109:K110)</f>
        <v>0</v>
      </c>
      <c r="L111" s="147">
        <f>SUM(L109:L110)</f>
        <v>17</v>
      </c>
      <c r="M111" s="146">
        <f>SUM(M109:M110)</f>
        <v>141</v>
      </c>
      <c r="N111" s="146">
        <f>SUM(N109:N110)</f>
        <v>5</v>
      </c>
      <c r="O111" s="146">
        <f>SUM(O109:O110)</f>
        <v>0</v>
      </c>
      <c r="P111" s="148">
        <f t="shared" si="29"/>
        <v>163</v>
      </c>
      <c r="Q111" s="151">
        <f t="shared" si="30"/>
        <v>3.0674846625766872</v>
      </c>
      <c r="R111" s="150">
        <f>SUM(R109:R110)</f>
        <v>18</v>
      </c>
      <c r="S111" s="147">
        <f>SUM(S109:S110)</f>
        <v>49</v>
      </c>
      <c r="T111" s="146">
        <f>SUM(T109:T110)</f>
        <v>534</v>
      </c>
      <c r="U111" s="146">
        <f>SUM(U109:U110)</f>
        <v>23</v>
      </c>
      <c r="V111" s="146">
        <f>SUM(V109:V110)</f>
        <v>41</v>
      </c>
      <c r="W111" s="148">
        <f t="shared" si="31"/>
        <v>647</v>
      </c>
      <c r="X111" s="152">
        <f t="shared" si="32"/>
        <v>9.891808346213292</v>
      </c>
    </row>
    <row r="112" spans="1:24" s="19" customFormat="1" ht="15" customHeight="1">
      <c r="A112" s="113">
        <v>0.33333333333333331</v>
      </c>
      <c r="B112" s="114" t="s">
        <v>37</v>
      </c>
      <c r="C112" s="115">
        <v>0.35416666666666669</v>
      </c>
      <c r="D112" s="153">
        <v>0</v>
      </c>
      <c r="E112" s="153">
        <v>5</v>
      </c>
      <c r="F112" s="154">
        <v>37</v>
      </c>
      <c r="G112" s="153">
        <v>1</v>
      </c>
      <c r="H112" s="154">
        <v>1</v>
      </c>
      <c r="I112" s="155">
        <f t="shared" si="27"/>
        <v>44</v>
      </c>
      <c r="J112" s="156">
        <f t="shared" si="28"/>
        <v>4.5454545454545459</v>
      </c>
      <c r="K112" s="157">
        <v>0</v>
      </c>
      <c r="L112" s="154">
        <v>2</v>
      </c>
      <c r="M112" s="153">
        <v>60</v>
      </c>
      <c r="N112" s="153">
        <v>5</v>
      </c>
      <c r="O112" s="153">
        <v>1</v>
      </c>
      <c r="P112" s="155">
        <f t="shared" si="29"/>
        <v>68</v>
      </c>
      <c r="Q112" s="158">
        <f t="shared" si="30"/>
        <v>8.8235294117647065</v>
      </c>
      <c r="R112" s="157">
        <v>3</v>
      </c>
      <c r="S112" s="154">
        <v>18</v>
      </c>
      <c r="T112" s="153">
        <v>257</v>
      </c>
      <c r="U112" s="153">
        <v>21</v>
      </c>
      <c r="V112" s="153">
        <v>19</v>
      </c>
      <c r="W112" s="155">
        <f t="shared" si="31"/>
        <v>315</v>
      </c>
      <c r="X112" s="159">
        <f t="shared" si="32"/>
        <v>12.698412698412698</v>
      </c>
    </row>
    <row r="113" spans="1:24" s="19" customFormat="1" ht="15" customHeight="1">
      <c r="A113" s="116">
        <v>0.35416666666666669</v>
      </c>
      <c r="B113" s="117" t="s">
        <v>37</v>
      </c>
      <c r="C113" s="118">
        <v>0.375</v>
      </c>
      <c r="D113" s="160">
        <v>0</v>
      </c>
      <c r="E113" s="160">
        <v>5</v>
      </c>
      <c r="F113" s="161">
        <v>34</v>
      </c>
      <c r="G113" s="160">
        <v>6</v>
      </c>
      <c r="H113" s="161">
        <v>2</v>
      </c>
      <c r="I113" s="162">
        <f t="shared" si="27"/>
        <v>47</v>
      </c>
      <c r="J113" s="163">
        <f t="shared" si="28"/>
        <v>17.021276595744681</v>
      </c>
      <c r="K113" s="164">
        <v>0</v>
      </c>
      <c r="L113" s="161">
        <v>1</v>
      </c>
      <c r="M113" s="160">
        <v>51</v>
      </c>
      <c r="N113" s="160">
        <v>3</v>
      </c>
      <c r="O113" s="160">
        <v>0</v>
      </c>
      <c r="P113" s="162">
        <f t="shared" si="29"/>
        <v>55</v>
      </c>
      <c r="Q113" s="165">
        <f t="shared" si="30"/>
        <v>5.4545454545454541</v>
      </c>
      <c r="R113" s="164">
        <v>7</v>
      </c>
      <c r="S113" s="161">
        <v>25</v>
      </c>
      <c r="T113" s="160">
        <v>212</v>
      </c>
      <c r="U113" s="160">
        <v>13</v>
      </c>
      <c r="V113" s="160">
        <v>16</v>
      </c>
      <c r="W113" s="162">
        <f t="shared" si="31"/>
        <v>266</v>
      </c>
      <c r="X113" s="166">
        <f t="shared" si="32"/>
        <v>10.902255639097744</v>
      </c>
    </row>
    <row r="114" spans="1:24" s="19" customFormat="1" ht="15" customHeight="1">
      <c r="A114" s="110"/>
      <c r="B114" s="111" t="s">
        <v>36</v>
      </c>
      <c r="C114" s="112"/>
      <c r="D114" s="146">
        <f>SUM(D112:D113)</f>
        <v>0</v>
      </c>
      <c r="E114" s="146">
        <f>SUM(E112:E113)</f>
        <v>10</v>
      </c>
      <c r="F114" s="147">
        <f>SUM(F112:F113)</f>
        <v>71</v>
      </c>
      <c r="G114" s="146">
        <f>SUM(G112:G113)</f>
        <v>7</v>
      </c>
      <c r="H114" s="147">
        <f>SUM(H112:H113)</f>
        <v>3</v>
      </c>
      <c r="I114" s="148">
        <f t="shared" si="27"/>
        <v>91</v>
      </c>
      <c r="J114" s="149">
        <f t="shared" si="28"/>
        <v>10.989010989010989</v>
      </c>
      <c r="K114" s="150">
        <f>SUM(K112:K113)</f>
        <v>0</v>
      </c>
      <c r="L114" s="147">
        <f>SUM(L112:L113)</f>
        <v>3</v>
      </c>
      <c r="M114" s="146">
        <f>SUM(M112:M113)</f>
        <v>111</v>
      </c>
      <c r="N114" s="146">
        <f>SUM(N112:N113)</f>
        <v>8</v>
      </c>
      <c r="O114" s="146">
        <f>SUM(O112:O113)</f>
        <v>1</v>
      </c>
      <c r="P114" s="148">
        <f t="shared" si="29"/>
        <v>123</v>
      </c>
      <c r="Q114" s="151">
        <f t="shared" si="30"/>
        <v>7.3170731707317067</v>
      </c>
      <c r="R114" s="150">
        <f>SUM(R112:R113)</f>
        <v>10</v>
      </c>
      <c r="S114" s="147">
        <f>SUM(S112:S113)</f>
        <v>43</v>
      </c>
      <c r="T114" s="146">
        <f>SUM(T112:T113)</f>
        <v>469</v>
      </c>
      <c r="U114" s="146">
        <f>SUM(U112:U113)</f>
        <v>34</v>
      </c>
      <c r="V114" s="146">
        <f>SUM(V112:V113)</f>
        <v>35</v>
      </c>
      <c r="W114" s="148">
        <f t="shared" si="31"/>
        <v>581</v>
      </c>
      <c r="X114" s="152">
        <f t="shared" si="32"/>
        <v>11.876075731497417</v>
      </c>
    </row>
    <row r="115" spans="1:24" s="19" customFormat="1" ht="15" customHeight="1">
      <c r="A115" s="119">
        <v>0.375</v>
      </c>
      <c r="B115" s="120" t="s">
        <v>37</v>
      </c>
      <c r="C115" s="121">
        <v>0.41666666666666669</v>
      </c>
      <c r="D115" s="167">
        <v>0</v>
      </c>
      <c r="E115" s="167">
        <v>10</v>
      </c>
      <c r="F115" s="168">
        <v>148</v>
      </c>
      <c r="G115" s="167">
        <v>5</v>
      </c>
      <c r="H115" s="168">
        <v>3</v>
      </c>
      <c r="I115" s="169">
        <f t="shared" si="27"/>
        <v>166</v>
      </c>
      <c r="J115" s="170">
        <f t="shared" si="28"/>
        <v>4.8192771084337354</v>
      </c>
      <c r="K115" s="171">
        <v>0</v>
      </c>
      <c r="L115" s="168">
        <v>15</v>
      </c>
      <c r="M115" s="167">
        <v>129</v>
      </c>
      <c r="N115" s="167">
        <v>10</v>
      </c>
      <c r="O115" s="167">
        <v>1</v>
      </c>
      <c r="P115" s="169">
        <f t="shared" si="29"/>
        <v>155</v>
      </c>
      <c r="Q115" s="172">
        <f t="shared" si="30"/>
        <v>7.096774193548387</v>
      </c>
      <c r="R115" s="171">
        <v>20</v>
      </c>
      <c r="S115" s="168">
        <v>62</v>
      </c>
      <c r="T115" s="167">
        <v>394</v>
      </c>
      <c r="U115" s="167">
        <v>33</v>
      </c>
      <c r="V115" s="167">
        <v>34</v>
      </c>
      <c r="W115" s="169">
        <f t="shared" si="31"/>
        <v>523</v>
      </c>
      <c r="X115" s="173">
        <f t="shared" si="32"/>
        <v>12.810707456978967</v>
      </c>
    </row>
    <row r="116" spans="1:24" s="19" customFormat="1" ht="15" customHeight="1">
      <c r="A116" s="122">
        <v>0.41666666666666669</v>
      </c>
      <c r="B116" s="123" t="s">
        <v>37</v>
      </c>
      <c r="C116" s="124">
        <v>0.45833333333333331</v>
      </c>
      <c r="D116" s="174">
        <v>1</v>
      </c>
      <c r="E116" s="174">
        <v>18</v>
      </c>
      <c r="F116" s="175">
        <v>196</v>
      </c>
      <c r="G116" s="174">
        <v>7</v>
      </c>
      <c r="H116" s="175">
        <v>1</v>
      </c>
      <c r="I116" s="176">
        <f t="shared" si="27"/>
        <v>222</v>
      </c>
      <c r="J116" s="177">
        <f t="shared" si="28"/>
        <v>3.6036036036036037</v>
      </c>
      <c r="K116" s="178">
        <v>3</v>
      </c>
      <c r="L116" s="175">
        <v>17</v>
      </c>
      <c r="M116" s="174">
        <v>122</v>
      </c>
      <c r="N116" s="174">
        <v>13</v>
      </c>
      <c r="O116" s="174">
        <v>0</v>
      </c>
      <c r="P116" s="176">
        <f t="shared" si="29"/>
        <v>152</v>
      </c>
      <c r="Q116" s="179">
        <f t="shared" si="30"/>
        <v>8.5526315789473681</v>
      </c>
      <c r="R116" s="178">
        <v>13</v>
      </c>
      <c r="S116" s="175">
        <v>60</v>
      </c>
      <c r="T116" s="174">
        <v>407</v>
      </c>
      <c r="U116" s="174">
        <v>48</v>
      </c>
      <c r="V116" s="174">
        <v>29</v>
      </c>
      <c r="W116" s="176">
        <f t="shared" si="31"/>
        <v>544</v>
      </c>
      <c r="X116" s="180">
        <f t="shared" si="32"/>
        <v>14.154411764705882</v>
      </c>
    </row>
    <row r="117" spans="1:24" s="19" customFormat="1" ht="15" customHeight="1">
      <c r="A117" s="122">
        <v>0.45833333333333331</v>
      </c>
      <c r="B117" s="123" t="s">
        <v>37</v>
      </c>
      <c r="C117" s="124">
        <v>0.5</v>
      </c>
      <c r="D117" s="174">
        <v>3</v>
      </c>
      <c r="E117" s="174">
        <v>10</v>
      </c>
      <c r="F117" s="175">
        <v>214</v>
      </c>
      <c r="G117" s="174">
        <v>6</v>
      </c>
      <c r="H117" s="175">
        <v>6</v>
      </c>
      <c r="I117" s="176">
        <f t="shared" si="27"/>
        <v>236</v>
      </c>
      <c r="J117" s="177">
        <f t="shared" si="28"/>
        <v>5.0847457627118651</v>
      </c>
      <c r="K117" s="178">
        <v>0</v>
      </c>
      <c r="L117" s="175">
        <v>24</v>
      </c>
      <c r="M117" s="174">
        <v>166</v>
      </c>
      <c r="N117" s="174">
        <v>6</v>
      </c>
      <c r="O117" s="174">
        <v>2</v>
      </c>
      <c r="P117" s="176">
        <f t="shared" si="29"/>
        <v>198</v>
      </c>
      <c r="Q117" s="179">
        <f t="shared" si="30"/>
        <v>4.0404040404040407</v>
      </c>
      <c r="R117" s="178">
        <v>10</v>
      </c>
      <c r="S117" s="175">
        <v>62</v>
      </c>
      <c r="T117" s="174">
        <v>503</v>
      </c>
      <c r="U117" s="174">
        <v>20</v>
      </c>
      <c r="V117" s="174">
        <v>21</v>
      </c>
      <c r="W117" s="176">
        <f t="shared" si="31"/>
        <v>606</v>
      </c>
      <c r="X117" s="180">
        <f t="shared" si="32"/>
        <v>6.7656765676567661</v>
      </c>
    </row>
    <row r="118" spans="1:24" s="19" customFormat="1" ht="15" customHeight="1">
      <c r="A118" s="122">
        <v>0.5</v>
      </c>
      <c r="B118" s="123" t="s">
        <v>37</v>
      </c>
      <c r="C118" s="124">
        <v>0.54166666666666663</v>
      </c>
      <c r="D118" s="174">
        <v>4</v>
      </c>
      <c r="E118" s="174">
        <v>24</v>
      </c>
      <c r="F118" s="175">
        <v>206</v>
      </c>
      <c r="G118" s="174">
        <v>9</v>
      </c>
      <c r="H118" s="175">
        <v>1</v>
      </c>
      <c r="I118" s="176">
        <f t="shared" si="27"/>
        <v>240</v>
      </c>
      <c r="J118" s="177">
        <f t="shared" si="28"/>
        <v>4.1666666666666661</v>
      </c>
      <c r="K118" s="178">
        <v>0</v>
      </c>
      <c r="L118" s="175">
        <v>7</v>
      </c>
      <c r="M118" s="174">
        <v>185</v>
      </c>
      <c r="N118" s="174">
        <v>7</v>
      </c>
      <c r="O118" s="174">
        <v>0</v>
      </c>
      <c r="P118" s="176">
        <f t="shared" si="29"/>
        <v>199</v>
      </c>
      <c r="Q118" s="179">
        <f t="shared" si="30"/>
        <v>3.5175879396984926</v>
      </c>
      <c r="R118" s="178">
        <v>13</v>
      </c>
      <c r="S118" s="175">
        <v>59</v>
      </c>
      <c r="T118" s="174">
        <v>537</v>
      </c>
      <c r="U118" s="174">
        <v>19</v>
      </c>
      <c r="V118" s="174">
        <v>25</v>
      </c>
      <c r="W118" s="176">
        <f t="shared" si="31"/>
        <v>640</v>
      </c>
      <c r="X118" s="180">
        <f t="shared" si="32"/>
        <v>6.8750000000000009</v>
      </c>
    </row>
    <row r="119" spans="1:24" s="19" customFormat="1" ht="15" customHeight="1">
      <c r="A119" s="122">
        <v>0.54166666666666663</v>
      </c>
      <c r="B119" s="123" t="s">
        <v>37</v>
      </c>
      <c r="C119" s="124">
        <v>0.58333333333333337</v>
      </c>
      <c r="D119" s="174">
        <v>0</v>
      </c>
      <c r="E119" s="174">
        <v>11</v>
      </c>
      <c r="F119" s="175">
        <v>181</v>
      </c>
      <c r="G119" s="174">
        <v>6</v>
      </c>
      <c r="H119" s="175">
        <v>3</v>
      </c>
      <c r="I119" s="176">
        <f t="shared" si="27"/>
        <v>201</v>
      </c>
      <c r="J119" s="177">
        <f t="shared" si="28"/>
        <v>4.4776119402985071</v>
      </c>
      <c r="K119" s="178">
        <v>0</v>
      </c>
      <c r="L119" s="175">
        <v>10</v>
      </c>
      <c r="M119" s="174">
        <v>187</v>
      </c>
      <c r="N119" s="174">
        <v>7</v>
      </c>
      <c r="O119" s="174">
        <v>0</v>
      </c>
      <c r="P119" s="176">
        <f t="shared" si="29"/>
        <v>204</v>
      </c>
      <c r="Q119" s="179">
        <f t="shared" si="30"/>
        <v>3.4313725490196081</v>
      </c>
      <c r="R119" s="178">
        <v>12</v>
      </c>
      <c r="S119" s="175">
        <v>59</v>
      </c>
      <c r="T119" s="174">
        <v>518</v>
      </c>
      <c r="U119" s="174">
        <v>19</v>
      </c>
      <c r="V119" s="174">
        <v>25</v>
      </c>
      <c r="W119" s="176">
        <f t="shared" si="31"/>
        <v>621</v>
      </c>
      <c r="X119" s="180">
        <f t="shared" si="32"/>
        <v>7.0853462157809979</v>
      </c>
    </row>
    <row r="120" spans="1:24" s="19" customFormat="1" ht="15" customHeight="1">
      <c r="A120" s="122">
        <v>0.58333333333333337</v>
      </c>
      <c r="B120" s="123" t="s">
        <v>37</v>
      </c>
      <c r="C120" s="124">
        <v>0.625</v>
      </c>
      <c r="D120" s="174">
        <v>1</v>
      </c>
      <c r="E120" s="174">
        <v>13</v>
      </c>
      <c r="F120" s="175">
        <v>204</v>
      </c>
      <c r="G120" s="174">
        <v>7</v>
      </c>
      <c r="H120" s="175">
        <v>1</v>
      </c>
      <c r="I120" s="176">
        <f t="shared" si="27"/>
        <v>225</v>
      </c>
      <c r="J120" s="177">
        <f t="shared" si="28"/>
        <v>3.5555555555555554</v>
      </c>
      <c r="K120" s="178">
        <v>1</v>
      </c>
      <c r="L120" s="175">
        <v>20</v>
      </c>
      <c r="M120" s="174">
        <v>158</v>
      </c>
      <c r="N120" s="174">
        <v>6</v>
      </c>
      <c r="O120" s="174">
        <v>1</v>
      </c>
      <c r="P120" s="176">
        <f t="shared" si="29"/>
        <v>185</v>
      </c>
      <c r="Q120" s="179">
        <f t="shared" si="30"/>
        <v>3.7837837837837842</v>
      </c>
      <c r="R120" s="178">
        <v>14</v>
      </c>
      <c r="S120" s="175">
        <v>53</v>
      </c>
      <c r="T120" s="174">
        <v>424</v>
      </c>
      <c r="U120" s="174">
        <v>40</v>
      </c>
      <c r="V120" s="174">
        <v>22</v>
      </c>
      <c r="W120" s="176">
        <f t="shared" si="31"/>
        <v>539</v>
      </c>
      <c r="X120" s="180">
        <f t="shared" si="32"/>
        <v>11.502782931354361</v>
      </c>
    </row>
    <row r="121" spans="1:24" s="19" customFormat="1" ht="15" customHeight="1">
      <c r="A121" s="125">
        <v>0.625</v>
      </c>
      <c r="B121" s="126" t="s">
        <v>37</v>
      </c>
      <c r="C121" s="127">
        <v>0.66666666666666663</v>
      </c>
      <c r="D121" s="181">
        <v>0</v>
      </c>
      <c r="E121" s="181">
        <v>9</v>
      </c>
      <c r="F121" s="182">
        <v>204</v>
      </c>
      <c r="G121" s="181">
        <v>3</v>
      </c>
      <c r="H121" s="182">
        <v>3</v>
      </c>
      <c r="I121" s="183">
        <f t="shared" si="27"/>
        <v>219</v>
      </c>
      <c r="J121" s="184">
        <f t="shared" si="28"/>
        <v>2.7397260273972601</v>
      </c>
      <c r="K121" s="185">
        <v>2</v>
      </c>
      <c r="L121" s="182">
        <v>18</v>
      </c>
      <c r="M121" s="181">
        <v>155</v>
      </c>
      <c r="N121" s="181">
        <v>3</v>
      </c>
      <c r="O121" s="181">
        <v>1</v>
      </c>
      <c r="P121" s="183">
        <f t="shared" si="29"/>
        <v>177</v>
      </c>
      <c r="Q121" s="186">
        <f t="shared" si="30"/>
        <v>2.2598870056497176</v>
      </c>
      <c r="R121" s="185">
        <v>12</v>
      </c>
      <c r="S121" s="182">
        <v>55</v>
      </c>
      <c r="T121" s="181">
        <v>486</v>
      </c>
      <c r="U121" s="181">
        <v>27</v>
      </c>
      <c r="V121" s="181">
        <v>25</v>
      </c>
      <c r="W121" s="183">
        <f t="shared" si="31"/>
        <v>593</v>
      </c>
      <c r="X121" s="187">
        <f t="shared" si="32"/>
        <v>8.768971332209107</v>
      </c>
    </row>
    <row r="122" spans="1:24" s="19" customFormat="1" ht="15" customHeight="1">
      <c r="A122" s="104">
        <v>0.66666666666666663</v>
      </c>
      <c r="B122" s="105" t="s">
        <v>37</v>
      </c>
      <c r="C122" s="106">
        <v>0.6875</v>
      </c>
      <c r="D122" s="132">
        <v>0</v>
      </c>
      <c r="E122" s="132">
        <v>4</v>
      </c>
      <c r="F122" s="133">
        <v>77</v>
      </c>
      <c r="G122" s="132">
        <v>1</v>
      </c>
      <c r="H122" s="133">
        <v>2</v>
      </c>
      <c r="I122" s="134">
        <f t="shared" si="27"/>
        <v>84</v>
      </c>
      <c r="J122" s="135">
        <f t="shared" si="28"/>
        <v>3.5714285714285712</v>
      </c>
      <c r="K122" s="136">
        <v>1</v>
      </c>
      <c r="L122" s="133">
        <v>5</v>
      </c>
      <c r="M122" s="132">
        <v>68</v>
      </c>
      <c r="N122" s="132">
        <v>2</v>
      </c>
      <c r="O122" s="132">
        <v>0</v>
      </c>
      <c r="P122" s="134">
        <f t="shared" si="29"/>
        <v>75</v>
      </c>
      <c r="Q122" s="137">
        <f t="shared" si="30"/>
        <v>2.666666666666667</v>
      </c>
      <c r="R122" s="136">
        <v>3</v>
      </c>
      <c r="S122" s="133">
        <v>30</v>
      </c>
      <c r="T122" s="132">
        <v>241</v>
      </c>
      <c r="U122" s="132">
        <v>12</v>
      </c>
      <c r="V122" s="132">
        <v>15</v>
      </c>
      <c r="W122" s="134">
        <f t="shared" si="31"/>
        <v>298</v>
      </c>
      <c r="X122" s="138">
        <f t="shared" si="32"/>
        <v>9.0604026845637584</v>
      </c>
    </row>
    <row r="123" spans="1:24" s="19" customFormat="1" ht="15" customHeight="1">
      <c r="A123" s="128">
        <v>0.6875</v>
      </c>
      <c r="B123" s="129" t="s">
        <v>37</v>
      </c>
      <c r="C123" s="130">
        <v>0.70833333333333337</v>
      </c>
      <c r="D123" s="188">
        <v>0</v>
      </c>
      <c r="E123" s="188">
        <v>6</v>
      </c>
      <c r="F123" s="189">
        <v>94</v>
      </c>
      <c r="G123" s="188">
        <v>1</v>
      </c>
      <c r="H123" s="189">
        <v>1</v>
      </c>
      <c r="I123" s="190">
        <f t="shared" si="27"/>
        <v>102</v>
      </c>
      <c r="J123" s="191">
        <f t="shared" si="28"/>
        <v>1.9607843137254901</v>
      </c>
      <c r="K123" s="192">
        <v>0</v>
      </c>
      <c r="L123" s="189">
        <v>15</v>
      </c>
      <c r="M123" s="188">
        <v>72</v>
      </c>
      <c r="N123" s="188">
        <v>2</v>
      </c>
      <c r="O123" s="188">
        <v>0</v>
      </c>
      <c r="P123" s="190">
        <f t="shared" si="29"/>
        <v>89</v>
      </c>
      <c r="Q123" s="193">
        <f t="shared" si="30"/>
        <v>2.2471910112359552</v>
      </c>
      <c r="R123" s="192">
        <v>10</v>
      </c>
      <c r="S123" s="189">
        <v>34</v>
      </c>
      <c r="T123" s="188">
        <v>226</v>
      </c>
      <c r="U123" s="188">
        <v>23</v>
      </c>
      <c r="V123" s="188">
        <v>16</v>
      </c>
      <c r="W123" s="190">
        <f t="shared" si="31"/>
        <v>299</v>
      </c>
      <c r="X123" s="194">
        <f t="shared" si="32"/>
        <v>13.043478260869565</v>
      </c>
    </row>
    <row r="124" spans="1:24" s="19" customFormat="1" ht="15" customHeight="1">
      <c r="A124" s="110"/>
      <c r="B124" s="111" t="s">
        <v>36</v>
      </c>
      <c r="C124" s="112"/>
      <c r="D124" s="146">
        <f>SUM(D122:D123)</f>
        <v>0</v>
      </c>
      <c r="E124" s="146">
        <f>SUM(E122:E123)</f>
        <v>10</v>
      </c>
      <c r="F124" s="147">
        <f>SUM(F122:F123)</f>
        <v>171</v>
      </c>
      <c r="G124" s="146">
        <f>SUM(G122:G123)</f>
        <v>2</v>
      </c>
      <c r="H124" s="147">
        <f>SUM(H122:H123)</f>
        <v>3</v>
      </c>
      <c r="I124" s="148">
        <f t="shared" si="27"/>
        <v>186</v>
      </c>
      <c r="J124" s="149">
        <f t="shared" si="28"/>
        <v>2.6881720430107525</v>
      </c>
      <c r="K124" s="150">
        <f>SUM(K122:K123)</f>
        <v>1</v>
      </c>
      <c r="L124" s="147">
        <f>SUM(L122:L123)</f>
        <v>20</v>
      </c>
      <c r="M124" s="146">
        <f>SUM(M122:M123)</f>
        <v>140</v>
      </c>
      <c r="N124" s="146">
        <f>SUM(N122:N123)</f>
        <v>4</v>
      </c>
      <c r="O124" s="146">
        <f>SUM(O122:O123)</f>
        <v>0</v>
      </c>
      <c r="P124" s="148">
        <f t="shared" si="29"/>
        <v>164</v>
      </c>
      <c r="Q124" s="151">
        <f t="shared" si="30"/>
        <v>2.4390243902439024</v>
      </c>
      <c r="R124" s="150">
        <f>SUM(R122:R123)</f>
        <v>13</v>
      </c>
      <c r="S124" s="147">
        <f>SUM(S122:S123)</f>
        <v>64</v>
      </c>
      <c r="T124" s="146">
        <f>SUM(T122:T123)</f>
        <v>467</v>
      </c>
      <c r="U124" s="146">
        <f>SUM(U122:U123)</f>
        <v>35</v>
      </c>
      <c r="V124" s="146">
        <f>SUM(V122:V123)</f>
        <v>31</v>
      </c>
      <c r="W124" s="148">
        <f t="shared" si="31"/>
        <v>597</v>
      </c>
      <c r="X124" s="152">
        <f t="shared" si="32"/>
        <v>11.055276381909549</v>
      </c>
    </row>
    <row r="125" spans="1:24" s="19" customFormat="1" ht="15" customHeight="1">
      <c r="A125" s="116">
        <v>0.70833333333333337</v>
      </c>
      <c r="B125" s="117" t="s">
        <v>37</v>
      </c>
      <c r="C125" s="118">
        <v>0.72916666666666663</v>
      </c>
      <c r="D125" s="160">
        <v>2</v>
      </c>
      <c r="E125" s="160">
        <v>12</v>
      </c>
      <c r="F125" s="161">
        <v>113</v>
      </c>
      <c r="G125" s="160">
        <v>1</v>
      </c>
      <c r="H125" s="161">
        <v>4</v>
      </c>
      <c r="I125" s="162">
        <f t="shared" si="27"/>
        <v>130</v>
      </c>
      <c r="J125" s="163">
        <f t="shared" si="28"/>
        <v>3.8461538461538463</v>
      </c>
      <c r="K125" s="164">
        <v>1</v>
      </c>
      <c r="L125" s="161">
        <v>5</v>
      </c>
      <c r="M125" s="160">
        <v>95</v>
      </c>
      <c r="N125" s="160">
        <v>0</v>
      </c>
      <c r="O125" s="160">
        <v>0</v>
      </c>
      <c r="P125" s="162">
        <f t="shared" si="29"/>
        <v>100</v>
      </c>
      <c r="Q125" s="165">
        <f t="shared" si="30"/>
        <v>0</v>
      </c>
      <c r="R125" s="164">
        <v>12</v>
      </c>
      <c r="S125" s="161">
        <v>50</v>
      </c>
      <c r="T125" s="160">
        <v>286</v>
      </c>
      <c r="U125" s="160">
        <v>9</v>
      </c>
      <c r="V125" s="160">
        <v>11</v>
      </c>
      <c r="W125" s="162">
        <f t="shared" si="31"/>
        <v>356</v>
      </c>
      <c r="X125" s="166">
        <f t="shared" si="32"/>
        <v>5.6179775280898872</v>
      </c>
    </row>
    <row r="126" spans="1:24" s="19" customFormat="1" ht="15" customHeight="1">
      <c r="A126" s="116">
        <v>0.72916666666666663</v>
      </c>
      <c r="B126" s="117" t="s">
        <v>37</v>
      </c>
      <c r="C126" s="118">
        <v>0.75</v>
      </c>
      <c r="D126" s="160">
        <v>3</v>
      </c>
      <c r="E126" s="160">
        <v>3</v>
      </c>
      <c r="F126" s="161">
        <v>104</v>
      </c>
      <c r="G126" s="160">
        <v>2</v>
      </c>
      <c r="H126" s="161">
        <v>0</v>
      </c>
      <c r="I126" s="162">
        <f t="shared" si="27"/>
        <v>109</v>
      </c>
      <c r="J126" s="163">
        <f t="shared" si="28"/>
        <v>1.834862385321101</v>
      </c>
      <c r="K126" s="164">
        <v>0</v>
      </c>
      <c r="L126" s="161">
        <v>5</v>
      </c>
      <c r="M126" s="160">
        <v>83</v>
      </c>
      <c r="N126" s="160">
        <v>0</v>
      </c>
      <c r="O126" s="160">
        <v>0</v>
      </c>
      <c r="P126" s="162">
        <f t="shared" si="29"/>
        <v>88</v>
      </c>
      <c r="Q126" s="165">
        <f t="shared" si="30"/>
        <v>0</v>
      </c>
      <c r="R126" s="164">
        <v>8</v>
      </c>
      <c r="S126" s="161">
        <v>46</v>
      </c>
      <c r="T126" s="160">
        <v>256</v>
      </c>
      <c r="U126" s="160">
        <v>6</v>
      </c>
      <c r="V126" s="160">
        <v>19</v>
      </c>
      <c r="W126" s="162">
        <f t="shared" si="31"/>
        <v>327</v>
      </c>
      <c r="X126" s="166">
        <f t="shared" si="32"/>
        <v>7.6452599388379197</v>
      </c>
    </row>
    <row r="127" spans="1:24" s="19" customFormat="1" ht="15" customHeight="1">
      <c r="A127" s="110"/>
      <c r="B127" s="111" t="s">
        <v>36</v>
      </c>
      <c r="C127" s="112"/>
      <c r="D127" s="146">
        <f>SUM(D125:D126)</f>
        <v>5</v>
      </c>
      <c r="E127" s="146">
        <f>SUM(E125:E126)</f>
        <v>15</v>
      </c>
      <c r="F127" s="147">
        <f>SUM(F125:F126)</f>
        <v>217</v>
      </c>
      <c r="G127" s="146">
        <f>SUM(G125:G126)</f>
        <v>3</v>
      </c>
      <c r="H127" s="147">
        <f>SUM(H125:H126)</f>
        <v>4</v>
      </c>
      <c r="I127" s="148">
        <f t="shared" si="27"/>
        <v>239</v>
      </c>
      <c r="J127" s="149">
        <f t="shared" si="28"/>
        <v>2.9288702928870292</v>
      </c>
      <c r="K127" s="150">
        <f>SUM(K125:K126)</f>
        <v>1</v>
      </c>
      <c r="L127" s="147">
        <f>SUM(L125:L126)</f>
        <v>10</v>
      </c>
      <c r="M127" s="146">
        <f>SUM(M125:M126)</f>
        <v>178</v>
      </c>
      <c r="N127" s="146">
        <f>SUM(N125:N126)</f>
        <v>0</v>
      </c>
      <c r="O127" s="146">
        <f>SUM(O125:O126)</f>
        <v>0</v>
      </c>
      <c r="P127" s="148">
        <f t="shared" si="29"/>
        <v>188</v>
      </c>
      <c r="Q127" s="151">
        <f t="shared" si="30"/>
        <v>0</v>
      </c>
      <c r="R127" s="150">
        <f>SUM(R125:R126)</f>
        <v>20</v>
      </c>
      <c r="S127" s="147">
        <f>SUM(S125:S126)</f>
        <v>96</v>
      </c>
      <c r="T127" s="146">
        <f>SUM(T125:T126)</f>
        <v>542</v>
      </c>
      <c r="U127" s="146">
        <f>SUM(U125:U126)</f>
        <v>15</v>
      </c>
      <c r="V127" s="146">
        <f>SUM(V125:V126)</f>
        <v>30</v>
      </c>
      <c r="W127" s="148">
        <f t="shared" si="31"/>
        <v>683</v>
      </c>
      <c r="X127" s="152">
        <f t="shared" si="32"/>
        <v>6.5885797950219622</v>
      </c>
    </row>
    <row r="128" spans="1:24" s="19" customFormat="1" ht="15" customHeight="1">
      <c r="A128" s="116">
        <v>0.75</v>
      </c>
      <c r="B128" s="117" t="s">
        <v>37</v>
      </c>
      <c r="C128" s="118">
        <v>0.77083333333333337</v>
      </c>
      <c r="D128" s="160">
        <v>1</v>
      </c>
      <c r="E128" s="160">
        <v>6</v>
      </c>
      <c r="F128" s="161">
        <v>83</v>
      </c>
      <c r="G128" s="160">
        <v>1</v>
      </c>
      <c r="H128" s="161">
        <v>0</v>
      </c>
      <c r="I128" s="162">
        <f t="shared" si="27"/>
        <v>90</v>
      </c>
      <c r="J128" s="163">
        <f t="shared" si="28"/>
        <v>1.1111111111111112</v>
      </c>
      <c r="K128" s="164">
        <v>1</v>
      </c>
      <c r="L128" s="161">
        <v>1</v>
      </c>
      <c r="M128" s="160">
        <v>79</v>
      </c>
      <c r="N128" s="160">
        <v>0</v>
      </c>
      <c r="O128" s="160">
        <v>0</v>
      </c>
      <c r="P128" s="162">
        <f t="shared" si="29"/>
        <v>80</v>
      </c>
      <c r="Q128" s="165">
        <f t="shared" si="30"/>
        <v>0</v>
      </c>
      <c r="R128" s="164">
        <v>7</v>
      </c>
      <c r="S128" s="161">
        <v>14</v>
      </c>
      <c r="T128" s="160">
        <v>276</v>
      </c>
      <c r="U128" s="160">
        <v>10</v>
      </c>
      <c r="V128" s="160">
        <v>17</v>
      </c>
      <c r="W128" s="162">
        <f t="shared" si="31"/>
        <v>317</v>
      </c>
      <c r="X128" s="166">
        <f t="shared" si="32"/>
        <v>8.517350157728707</v>
      </c>
    </row>
    <row r="129" spans="1:24" s="19" customFormat="1" ht="15" customHeight="1">
      <c r="A129" s="128">
        <v>0.77083333333333337</v>
      </c>
      <c r="B129" s="129" t="s">
        <v>37</v>
      </c>
      <c r="C129" s="130">
        <v>0.79166666666666663</v>
      </c>
      <c r="D129" s="188">
        <v>0</v>
      </c>
      <c r="E129" s="188">
        <v>3</v>
      </c>
      <c r="F129" s="189">
        <v>79</v>
      </c>
      <c r="G129" s="188">
        <v>1</v>
      </c>
      <c r="H129" s="189">
        <v>0</v>
      </c>
      <c r="I129" s="190">
        <f t="shared" si="27"/>
        <v>83</v>
      </c>
      <c r="J129" s="191">
        <f t="shared" si="28"/>
        <v>1.2048192771084338</v>
      </c>
      <c r="K129" s="192">
        <v>1</v>
      </c>
      <c r="L129" s="189">
        <v>6</v>
      </c>
      <c r="M129" s="188">
        <v>89</v>
      </c>
      <c r="N129" s="188">
        <v>0</v>
      </c>
      <c r="O129" s="188">
        <v>0</v>
      </c>
      <c r="P129" s="190">
        <f t="shared" si="29"/>
        <v>95</v>
      </c>
      <c r="Q129" s="193">
        <f t="shared" si="30"/>
        <v>0</v>
      </c>
      <c r="R129" s="192">
        <v>4</v>
      </c>
      <c r="S129" s="189">
        <v>20</v>
      </c>
      <c r="T129" s="188">
        <v>276</v>
      </c>
      <c r="U129" s="188">
        <v>5</v>
      </c>
      <c r="V129" s="188">
        <v>11</v>
      </c>
      <c r="W129" s="190">
        <f t="shared" si="31"/>
        <v>312</v>
      </c>
      <c r="X129" s="194">
        <f t="shared" si="32"/>
        <v>5.1282051282051277</v>
      </c>
    </row>
    <row r="130" spans="1:24" s="19" customFormat="1" ht="15" customHeight="1" thickBot="1">
      <c r="A130" s="110"/>
      <c r="B130" s="111" t="s">
        <v>36</v>
      </c>
      <c r="C130" s="112"/>
      <c r="D130" s="146">
        <f>SUM(D128:D129)</f>
        <v>1</v>
      </c>
      <c r="E130" s="146">
        <f>SUM(E128:E129)</f>
        <v>9</v>
      </c>
      <c r="F130" s="147">
        <f>SUM(F128:F129)</f>
        <v>162</v>
      </c>
      <c r="G130" s="146">
        <f>SUM(G128:G129)</f>
        <v>2</v>
      </c>
      <c r="H130" s="147">
        <f>SUM(H128:H129)</f>
        <v>0</v>
      </c>
      <c r="I130" s="148">
        <f t="shared" si="27"/>
        <v>173</v>
      </c>
      <c r="J130" s="149">
        <f t="shared" si="28"/>
        <v>1.1560693641618496</v>
      </c>
      <c r="K130" s="150">
        <f>SUM(K128:K129)</f>
        <v>2</v>
      </c>
      <c r="L130" s="147">
        <f>SUM(L128:L129)</f>
        <v>7</v>
      </c>
      <c r="M130" s="146">
        <f>SUM(M128:M129)</f>
        <v>168</v>
      </c>
      <c r="N130" s="146">
        <f>SUM(N128:N129)</f>
        <v>0</v>
      </c>
      <c r="O130" s="146">
        <f>SUM(O128:O129)</f>
        <v>0</v>
      </c>
      <c r="P130" s="148">
        <f t="shared" si="29"/>
        <v>175</v>
      </c>
      <c r="Q130" s="151">
        <f t="shared" si="30"/>
        <v>0</v>
      </c>
      <c r="R130" s="150">
        <f>SUM(R128:R129)</f>
        <v>11</v>
      </c>
      <c r="S130" s="147">
        <f>SUM(S128:S129)</f>
        <v>34</v>
      </c>
      <c r="T130" s="146">
        <f>SUM(T128:T129)</f>
        <v>552</v>
      </c>
      <c r="U130" s="146">
        <f>SUM(U128:U129)</f>
        <v>15</v>
      </c>
      <c r="V130" s="146">
        <f>SUM(V128:V129)</f>
        <v>28</v>
      </c>
      <c r="W130" s="148">
        <f t="shared" si="31"/>
        <v>629</v>
      </c>
      <c r="X130" s="152">
        <f t="shared" si="32"/>
        <v>6.8362480127186016</v>
      </c>
    </row>
    <row r="131" spans="1:24" s="19" customFormat="1" ht="15" customHeight="1" thickTop="1">
      <c r="A131" s="86"/>
      <c r="B131" s="87" t="s">
        <v>35</v>
      </c>
      <c r="C131" s="88"/>
      <c r="D131" s="195">
        <f t="shared" ref="D131:I131" si="33">+D111+D114+SUM(D115:D121)+D124+D127+D130</f>
        <v>15</v>
      </c>
      <c r="E131" s="195">
        <f t="shared" si="33"/>
        <v>146</v>
      </c>
      <c r="F131" s="196">
        <f t="shared" si="33"/>
        <v>2064</v>
      </c>
      <c r="G131" s="195">
        <f t="shared" si="33"/>
        <v>60</v>
      </c>
      <c r="H131" s="196">
        <f t="shared" si="33"/>
        <v>31</v>
      </c>
      <c r="I131" s="197">
        <f t="shared" si="33"/>
        <v>2301</v>
      </c>
      <c r="J131" s="198">
        <f t="shared" si="28"/>
        <v>3.9548022598870061</v>
      </c>
      <c r="K131" s="199">
        <f t="shared" ref="K131:P131" si="34">+K111+K114+SUM(K115:K121)+K124+K127+K130</f>
        <v>10</v>
      </c>
      <c r="L131" s="196">
        <f t="shared" si="34"/>
        <v>168</v>
      </c>
      <c r="M131" s="195">
        <f t="shared" si="34"/>
        <v>1840</v>
      </c>
      <c r="N131" s="195">
        <f t="shared" si="34"/>
        <v>69</v>
      </c>
      <c r="O131" s="195">
        <f t="shared" si="34"/>
        <v>6</v>
      </c>
      <c r="P131" s="197">
        <f t="shared" si="34"/>
        <v>2083</v>
      </c>
      <c r="Q131" s="200">
        <f t="shared" si="30"/>
        <v>3.6005760921747481</v>
      </c>
      <c r="R131" s="199">
        <f t="shared" ref="R131:W131" si="35">+R111+R114+SUM(R115:R121)+R124+R127+R130</f>
        <v>166</v>
      </c>
      <c r="S131" s="196">
        <f t="shared" si="35"/>
        <v>696</v>
      </c>
      <c r="T131" s="195">
        <f t="shared" si="35"/>
        <v>5833</v>
      </c>
      <c r="U131" s="195">
        <f t="shared" si="35"/>
        <v>328</v>
      </c>
      <c r="V131" s="195">
        <f t="shared" si="35"/>
        <v>346</v>
      </c>
      <c r="W131" s="197">
        <f t="shared" si="35"/>
        <v>7203</v>
      </c>
      <c r="X131" s="201">
        <f t="shared" si="32"/>
        <v>9.3572122726641673</v>
      </c>
    </row>
    <row r="132" spans="1:24" s="19" customFormat="1" ht="12.95" customHeight="1">
      <c r="A132" s="97"/>
      <c r="B132" s="98"/>
      <c r="C132" s="97"/>
      <c r="D132" s="99"/>
      <c r="E132" s="99"/>
      <c r="F132" s="99"/>
      <c r="G132" s="99"/>
      <c r="H132" s="99"/>
      <c r="I132" s="99"/>
      <c r="J132" s="100"/>
      <c r="K132" s="99"/>
      <c r="L132" s="99"/>
      <c r="M132" s="99"/>
      <c r="N132" s="99"/>
      <c r="O132" s="99"/>
      <c r="P132" s="99"/>
      <c r="Q132" s="100"/>
      <c r="R132" s="99"/>
      <c r="S132" s="99"/>
      <c r="T132" s="99"/>
      <c r="U132" s="99"/>
      <c r="V132" s="99"/>
      <c r="W132" s="99"/>
      <c r="X132" s="100"/>
    </row>
    <row r="133" spans="1:24" s="19" customFormat="1" ht="12.95" customHeight="1">
      <c r="A133" s="97"/>
      <c r="B133" s="98"/>
      <c r="C133" s="97"/>
      <c r="D133" s="99"/>
      <c r="E133" s="99"/>
      <c r="F133" s="99"/>
      <c r="G133" s="99"/>
      <c r="H133" s="99"/>
      <c r="I133" s="99"/>
      <c r="J133" s="100"/>
      <c r="K133" s="99"/>
      <c r="L133" s="99"/>
      <c r="M133" s="99"/>
      <c r="N133" s="99"/>
      <c r="O133" s="99"/>
      <c r="P133" s="99"/>
      <c r="Q133" s="100"/>
      <c r="R133" s="99"/>
      <c r="S133" s="99"/>
      <c r="T133" s="99"/>
      <c r="U133" s="99"/>
      <c r="V133" s="99"/>
      <c r="W133" s="99"/>
      <c r="X133" s="100"/>
    </row>
    <row r="134" spans="1:24" s="19" customFormat="1" ht="12.95" customHeight="1">
      <c r="A134" s="97"/>
      <c r="B134" s="98"/>
      <c r="C134" s="97"/>
      <c r="D134" s="99"/>
      <c r="E134" s="99"/>
      <c r="F134" s="99"/>
      <c r="G134" s="99"/>
      <c r="H134" s="99"/>
      <c r="I134" s="99"/>
      <c r="J134" s="100"/>
      <c r="K134" s="99"/>
      <c r="L134" s="99"/>
      <c r="M134" s="99"/>
      <c r="N134" s="99"/>
      <c r="O134" s="99"/>
      <c r="P134" s="99"/>
      <c r="Q134" s="100"/>
      <c r="R134" s="99"/>
      <c r="S134" s="99"/>
      <c r="T134" s="99"/>
      <c r="U134" s="99"/>
      <c r="V134" s="99"/>
      <c r="W134" s="99"/>
      <c r="X134" s="100"/>
    </row>
    <row r="135" spans="1:24" s="3" customFormat="1" ht="15" customHeight="1">
      <c r="X135" s="7" t="s">
        <v>0</v>
      </c>
    </row>
    <row r="136" spans="1:24" s="15" customFormat="1" ht="14.1" customHeight="1">
      <c r="A136" s="8" t="s">
        <v>34</v>
      </c>
      <c r="B136" s="9"/>
      <c r="C136" s="10"/>
      <c r="D136" s="11"/>
      <c r="E136" s="9" t="s">
        <v>21</v>
      </c>
      <c r="F136" s="9"/>
      <c r="G136" s="9"/>
      <c r="H136" s="9"/>
      <c r="I136" s="9"/>
      <c r="J136" s="12"/>
      <c r="K136" s="13"/>
      <c r="L136" s="9" t="s">
        <v>22</v>
      </c>
      <c r="M136" s="9"/>
      <c r="N136" s="9"/>
      <c r="O136" s="9"/>
      <c r="P136" s="9"/>
      <c r="Q136" s="12"/>
      <c r="R136" s="13"/>
      <c r="S136" s="9" t="s">
        <v>23</v>
      </c>
      <c r="T136" s="9"/>
      <c r="U136" s="9"/>
      <c r="V136" s="9"/>
      <c r="W136" s="9"/>
      <c r="X136" s="14"/>
    </row>
    <row r="137" spans="1:24" s="19" customFormat="1" ht="15" customHeight="1">
      <c r="A137" s="16"/>
      <c r="B137" s="17"/>
      <c r="C137" s="18" t="s">
        <v>1</v>
      </c>
      <c r="D137" s="216" t="s">
        <v>2</v>
      </c>
      <c r="E137" s="214" t="s">
        <v>3</v>
      </c>
      <c r="F137" s="216" t="s">
        <v>4</v>
      </c>
      <c r="G137" s="214" t="s">
        <v>5</v>
      </c>
      <c r="H137" s="216" t="s">
        <v>38</v>
      </c>
      <c r="I137" s="212" t="s">
        <v>6</v>
      </c>
      <c r="J137" s="222" t="s">
        <v>7</v>
      </c>
      <c r="K137" s="216" t="s">
        <v>2</v>
      </c>
      <c r="L137" s="214" t="s">
        <v>3</v>
      </c>
      <c r="M137" s="216" t="s">
        <v>4</v>
      </c>
      <c r="N137" s="214" t="s">
        <v>5</v>
      </c>
      <c r="O137" s="216" t="s">
        <v>38</v>
      </c>
      <c r="P137" s="212" t="s">
        <v>6</v>
      </c>
      <c r="Q137" s="222" t="s">
        <v>7</v>
      </c>
      <c r="R137" s="216" t="s">
        <v>2</v>
      </c>
      <c r="S137" s="214" t="s">
        <v>3</v>
      </c>
      <c r="T137" s="216" t="s">
        <v>4</v>
      </c>
      <c r="U137" s="214" t="s">
        <v>5</v>
      </c>
      <c r="V137" s="216" t="s">
        <v>38</v>
      </c>
      <c r="W137" s="212" t="s">
        <v>6</v>
      </c>
      <c r="X137" s="212" t="s">
        <v>7</v>
      </c>
    </row>
    <row r="138" spans="1:24" s="19" customFormat="1" ht="15" customHeight="1">
      <c r="A138" s="20" t="s">
        <v>8</v>
      </c>
      <c r="B138" s="21"/>
      <c r="C138" s="22"/>
      <c r="D138" s="217"/>
      <c r="E138" s="215"/>
      <c r="F138" s="217"/>
      <c r="G138" s="215"/>
      <c r="H138" s="217"/>
      <c r="I138" s="213"/>
      <c r="J138" s="223"/>
      <c r="K138" s="217"/>
      <c r="L138" s="215"/>
      <c r="M138" s="217"/>
      <c r="N138" s="215"/>
      <c r="O138" s="217"/>
      <c r="P138" s="213"/>
      <c r="Q138" s="223"/>
      <c r="R138" s="217"/>
      <c r="S138" s="215"/>
      <c r="T138" s="217"/>
      <c r="U138" s="215"/>
      <c r="V138" s="217"/>
      <c r="W138" s="213"/>
      <c r="X138" s="213"/>
    </row>
    <row r="139" spans="1:24" s="19" customFormat="1" ht="15" customHeight="1">
      <c r="A139" s="104">
        <v>0.29166666666666669</v>
      </c>
      <c r="B139" s="105" t="s">
        <v>37</v>
      </c>
      <c r="C139" s="106">
        <v>0.3125</v>
      </c>
      <c r="D139" s="23">
        <f t="shared" ref="D139:D160" si="36">+D19+K19+R19</f>
        <v>11</v>
      </c>
      <c r="E139" s="23">
        <f t="shared" ref="E139:E160" si="37">+E19+L19+S19</f>
        <v>46</v>
      </c>
      <c r="F139" s="24">
        <f t="shared" ref="F139:F160" si="38">+F19+M19+T19</f>
        <v>344</v>
      </c>
      <c r="G139" s="23">
        <f t="shared" ref="G139:G160" si="39">+G19+N19+U19</f>
        <v>9</v>
      </c>
      <c r="H139" s="24">
        <f t="shared" ref="H139:H160" si="40">+H19+O19+V19</f>
        <v>2</v>
      </c>
      <c r="I139" s="25">
        <f t="shared" ref="I139:I160" si="41">SUM(E139:H139)</f>
        <v>401</v>
      </c>
      <c r="J139" s="26">
        <f t="shared" ref="J139:J161" si="42">IF(I139=0,0,((G139+H139)/I139*100))</f>
        <v>2.7431421446384037</v>
      </c>
      <c r="K139" s="27">
        <f t="shared" ref="K139:K160" si="43">+D49+K49+R49</f>
        <v>4</v>
      </c>
      <c r="L139" s="24">
        <f t="shared" ref="L139:L160" si="44">+E49+L49+S49</f>
        <v>82</v>
      </c>
      <c r="M139" s="23">
        <f t="shared" ref="M139:M160" si="45">+F49+M49+T49</f>
        <v>495</v>
      </c>
      <c r="N139" s="23">
        <f t="shared" ref="N139:N160" si="46">+G49+N49+U49</f>
        <v>15</v>
      </c>
      <c r="O139" s="23">
        <f t="shared" ref="O139:O160" si="47">+H49+O49+V49</f>
        <v>5</v>
      </c>
      <c r="P139" s="25">
        <f t="shared" ref="P139:P160" si="48">SUM(L139:O139)</f>
        <v>597</v>
      </c>
      <c r="Q139" s="28">
        <f t="shared" ref="Q139:Q161" si="49">IF(P139=0,0,((N139+O139)/P139*100))</f>
        <v>3.350083752093802</v>
      </c>
      <c r="R139" s="27">
        <f t="shared" ref="R139:R160" si="50">+D79+K79+R79</f>
        <v>3</v>
      </c>
      <c r="S139" s="24">
        <f t="shared" ref="S139:S160" si="51">+E79+L79+S79</f>
        <v>40</v>
      </c>
      <c r="T139" s="23">
        <f t="shared" ref="T139:T160" si="52">+F79+M79+T79</f>
        <v>245</v>
      </c>
      <c r="U139" s="23">
        <f t="shared" ref="U139:U160" si="53">+G79+N79+U79</f>
        <v>52</v>
      </c>
      <c r="V139" s="23">
        <f t="shared" ref="V139:V160" si="54">+H79+O79+V79</f>
        <v>15</v>
      </c>
      <c r="W139" s="25">
        <f t="shared" ref="W139:W160" si="55">SUM(S139:V139)</f>
        <v>352</v>
      </c>
      <c r="X139" s="29">
        <f t="shared" ref="X139:X161" si="56">IF(W139=0,0,((U139+V139)/W139*100))</f>
        <v>19.03409090909091</v>
      </c>
    </row>
    <row r="140" spans="1:24" s="19" customFormat="1" ht="15" customHeight="1">
      <c r="A140" s="107">
        <v>0.3125</v>
      </c>
      <c r="B140" s="108" t="s">
        <v>37</v>
      </c>
      <c r="C140" s="109">
        <v>0.33333333333333331</v>
      </c>
      <c r="D140" s="30">
        <f t="shared" si="36"/>
        <v>6</v>
      </c>
      <c r="E140" s="30">
        <f t="shared" si="37"/>
        <v>33</v>
      </c>
      <c r="F140" s="31">
        <f t="shared" si="38"/>
        <v>346</v>
      </c>
      <c r="G140" s="30">
        <f t="shared" si="39"/>
        <v>11</v>
      </c>
      <c r="H140" s="31">
        <f t="shared" si="40"/>
        <v>4</v>
      </c>
      <c r="I140" s="32">
        <f t="shared" si="41"/>
        <v>394</v>
      </c>
      <c r="J140" s="33">
        <f t="shared" si="42"/>
        <v>3.8071065989847721</v>
      </c>
      <c r="K140" s="34">
        <f t="shared" si="43"/>
        <v>15</v>
      </c>
      <c r="L140" s="31">
        <f t="shared" si="44"/>
        <v>65</v>
      </c>
      <c r="M140" s="30">
        <f t="shared" si="45"/>
        <v>504</v>
      </c>
      <c r="N140" s="30">
        <f t="shared" si="46"/>
        <v>8</v>
      </c>
      <c r="O140" s="30">
        <f t="shared" si="47"/>
        <v>4</v>
      </c>
      <c r="P140" s="32">
        <f t="shared" si="48"/>
        <v>581</v>
      </c>
      <c r="Q140" s="35">
        <f t="shared" si="49"/>
        <v>2.0654044750430294</v>
      </c>
      <c r="R140" s="34">
        <f t="shared" si="50"/>
        <v>3</v>
      </c>
      <c r="S140" s="31">
        <f t="shared" si="51"/>
        <v>33</v>
      </c>
      <c r="T140" s="30">
        <f t="shared" si="52"/>
        <v>296</v>
      </c>
      <c r="U140" s="30">
        <f t="shared" si="53"/>
        <v>32</v>
      </c>
      <c r="V140" s="30">
        <f t="shared" si="54"/>
        <v>16</v>
      </c>
      <c r="W140" s="32">
        <f t="shared" si="55"/>
        <v>377</v>
      </c>
      <c r="X140" s="36">
        <f t="shared" si="56"/>
        <v>12.73209549071618</v>
      </c>
    </row>
    <row r="141" spans="1:24" s="19" customFormat="1" ht="15" customHeight="1">
      <c r="A141" s="110"/>
      <c r="B141" s="111" t="s">
        <v>36</v>
      </c>
      <c r="C141" s="112"/>
      <c r="D141" s="37">
        <f t="shared" si="36"/>
        <v>17</v>
      </c>
      <c r="E141" s="37">
        <f t="shared" si="37"/>
        <v>79</v>
      </c>
      <c r="F141" s="38">
        <f t="shared" si="38"/>
        <v>690</v>
      </c>
      <c r="G141" s="37">
        <f t="shared" si="39"/>
        <v>20</v>
      </c>
      <c r="H141" s="38">
        <f t="shared" si="40"/>
        <v>6</v>
      </c>
      <c r="I141" s="39">
        <f t="shared" si="41"/>
        <v>795</v>
      </c>
      <c r="J141" s="40">
        <f t="shared" si="42"/>
        <v>3.2704402515723272</v>
      </c>
      <c r="K141" s="41">
        <f t="shared" si="43"/>
        <v>19</v>
      </c>
      <c r="L141" s="38">
        <f t="shared" si="44"/>
        <v>147</v>
      </c>
      <c r="M141" s="37">
        <f t="shared" si="45"/>
        <v>999</v>
      </c>
      <c r="N141" s="37">
        <f t="shared" si="46"/>
        <v>23</v>
      </c>
      <c r="O141" s="37">
        <f t="shared" si="47"/>
        <v>9</v>
      </c>
      <c r="P141" s="39">
        <f t="shared" si="48"/>
        <v>1178</v>
      </c>
      <c r="Q141" s="42">
        <f t="shared" si="49"/>
        <v>2.7164685908319184</v>
      </c>
      <c r="R141" s="41">
        <f t="shared" si="50"/>
        <v>6</v>
      </c>
      <c r="S141" s="38">
        <f t="shared" si="51"/>
        <v>73</v>
      </c>
      <c r="T141" s="37">
        <f t="shared" si="52"/>
        <v>541</v>
      </c>
      <c r="U141" s="37">
        <f t="shared" si="53"/>
        <v>84</v>
      </c>
      <c r="V141" s="37">
        <f t="shared" si="54"/>
        <v>31</v>
      </c>
      <c r="W141" s="39">
        <f t="shared" si="55"/>
        <v>729</v>
      </c>
      <c r="X141" s="43">
        <f t="shared" si="56"/>
        <v>15.775034293552812</v>
      </c>
    </row>
    <row r="142" spans="1:24" s="19" customFormat="1" ht="15" customHeight="1">
      <c r="A142" s="113">
        <v>0.33333333333333331</v>
      </c>
      <c r="B142" s="114" t="s">
        <v>37</v>
      </c>
      <c r="C142" s="115">
        <v>0.35416666666666669</v>
      </c>
      <c r="D142" s="44">
        <f t="shared" si="36"/>
        <v>9</v>
      </c>
      <c r="E142" s="44">
        <f t="shared" si="37"/>
        <v>34</v>
      </c>
      <c r="F142" s="45">
        <f t="shared" si="38"/>
        <v>289</v>
      </c>
      <c r="G142" s="44">
        <f t="shared" si="39"/>
        <v>6</v>
      </c>
      <c r="H142" s="45">
        <f t="shared" si="40"/>
        <v>4</v>
      </c>
      <c r="I142" s="46">
        <f t="shared" si="41"/>
        <v>333</v>
      </c>
      <c r="J142" s="47">
        <f t="shared" si="42"/>
        <v>3.0030030030030028</v>
      </c>
      <c r="K142" s="48">
        <f t="shared" si="43"/>
        <v>24</v>
      </c>
      <c r="L142" s="45">
        <f t="shared" si="44"/>
        <v>71</v>
      </c>
      <c r="M142" s="44">
        <f t="shared" si="45"/>
        <v>597</v>
      </c>
      <c r="N142" s="44">
        <f t="shared" si="46"/>
        <v>8</v>
      </c>
      <c r="O142" s="44">
        <f t="shared" si="47"/>
        <v>5</v>
      </c>
      <c r="P142" s="46">
        <f t="shared" si="48"/>
        <v>681</v>
      </c>
      <c r="Q142" s="49">
        <f t="shared" si="49"/>
        <v>1.908957415565345</v>
      </c>
      <c r="R142" s="48">
        <f t="shared" si="50"/>
        <v>10</v>
      </c>
      <c r="S142" s="45">
        <f t="shared" si="51"/>
        <v>85</v>
      </c>
      <c r="T142" s="44">
        <f t="shared" si="52"/>
        <v>375</v>
      </c>
      <c r="U142" s="44">
        <f t="shared" si="53"/>
        <v>30</v>
      </c>
      <c r="V142" s="44">
        <f t="shared" si="54"/>
        <v>16</v>
      </c>
      <c r="W142" s="46">
        <f t="shared" si="55"/>
        <v>506</v>
      </c>
      <c r="X142" s="50">
        <f t="shared" si="56"/>
        <v>9.0909090909090917</v>
      </c>
    </row>
    <row r="143" spans="1:24" s="19" customFormat="1" ht="15" customHeight="1">
      <c r="A143" s="116">
        <v>0.35416666666666669</v>
      </c>
      <c r="B143" s="117" t="s">
        <v>37</v>
      </c>
      <c r="C143" s="118">
        <v>0.375</v>
      </c>
      <c r="D143" s="51">
        <f t="shared" si="36"/>
        <v>5</v>
      </c>
      <c r="E143" s="51">
        <f t="shared" si="37"/>
        <v>42</v>
      </c>
      <c r="F143" s="52">
        <f t="shared" si="38"/>
        <v>318</v>
      </c>
      <c r="G143" s="51">
        <f t="shared" si="39"/>
        <v>16</v>
      </c>
      <c r="H143" s="52">
        <f t="shared" si="40"/>
        <v>5</v>
      </c>
      <c r="I143" s="53">
        <f t="shared" si="41"/>
        <v>381</v>
      </c>
      <c r="J143" s="54">
        <f t="shared" si="42"/>
        <v>5.5118110236220472</v>
      </c>
      <c r="K143" s="55">
        <f t="shared" si="43"/>
        <v>19</v>
      </c>
      <c r="L143" s="52">
        <f t="shared" si="44"/>
        <v>64</v>
      </c>
      <c r="M143" s="51">
        <f t="shared" si="45"/>
        <v>491</v>
      </c>
      <c r="N143" s="51">
        <f t="shared" si="46"/>
        <v>13</v>
      </c>
      <c r="O143" s="51">
        <f t="shared" si="47"/>
        <v>1</v>
      </c>
      <c r="P143" s="53">
        <f t="shared" si="48"/>
        <v>569</v>
      </c>
      <c r="Q143" s="56">
        <f t="shared" si="49"/>
        <v>2.4604569420035149</v>
      </c>
      <c r="R143" s="55">
        <f t="shared" si="50"/>
        <v>8</v>
      </c>
      <c r="S143" s="52">
        <f t="shared" si="51"/>
        <v>69</v>
      </c>
      <c r="T143" s="51">
        <f t="shared" si="52"/>
        <v>444</v>
      </c>
      <c r="U143" s="51">
        <f t="shared" si="53"/>
        <v>56</v>
      </c>
      <c r="V143" s="51">
        <f t="shared" si="54"/>
        <v>15</v>
      </c>
      <c r="W143" s="53">
        <f t="shared" si="55"/>
        <v>584</v>
      </c>
      <c r="X143" s="57">
        <f t="shared" si="56"/>
        <v>12.157534246575343</v>
      </c>
    </row>
    <row r="144" spans="1:24" s="19" customFormat="1" ht="15" customHeight="1">
      <c r="A144" s="110"/>
      <c r="B144" s="111" t="s">
        <v>36</v>
      </c>
      <c r="C144" s="112"/>
      <c r="D144" s="37">
        <f t="shared" si="36"/>
        <v>14</v>
      </c>
      <c r="E144" s="37">
        <f t="shared" si="37"/>
        <v>76</v>
      </c>
      <c r="F144" s="38">
        <f t="shared" si="38"/>
        <v>607</v>
      </c>
      <c r="G144" s="37">
        <f t="shared" si="39"/>
        <v>22</v>
      </c>
      <c r="H144" s="38">
        <f t="shared" si="40"/>
        <v>9</v>
      </c>
      <c r="I144" s="39">
        <f t="shared" si="41"/>
        <v>714</v>
      </c>
      <c r="J144" s="40">
        <f t="shared" si="42"/>
        <v>4.3417366946778708</v>
      </c>
      <c r="K144" s="41">
        <f t="shared" si="43"/>
        <v>43</v>
      </c>
      <c r="L144" s="38">
        <f t="shared" si="44"/>
        <v>135</v>
      </c>
      <c r="M144" s="37">
        <f t="shared" si="45"/>
        <v>1088</v>
      </c>
      <c r="N144" s="37">
        <f t="shared" si="46"/>
        <v>21</v>
      </c>
      <c r="O144" s="37">
        <f t="shared" si="47"/>
        <v>6</v>
      </c>
      <c r="P144" s="39">
        <f t="shared" si="48"/>
        <v>1250</v>
      </c>
      <c r="Q144" s="42">
        <f t="shared" si="49"/>
        <v>2.16</v>
      </c>
      <c r="R144" s="41">
        <f t="shared" si="50"/>
        <v>18</v>
      </c>
      <c r="S144" s="38">
        <f t="shared" si="51"/>
        <v>154</v>
      </c>
      <c r="T144" s="37">
        <f t="shared" si="52"/>
        <v>819</v>
      </c>
      <c r="U144" s="37">
        <f t="shared" si="53"/>
        <v>86</v>
      </c>
      <c r="V144" s="37">
        <f t="shared" si="54"/>
        <v>31</v>
      </c>
      <c r="W144" s="39">
        <f t="shared" si="55"/>
        <v>1090</v>
      </c>
      <c r="X144" s="43">
        <f t="shared" si="56"/>
        <v>10.733944954128441</v>
      </c>
    </row>
    <row r="145" spans="1:24" s="19" customFormat="1" ht="15" customHeight="1">
      <c r="A145" s="119">
        <v>0.375</v>
      </c>
      <c r="B145" s="120" t="s">
        <v>37</v>
      </c>
      <c r="C145" s="121">
        <v>0.41666666666666669</v>
      </c>
      <c r="D145" s="58">
        <f t="shared" si="36"/>
        <v>13</v>
      </c>
      <c r="E145" s="58">
        <f t="shared" si="37"/>
        <v>99</v>
      </c>
      <c r="F145" s="59">
        <f t="shared" si="38"/>
        <v>576</v>
      </c>
      <c r="G145" s="58">
        <f t="shared" si="39"/>
        <v>16</v>
      </c>
      <c r="H145" s="59">
        <f t="shared" si="40"/>
        <v>5</v>
      </c>
      <c r="I145" s="60">
        <f t="shared" si="41"/>
        <v>696</v>
      </c>
      <c r="J145" s="61">
        <f t="shared" si="42"/>
        <v>3.0172413793103448</v>
      </c>
      <c r="K145" s="62">
        <f t="shared" si="43"/>
        <v>27</v>
      </c>
      <c r="L145" s="59">
        <f t="shared" si="44"/>
        <v>119</v>
      </c>
      <c r="M145" s="58">
        <f t="shared" si="45"/>
        <v>1080</v>
      </c>
      <c r="N145" s="58">
        <f t="shared" si="46"/>
        <v>51</v>
      </c>
      <c r="O145" s="58">
        <f t="shared" si="47"/>
        <v>8</v>
      </c>
      <c r="P145" s="60">
        <f t="shared" si="48"/>
        <v>1258</v>
      </c>
      <c r="Q145" s="63">
        <f t="shared" si="49"/>
        <v>4.6899841017488075</v>
      </c>
      <c r="R145" s="62">
        <f t="shared" si="50"/>
        <v>7</v>
      </c>
      <c r="S145" s="59">
        <f t="shared" si="51"/>
        <v>121</v>
      </c>
      <c r="T145" s="58">
        <f t="shared" si="52"/>
        <v>824</v>
      </c>
      <c r="U145" s="58">
        <f t="shared" si="53"/>
        <v>80</v>
      </c>
      <c r="V145" s="58">
        <f t="shared" si="54"/>
        <v>27</v>
      </c>
      <c r="W145" s="60">
        <f t="shared" si="55"/>
        <v>1052</v>
      </c>
      <c r="X145" s="64">
        <f t="shared" si="56"/>
        <v>10.171102661596958</v>
      </c>
    </row>
    <row r="146" spans="1:24" s="19" customFormat="1" ht="15" customHeight="1">
      <c r="A146" s="122">
        <v>0.41666666666666669</v>
      </c>
      <c r="B146" s="123" t="s">
        <v>37</v>
      </c>
      <c r="C146" s="124">
        <v>0.45833333333333331</v>
      </c>
      <c r="D146" s="65">
        <f t="shared" si="36"/>
        <v>13</v>
      </c>
      <c r="E146" s="65">
        <f t="shared" si="37"/>
        <v>104</v>
      </c>
      <c r="F146" s="66">
        <f t="shared" si="38"/>
        <v>688</v>
      </c>
      <c r="G146" s="65">
        <f t="shared" si="39"/>
        <v>24</v>
      </c>
      <c r="H146" s="66">
        <f t="shared" si="40"/>
        <v>3</v>
      </c>
      <c r="I146" s="67">
        <f t="shared" si="41"/>
        <v>819</v>
      </c>
      <c r="J146" s="68">
        <f t="shared" si="42"/>
        <v>3.296703296703297</v>
      </c>
      <c r="K146" s="69">
        <f t="shared" si="43"/>
        <v>19</v>
      </c>
      <c r="L146" s="66">
        <f t="shared" si="44"/>
        <v>102</v>
      </c>
      <c r="M146" s="65">
        <f t="shared" si="45"/>
        <v>917</v>
      </c>
      <c r="N146" s="65">
        <f t="shared" si="46"/>
        <v>40</v>
      </c>
      <c r="O146" s="65">
        <f t="shared" si="47"/>
        <v>6</v>
      </c>
      <c r="P146" s="67">
        <f t="shared" si="48"/>
        <v>1065</v>
      </c>
      <c r="Q146" s="70">
        <f t="shared" si="49"/>
        <v>4.31924882629108</v>
      </c>
      <c r="R146" s="69">
        <f t="shared" si="50"/>
        <v>9</v>
      </c>
      <c r="S146" s="66">
        <f t="shared" si="51"/>
        <v>103</v>
      </c>
      <c r="T146" s="65">
        <f t="shared" si="52"/>
        <v>744</v>
      </c>
      <c r="U146" s="65">
        <f t="shared" si="53"/>
        <v>70</v>
      </c>
      <c r="V146" s="65">
        <f t="shared" si="54"/>
        <v>22</v>
      </c>
      <c r="W146" s="67">
        <f t="shared" si="55"/>
        <v>939</v>
      </c>
      <c r="X146" s="71">
        <f t="shared" si="56"/>
        <v>9.7976570820021305</v>
      </c>
    </row>
    <row r="147" spans="1:24" s="19" customFormat="1" ht="15" customHeight="1">
      <c r="A147" s="122">
        <v>0.45833333333333331</v>
      </c>
      <c r="B147" s="123" t="s">
        <v>37</v>
      </c>
      <c r="C147" s="124">
        <v>0.5</v>
      </c>
      <c r="D147" s="65">
        <f t="shared" si="36"/>
        <v>8</v>
      </c>
      <c r="E147" s="65">
        <f t="shared" si="37"/>
        <v>117</v>
      </c>
      <c r="F147" s="66">
        <f t="shared" si="38"/>
        <v>862</v>
      </c>
      <c r="G147" s="65">
        <f t="shared" si="39"/>
        <v>23</v>
      </c>
      <c r="H147" s="66">
        <f t="shared" si="40"/>
        <v>5</v>
      </c>
      <c r="I147" s="67">
        <f t="shared" si="41"/>
        <v>1007</v>
      </c>
      <c r="J147" s="68">
        <f t="shared" si="42"/>
        <v>2.7805362462760672</v>
      </c>
      <c r="K147" s="69">
        <f t="shared" si="43"/>
        <v>9</v>
      </c>
      <c r="L147" s="66">
        <f t="shared" si="44"/>
        <v>108</v>
      </c>
      <c r="M147" s="65">
        <f t="shared" si="45"/>
        <v>881</v>
      </c>
      <c r="N147" s="65">
        <f t="shared" si="46"/>
        <v>32</v>
      </c>
      <c r="O147" s="65">
        <f t="shared" si="47"/>
        <v>3</v>
      </c>
      <c r="P147" s="67">
        <f t="shared" si="48"/>
        <v>1024</v>
      </c>
      <c r="Q147" s="70">
        <f t="shared" si="49"/>
        <v>3.41796875</v>
      </c>
      <c r="R147" s="69">
        <f t="shared" si="50"/>
        <v>10</v>
      </c>
      <c r="S147" s="66">
        <f t="shared" si="51"/>
        <v>63</v>
      </c>
      <c r="T147" s="65">
        <f t="shared" si="52"/>
        <v>727</v>
      </c>
      <c r="U147" s="65">
        <f t="shared" si="53"/>
        <v>40</v>
      </c>
      <c r="V147" s="65">
        <f t="shared" si="54"/>
        <v>19</v>
      </c>
      <c r="W147" s="67">
        <f t="shared" si="55"/>
        <v>849</v>
      </c>
      <c r="X147" s="71">
        <f t="shared" si="56"/>
        <v>6.9493521790341575</v>
      </c>
    </row>
    <row r="148" spans="1:24" s="19" customFormat="1" ht="15" customHeight="1">
      <c r="A148" s="122">
        <v>0.5</v>
      </c>
      <c r="B148" s="123" t="s">
        <v>37</v>
      </c>
      <c r="C148" s="124">
        <v>0.54166666666666663</v>
      </c>
      <c r="D148" s="65">
        <f t="shared" si="36"/>
        <v>15</v>
      </c>
      <c r="E148" s="65">
        <f t="shared" si="37"/>
        <v>94</v>
      </c>
      <c r="F148" s="66">
        <f t="shared" si="38"/>
        <v>905</v>
      </c>
      <c r="G148" s="65">
        <f t="shared" si="39"/>
        <v>15</v>
      </c>
      <c r="H148" s="66">
        <f t="shared" si="40"/>
        <v>6</v>
      </c>
      <c r="I148" s="67">
        <f t="shared" si="41"/>
        <v>1020</v>
      </c>
      <c r="J148" s="68">
        <f t="shared" si="42"/>
        <v>2.0588235294117645</v>
      </c>
      <c r="K148" s="69">
        <f t="shared" si="43"/>
        <v>18</v>
      </c>
      <c r="L148" s="66">
        <f t="shared" si="44"/>
        <v>94</v>
      </c>
      <c r="M148" s="65">
        <f t="shared" si="45"/>
        <v>875</v>
      </c>
      <c r="N148" s="65">
        <f t="shared" si="46"/>
        <v>28</v>
      </c>
      <c r="O148" s="65">
        <f t="shared" si="47"/>
        <v>6</v>
      </c>
      <c r="P148" s="67">
        <f t="shared" si="48"/>
        <v>1003</v>
      </c>
      <c r="Q148" s="70">
        <f t="shared" si="49"/>
        <v>3.3898305084745761</v>
      </c>
      <c r="R148" s="69">
        <f t="shared" si="50"/>
        <v>11</v>
      </c>
      <c r="S148" s="66">
        <f t="shared" si="51"/>
        <v>86</v>
      </c>
      <c r="T148" s="65">
        <f t="shared" si="52"/>
        <v>734</v>
      </c>
      <c r="U148" s="65">
        <f t="shared" si="53"/>
        <v>34</v>
      </c>
      <c r="V148" s="65">
        <f t="shared" si="54"/>
        <v>24</v>
      </c>
      <c r="W148" s="67">
        <f t="shared" si="55"/>
        <v>878</v>
      </c>
      <c r="X148" s="71">
        <f t="shared" si="56"/>
        <v>6.6059225512528474</v>
      </c>
    </row>
    <row r="149" spans="1:24" s="19" customFormat="1" ht="15" customHeight="1">
      <c r="A149" s="122">
        <v>0.54166666666666663</v>
      </c>
      <c r="B149" s="123" t="s">
        <v>37</v>
      </c>
      <c r="C149" s="124">
        <v>0.58333333333333337</v>
      </c>
      <c r="D149" s="65">
        <f t="shared" si="36"/>
        <v>14</v>
      </c>
      <c r="E149" s="65">
        <f t="shared" si="37"/>
        <v>96</v>
      </c>
      <c r="F149" s="66">
        <f t="shared" si="38"/>
        <v>864</v>
      </c>
      <c r="G149" s="65">
        <f t="shared" si="39"/>
        <v>17</v>
      </c>
      <c r="H149" s="66">
        <f t="shared" si="40"/>
        <v>7</v>
      </c>
      <c r="I149" s="67">
        <f t="shared" si="41"/>
        <v>984</v>
      </c>
      <c r="J149" s="68">
        <f t="shared" si="42"/>
        <v>2.4390243902439024</v>
      </c>
      <c r="K149" s="69">
        <f t="shared" si="43"/>
        <v>12</v>
      </c>
      <c r="L149" s="66">
        <f t="shared" si="44"/>
        <v>126</v>
      </c>
      <c r="M149" s="65">
        <f t="shared" si="45"/>
        <v>925</v>
      </c>
      <c r="N149" s="65">
        <f t="shared" si="46"/>
        <v>18</v>
      </c>
      <c r="O149" s="65">
        <f t="shared" si="47"/>
        <v>3</v>
      </c>
      <c r="P149" s="67">
        <f t="shared" si="48"/>
        <v>1072</v>
      </c>
      <c r="Q149" s="70">
        <f t="shared" si="49"/>
        <v>1.9589552238805972</v>
      </c>
      <c r="R149" s="69">
        <f t="shared" si="50"/>
        <v>10</v>
      </c>
      <c r="S149" s="66">
        <f t="shared" si="51"/>
        <v>73</v>
      </c>
      <c r="T149" s="65">
        <f t="shared" si="52"/>
        <v>740</v>
      </c>
      <c r="U149" s="65">
        <f t="shared" si="53"/>
        <v>54</v>
      </c>
      <c r="V149" s="65">
        <f t="shared" si="54"/>
        <v>26</v>
      </c>
      <c r="W149" s="67">
        <f t="shared" si="55"/>
        <v>893</v>
      </c>
      <c r="X149" s="71">
        <f t="shared" si="56"/>
        <v>8.9585666293393054</v>
      </c>
    </row>
    <row r="150" spans="1:24" s="19" customFormat="1" ht="15" customHeight="1">
      <c r="A150" s="122">
        <v>0.58333333333333337</v>
      </c>
      <c r="B150" s="123" t="s">
        <v>37</v>
      </c>
      <c r="C150" s="124">
        <v>0.625</v>
      </c>
      <c r="D150" s="65">
        <f t="shared" si="36"/>
        <v>15</v>
      </c>
      <c r="E150" s="65">
        <f t="shared" si="37"/>
        <v>96</v>
      </c>
      <c r="F150" s="66">
        <f t="shared" si="38"/>
        <v>892</v>
      </c>
      <c r="G150" s="65">
        <f t="shared" si="39"/>
        <v>13</v>
      </c>
      <c r="H150" s="66">
        <f t="shared" si="40"/>
        <v>12</v>
      </c>
      <c r="I150" s="67">
        <f t="shared" si="41"/>
        <v>1013</v>
      </c>
      <c r="J150" s="68">
        <f t="shared" si="42"/>
        <v>2.4679170779861797</v>
      </c>
      <c r="K150" s="69">
        <f t="shared" si="43"/>
        <v>14</v>
      </c>
      <c r="L150" s="66">
        <f t="shared" si="44"/>
        <v>129</v>
      </c>
      <c r="M150" s="65">
        <f t="shared" si="45"/>
        <v>942</v>
      </c>
      <c r="N150" s="65">
        <f t="shared" si="46"/>
        <v>33</v>
      </c>
      <c r="O150" s="65">
        <f t="shared" si="47"/>
        <v>9</v>
      </c>
      <c r="P150" s="67">
        <f t="shared" si="48"/>
        <v>1113</v>
      </c>
      <c r="Q150" s="70">
        <f t="shared" si="49"/>
        <v>3.7735849056603774</v>
      </c>
      <c r="R150" s="69">
        <f t="shared" si="50"/>
        <v>9</v>
      </c>
      <c r="S150" s="66">
        <f t="shared" si="51"/>
        <v>100</v>
      </c>
      <c r="T150" s="65">
        <f t="shared" si="52"/>
        <v>808</v>
      </c>
      <c r="U150" s="65">
        <f t="shared" si="53"/>
        <v>44</v>
      </c>
      <c r="V150" s="65">
        <f t="shared" si="54"/>
        <v>19</v>
      </c>
      <c r="W150" s="67">
        <f t="shared" si="55"/>
        <v>971</v>
      </c>
      <c r="X150" s="71">
        <f t="shared" si="56"/>
        <v>6.4881565396498457</v>
      </c>
    </row>
    <row r="151" spans="1:24" s="19" customFormat="1" ht="15" customHeight="1">
      <c r="A151" s="125">
        <v>0.625</v>
      </c>
      <c r="B151" s="126" t="s">
        <v>37</v>
      </c>
      <c r="C151" s="127">
        <v>0.66666666666666663</v>
      </c>
      <c r="D151" s="72">
        <f t="shared" si="36"/>
        <v>14</v>
      </c>
      <c r="E151" s="72">
        <f t="shared" si="37"/>
        <v>112</v>
      </c>
      <c r="F151" s="73">
        <f t="shared" si="38"/>
        <v>960</v>
      </c>
      <c r="G151" s="72">
        <f t="shared" si="39"/>
        <v>18</v>
      </c>
      <c r="H151" s="73">
        <f t="shared" si="40"/>
        <v>8</v>
      </c>
      <c r="I151" s="74">
        <f t="shared" si="41"/>
        <v>1098</v>
      </c>
      <c r="J151" s="75">
        <f t="shared" si="42"/>
        <v>2.3679417122040074</v>
      </c>
      <c r="K151" s="76">
        <f t="shared" si="43"/>
        <v>17</v>
      </c>
      <c r="L151" s="73">
        <f t="shared" si="44"/>
        <v>134</v>
      </c>
      <c r="M151" s="72">
        <f t="shared" si="45"/>
        <v>948</v>
      </c>
      <c r="N151" s="72">
        <f t="shared" si="46"/>
        <v>33</v>
      </c>
      <c r="O151" s="72">
        <f t="shared" si="47"/>
        <v>11</v>
      </c>
      <c r="P151" s="74">
        <f t="shared" si="48"/>
        <v>1126</v>
      </c>
      <c r="Q151" s="77">
        <f t="shared" si="49"/>
        <v>3.9076376554174073</v>
      </c>
      <c r="R151" s="76">
        <f t="shared" si="50"/>
        <v>10</v>
      </c>
      <c r="S151" s="73">
        <f t="shared" si="51"/>
        <v>87</v>
      </c>
      <c r="T151" s="72">
        <f t="shared" si="52"/>
        <v>790</v>
      </c>
      <c r="U151" s="72">
        <f t="shared" si="53"/>
        <v>33</v>
      </c>
      <c r="V151" s="72">
        <f t="shared" si="54"/>
        <v>26</v>
      </c>
      <c r="W151" s="74">
        <f t="shared" si="55"/>
        <v>936</v>
      </c>
      <c r="X151" s="78">
        <f t="shared" si="56"/>
        <v>6.3034188034188032</v>
      </c>
    </row>
    <row r="152" spans="1:24" s="19" customFormat="1" ht="15" customHeight="1">
      <c r="A152" s="104">
        <v>0.66666666666666663</v>
      </c>
      <c r="B152" s="105" t="s">
        <v>37</v>
      </c>
      <c r="C152" s="106">
        <v>0.6875</v>
      </c>
      <c r="D152" s="23">
        <f t="shared" si="36"/>
        <v>8</v>
      </c>
      <c r="E152" s="23">
        <f t="shared" si="37"/>
        <v>41</v>
      </c>
      <c r="F152" s="24">
        <f t="shared" si="38"/>
        <v>416</v>
      </c>
      <c r="G152" s="23">
        <f t="shared" si="39"/>
        <v>9</v>
      </c>
      <c r="H152" s="24">
        <f t="shared" si="40"/>
        <v>4</v>
      </c>
      <c r="I152" s="25">
        <f t="shared" si="41"/>
        <v>470</v>
      </c>
      <c r="J152" s="26">
        <f t="shared" si="42"/>
        <v>2.7659574468085104</v>
      </c>
      <c r="K152" s="27">
        <f t="shared" si="43"/>
        <v>5</v>
      </c>
      <c r="L152" s="24">
        <f t="shared" si="44"/>
        <v>62</v>
      </c>
      <c r="M152" s="23">
        <f t="shared" si="45"/>
        <v>484</v>
      </c>
      <c r="N152" s="23">
        <f t="shared" si="46"/>
        <v>19</v>
      </c>
      <c r="O152" s="23">
        <f t="shared" si="47"/>
        <v>5</v>
      </c>
      <c r="P152" s="25">
        <f t="shared" si="48"/>
        <v>570</v>
      </c>
      <c r="Q152" s="28">
        <f t="shared" si="49"/>
        <v>4.2105263157894735</v>
      </c>
      <c r="R152" s="27">
        <f t="shared" si="50"/>
        <v>4</v>
      </c>
      <c r="S152" s="24">
        <f t="shared" si="51"/>
        <v>47</v>
      </c>
      <c r="T152" s="23">
        <f t="shared" si="52"/>
        <v>381</v>
      </c>
      <c r="U152" s="23">
        <f t="shared" si="53"/>
        <v>19</v>
      </c>
      <c r="V152" s="23">
        <f t="shared" si="54"/>
        <v>15</v>
      </c>
      <c r="W152" s="25">
        <f t="shared" si="55"/>
        <v>462</v>
      </c>
      <c r="X152" s="29">
        <f t="shared" si="56"/>
        <v>7.3593073593073601</v>
      </c>
    </row>
    <row r="153" spans="1:24" s="19" customFormat="1" ht="15" customHeight="1">
      <c r="A153" s="128">
        <v>0.6875</v>
      </c>
      <c r="B153" s="129" t="s">
        <v>37</v>
      </c>
      <c r="C153" s="130">
        <v>0.70833333333333337</v>
      </c>
      <c r="D153" s="79">
        <f t="shared" si="36"/>
        <v>10</v>
      </c>
      <c r="E153" s="79">
        <f t="shared" si="37"/>
        <v>83</v>
      </c>
      <c r="F153" s="80">
        <f t="shared" si="38"/>
        <v>560</v>
      </c>
      <c r="G153" s="79">
        <f t="shared" si="39"/>
        <v>8</v>
      </c>
      <c r="H153" s="80">
        <f t="shared" si="40"/>
        <v>7</v>
      </c>
      <c r="I153" s="81">
        <f t="shared" si="41"/>
        <v>658</v>
      </c>
      <c r="J153" s="82">
        <f t="shared" si="42"/>
        <v>2.2796352583586628</v>
      </c>
      <c r="K153" s="83">
        <f t="shared" si="43"/>
        <v>6</v>
      </c>
      <c r="L153" s="80">
        <f t="shared" si="44"/>
        <v>61</v>
      </c>
      <c r="M153" s="79">
        <f t="shared" si="45"/>
        <v>421</v>
      </c>
      <c r="N153" s="79">
        <f t="shared" si="46"/>
        <v>9</v>
      </c>
      <c r="O153" s="79">
        <f t="shared" si="47"/>
        <v>5</v>
      </c>
      <c r="P153" s="81">
        <f t="shared" si="48"/>
        <v>496</v>
      </c>
      <c r="Q153" s="84">
        <f t="shared" si="49"/>
        <v>2.82258064516129</v>
      </c>
      <c r="R153" s="83">
        <f t="shared" si="50"/>
        <v>4</v>
      </c>
      <c r="S153" s="80">
        <f t="shared" si="51"/>
        <v>32</v>
      </c>
      <c r="T153" s="79">
        <f t="shared" si="52"/>
        <v>379</v>
      </c>
      <c r="U153" s="79">
        <f t="shared" si="53"/>
        <v>20</v>
      </c>
      <c r="V153" s="79">
        <f t="shared" si="54"/>
        <v>11</v>
      </c>
      <c r="W153" s="81">
        <f t="shared" si="55"/>
        <v>442</v>
      </c>
      <c r="X153" s="85">
        <f t="shared" si="56"/>
        <v>7.0135746606334841</v>
      </c>
    </row>
    <row r="154" spans="1:24" s="19" customFormat="1" ht="15" customHeight="1">
      <c r="A154" s="110"/>
      <c r="B154" s="111" t="s">
        <v>36</v>
      </c>
      <c r="C154" s="112"/>
      <c r="D154" s="37">
        <f t="shared" si="36"/>
        <v>18</v>
      </c>
      <c r="E154" s="37">
        <f t="shared" si="37"/>
        <v>124</v>
      </c>
      <c r="F154" s="38">
        <f t="shared" si="38"/>
        <v>976</v>
      </c>
      <c r="G154" s="37">
        <f t="shared" si="39"/>
        <v>17</v>
      </c>
      <c r="H154" s="38">
        <f t="shared" si="40"/>
        <v>11</v>
      </c>
      <c r="I154" s="39">
        <f t="shared" si="41"/>
        <v>1128</v>
      </c>
      <c r="J154" s="40">
        <f t="shared" si="42"/>
        <v>2.4822695035460995</v>
      </c>
      <c r="K154" s="41">
        <f t="shared" si="43"/>
        <v>11</v>
      </c>
      <c r="L154" s="38">
        <f t="shared" si="44"/>
        <v>123</v>
      </c>
      <c r="M154" s="37">
        <f t="shared" si="45"/>
        <v>905</v>
      </c>
      <c r="N154" s="37">
        <f t="shared" si="46"/>
        <v>28</v>
      </c>
      <c r="O154" s="37">
        <f t="shared" si="47"/>
        <v>10</v>
      </c>
      <c r="P154" s="39">
        <f t="shared" si="48"/>
        <v>1066</v>
      </c>
      <c r="Q154" s="42">
        <f t="shared" si="49"/>
        <v>3.5647279549718571</v>
      </c>
      <c r="R154" s="41">
        <f t="shared" si="50"/>
        <v>8</v>
      </c>
      <c r="S154" s="38">
        <f t="shared" si="51"/>
        <v>79</v>
      </c>
      <c r="T154" s="37">
        <f t="shared" si="52"/>
        <v>760</v>
      </c>
      <c r="U154" s="37">
        <f t="shared" si="53"/>
        <v>39</v>
      </c>
      <c r="V154" s="37">
        <f t="shared" si="54"/>
        <v>26</v>
      </c>
      <c r="W154" s="39">
        <f t="shared" si="55"/>
        <v>904</v>
      </c>
      <c r="X154" s="43">
        <f t="shared" si="56"/>
        <v>7.1902654867256635</v>
      </c>
    </row>
    <row r="155" spans="1:24" s="19" customFormat="1" ht="15" customHeight="1">
      <c r="A155" s="116">
        <v>0.70833333333333337</v>
      </c>
      <c r="B155" s="117" t="s">
        <v>37</v>
      </c>
      <c r="C155" s="118">
        <v>0.72916666666666663</v>
      </c>
      <c r="D155" s="51">
        <f t="shared" si="36"/>
        <v>8</v>
      </c>
      <c r="E155" s="51">
        <f t="shared" si="37"/>
        <v>54</v>
      </c>
      <c r="F155" s="52">
        <f t="shared" si="38"/>
        <v>631</v>
      </c>
      <c r="G155" s="51">
        <f t="shared" si="39"/>
        <v>5</v>
      </c>
      <c r="H155" s="52">
        <f t="shared" si="40"/>
        <v>5</v>
      </c>
      <c r="I155" s="53">
        <f t="shared" si="41"/>
        <v>695</v>
      </c>
      <c r="J155" s="54">
        <f t="shared" si="42"/>
        <v>1.4388489208633095</v>
      </c>
      <c r="K155" s="55">
        <f t="shared" si="43"/>
        <v>8</v>
      </c>
      <c r="L155" s="52">
        <f t="shared" si="44"/>
        <v>59</v>
      </c>
      <c r="M155" s="51">
        <f t="shared" si="45"/>
        <v>503</v>
      </c>
      <c r="N155" s="51">
        <f t="shared" si="46"/>
        <v>5</v>
      </c>
      <c r="O155" s="51">
        <f t="shared" si="47"/>
        <v>6</v>
      </c>
      <c r="P155" s="53">
        <f t="shared" si="48"/>
        <v>573</v>
      </c>
      <c r="Q155" s="56">
        <f t="shared" si="49"/>
        <v>1.9197207678883073</v>
      </c>
      <c r="R155" s="55">
        <f t="shared" si="50"/>
        <v>2</v>
      </c>
      <c r="S155" s="52">
        <f t="shared" si="51"/>
        <v>30</v>
      </c>
      <c r="T155" s="51">
        <f t="shared" si="52"/>
        <v>415</v>
      </c>
      <c r="U155" s="51">
        <f t="shared" si="53"/>
        <v>8</v>
      </c>
      <c r="V155" s="51">
        <f t="shared" si="54"/>
        <v>4</v>
      </c>
      <c r="W155" s="53">
        <f t="shared" si="55"/>
        <v>457</v>
      </c>
      <c r="X155" s="57">
        <f t="shared" si="56"/>
        <v>2.6258205689277898</v>
      </c>
    </row>
    <row r="156" spans="1:24" s="19" customFormat="1" ht="15" customHeight="1">
      <c r="A156" s="116">
        <v>0.72916666666666663</v>
      </c>
      <c r="B156" s="117" t="s">
        <v>37</v>
      </c>
      <c r="C156" s="118">
        <v>0.75</v>
      </c>
      <c r="D156" s="51">
        <f t="shared" si="36"/>
        <v>11</v>
      </c>
      <c r="E156" s="51">
        <f t="shared" si="37"/>
        <v>35</v>
      </c>
      <c r="F156" s="52">
        <f t="shared" si="38"/>
        <v>487</v>
      </c>
      <c r="G156" s="51">
        <f t="shared" si="39"/>
        <v>5</v>
      </c>
      <c r="H156" s="52">
        <f t="shared" si="40"/>
        <v>2</v>
      </c>
      <c r="I156" s="53">
        <f t="shared" si="41"/>
        <v>529</v>
      </c>
      <c r="J156" s="54">
        <f t="shared" si="42"/>
        <v>1.3232514177693762</v>
      </c>
      <c r="K156" s="55">
        <f t="shared" si="43"/>
        <v>5</v>
      </c>
      <c r="L156" s="52">
        <f t="shared" si="44"/>
        <v>35</v>
      </c>
      <c r="M156" s="51">
        <f t="shared" si="45"/>
        <v>444</v>
      </c>
      <c r="N156" s="51">
        <f t="shared" si="46"/>
        <v>7</v>
      </c>
      <c r="O156" s="51">
        <f t="shared" si="47"/>
        <v>5</v>
      </c>
      <c r="P156" s="53">
        <f t="shared" si="48"/>
        <v>491</v>
      </c>
      <c r="Q156" s="56">
        <f t="shared" si="49"/>
        <v>2.4439918533604885</v>
      </c>
      <c r="R156" s="55">
        <f t="shared" si="50"/>
        <v>2</v>
      </c>
      <c r="S156" s="52">
        <f t="shared" si="51"/>
        <v>20</v>
      </c>
      <c r="T156" s="51">
        <f t="shared" si="52"/>
        <v>367</v>
      </c>
      <c r="U156" s="51">
        <f t="shared" si="53"/>
        <v>2</v>
      </c>
      <c r="V156" s="51">
        <f t="shared" si="54"/>
        <v>9</v>
      </c>
      <c r="W156" s="53">
        <f t="shared" si="55"/>
        <v>398</v>
      </c>
      <c r="X156" s="57">
        <f t="shared" si="56"/>
        <v>2.7638190954773871</v>
      </c>
    </row>
    <row r="157" spans="1:24" s="19" customFormat="1" ht="15" customHeight="1">
      <c r="A157" s="110"/>
      <c r="B157" s="111" t="s">
        <v>36</v>
      </c>
      <c r="C157" s="112"/>
      <c r="D157" s="37">
        <f t="shared" si="36"/>
        <v>19</v>
      </c>
      <c r="E157" s="37">
        <f t="shared" si="37"/>
        <v>89</v>
      </c>
      <c r="F157" s="38">
        <f t="shared" si="38"/>
        <v>1118</v>
      </c>
      <c r="G157" s="37">
        <f t="shared" si="39"/>
        <v>10</v>
      </c>
      <c r="H157" s="38">
        <f t="shared" si="40"/>
        <v>7</v>
      </c>
      <c r="I157" s="39">
        <f t="shared" si="41"/>
        <v>1224</v>
      </c>
      <c r="J157" s="40">
        <f t="shared" si="42"/>
        <v>1.3888888888888888</v>
      </c>
      <c r="K157" s="41">
        <f t="shared" si="43"/>
        <v>13</v>
      </c>
      <c r="L157" s="38">
        <f t="shared" si="44"/>
        <v>94</v>
      </c>
      <c r="M157" s="37">
        <f t="shared" si="45"/>
        <v>947</v>
      </c>
      <c r="N157" s="37">
        <f t="shared" si="46"/>
        <v>12</v>
      </c>
      <c r="O157" s="37">
        <f t="shared" si="47"/>
        <v>11</v>
      </c>
      <c r="P157" s="39">
        <f t="shared" si="48"/>
        <v>1064</v>
      </c>
      <c r="Q157" s="42">
        <f t="shared" si="49"/>
        <v>2.1616541353383458</v>
      </c>
      <c r="R157" s="41">
        <f t="shared" si="50"/>
        <v>4</v>
      </c>
      <c r="S157" s="38">
        <f t="shared" si="51"/>
        <v>50</v>
      </c>
      <c r="T157" s="37">
        <f t="shared" si="52"/>
        <v>782</v>
      </c>
      <c r="U157" s="37">
        <f t="shared" si="53"/>
        <v>10</v>
      </c>
      <c r="V157" s="37">
        <f t="shared" si="54"/>
        <v>13</v>
      </c>
      <c r="W157" s="39">
        <f t="shared" si="55"/>
        <v>855</v>
      </c>
      <c r="X157" s="43">
        <f t="shared" si="56"/>
        <v>2.6900584795321638</v>
      </c>
    </row>
    <row r="158" spans="1:24" s="19" customFormat="1" ht="15" customHeight="1">
      <c r="A158" s="116">
        <v>0.75</v>
      </c>
      <c r="B158" s="117" t="s">
        <v>37</v>
      </c>
      <c r="C158" s="118">
        <v>0.77083333333333337</v>
      </c>
      <c r="D158" s="51">
        <f t="shared" si="36"/>
        <v>12</v>
      </c>
      <c r="E158" s="51">
        <f t="shared" si="37"/>
        <v>35</v>
      </c>
      <c r="F158" s="52">
        <f t="shared" si="38"/>
        <v>491</v>
      </c>
      <c r="G158" s="51">
        <f t="shared" si="39"/>
        <v>4</v>
      </c>
      <c r="H158" s="52">
        <f t="shared" si="40"/>
        <v>3</v>
      </c>
      <c r="I158" s="53">
        <f t="shared" si="41"/>
        <v>533</v>
      </c>
      <c r="J158" s="54">
        <f t="shared" si="42"/>
        <v>1.3133208255159476</v>
      </c>
      <c r="K158" s="55">
        <f t="shared" si="43"/>
        <v>9</v>
      </c>
      <c r="L158" s="52">
        <f t="shared" si="44"/>
        <v>48</v>
      </c>
      <c r="M158" s="51">
        <f t="shared" si="45"/>
        <v>556</v>
      </c>
      <c r="N158" s="51">
        <f t="shared" si="46"/>
        <v>11</v>
      </c>
      <c r="O158" s="51">
        <f t="shared" si="47"/>
        <v>3</v>
      </c>
      <c r="P158" s="53">
        <f t="shared" si="48"/>
        <v>618</v>
      </c>
      <c r="Q158" s="56">
        <f t="shared" si="49"/>
        <v>2.2653721682847898</v>
      </c>
      <c r="R158" s="55">
        <f t="shared" si="50"/>
        <v>5</v>
      </c>
      <c r="S158" s="52">
        <f t="shared" si="51"/>
        <v>30</v>
      </c>
      <c r="T158" s="51">
        <f t="shared" si="52"/>
        <v>423</v>
      </c>
      <c r="U158" s="51">
        <f t="shared" si="53"/>
        <v>8</v>
      </c>
      <c r="V158" s="51">
        <f t="shared" si="54"/>
        <v>8</v>
      </c>
      <c r="W158" s="53">
        <f t="shared" si="55"/>
        <v>469</v>
      </c>
      <c r="X158" s="57">
        <f t="shared" si="56"/>
        <v>3.4115138592750531</v>
      </c>
    </row>
    <row r="159" spans="1:24" s="19" customFormat="1" ht="15" customHeight="1">
      <c r="A159" s="128">
        <v>0.77083333333333337</v>
      </c>
      <c r="B159" s="129" t="s">
        <v>37</v>
      </c>
      <c r="C159" s="130">
        <v>0.79166666666666663</v>
      </c>
      <c r="D159" s="79">
        <f t="shared" si="36"/>
        <v>7</v>
      </c>
      <c r="E159" s="79">
        <f t="shared" si="37"/>
        <v>41</v>
      </c>
      <c r="F159" s="80">
        <f t="shared" si="38"/>
        <v>525</v>
      </c>
      <c r="G159" s="79">
        <f t="shared" si="39"/>
        <v>6</v>
      </c>
      <c r="H159" s="80">
        <f t="shared" si="40"/>
        <v>5</v>
      </c>
      <c r="I159" s="81">
        <f t="shared" si="41"/>
        <v>577</v>
      </c>
      <c r="J159" s="82">
        <f t="shared" si="42"/>
        <v>1.9064124783362217</v>
      </c>
      <c r="K159" s="83">
        <f t="shared" si="43"/>
        <v>5</v>
      </c>
      <c r="L159" s="80">
        <f t="shared" si="44"/>
        <v>37</v>
      </c>
      <c r="M159" s="79">
        <f t="shared" si="45"/>
        <v>459</v>
      </c>
      <c r="N159" s="79">
        <f t="shared" si="46"/>
        <v>3</v>
      </c>
      <c r="O159" s="79">
        <f t="shared" si="47"/>
        <v>3</v>
      </c>
      <c r="P159" s="81">
        <f t="shared" si="48"/>
        <v>502</v>
      </c>
      <c r="Q159" s="84">
        <f t="shared" si="49"/>
        <v>1.1952191235059761</v>
      </c>
      <c r="R159" s="83">
        <f t="shared" si="50"/>
        <v>8</v>
      </c>
      <c r="S159" s="80">
        <f t="shared" si="51"/>
        <v>17</v>
      </c>
      <c r="T159" s="79">
        <f t="shared" si="52"/>
        <v>397</v>
      </c>
      <c r="U159" s="79">
        <f t="shared" si="53"/>
        <v>6</v>
      </c>
      <c r="V159" s="79">
        <f t="shared" si="54"/>
        <v>15</v>
      </c>
      <c r="W159" s="81">
        <f t="shared" si="55"/>
        <v>435</v>
      </c>
      <c r="X159" s="85">
        <f t="shared" si="56"/>
        <v>4.8275862068965516</v>
      </c>
    </row>
    <row r="160" spans="1:24" s="19" customFormat="1" ht="15" customHeight="1" thickBot="1">
      <c r="A160" s="110"/>
      <c r="B160" s="111" t="s">
        <v>36</v>
      </c>
      <c r="C160" s="112"/>
      <c r="D160" s="37">
        <f t="shared" si="36"/>
        <v>19</v>
      </c>
      <c r="E160" s="37">
        <f t="shared" si="37"/>
        <v>76</v>
      </c>
      <c r="F160" s="38">
        <f t="shared" si="38"/>
        <v>1016</v>
      </c>
      <c r="G160" s="37">
        <f t="shared" si="39"/>
        <v>10</v>
      </c>
      <c r="H160" s="38">
        <f t="shared" si="40"/>
        <v>8</v>
      </c>
      <c r="I160" s="39">
        <f t="shared" si="41"/>
        <v>1110</v>
      </c>
      <c r="J160" s="40">
        <f t="shared" si="42"/>
        <v>1.6216216216216217</v>
      </c>
      <c r="K160" s="41">
        <f t="shared" si="43"/>
        <v>14</v>
      </c>
      <c r="L160" s="38">
        <f t="shared" si="44"/>
        <v>85</v>
      </c>
      <c r="M160" s="37">
        <f t="shared" si="45"/>
        <v>1015</v>
      </c>
      <c r="N160" s="37">
        <f t="shared" si="46"/>
        <v>14</v>
      </c>
      <c r="O160" s="37">
        <f t="shared" si="47"/>
        <v>6</v>
      </c>
      <c r="P160" s="39">
        <f t="shared" si="48"/>
        <v>1120</v>
      </c>
      <c r="Q160" s="42">
        <f t="shared" si="49"/>
        <v>1.7857142857142856</v>
      </c>
      <c r="R160" s="41">
        <f t="shared" si="50"/>
        <v>13</v>
      </c>
      <c r="S160" s="38">
        <f t="shared" si="51"/>
        <v>47</v>
      </c>
      <c r="T160" s="37">
        <f t="shared" si="52"/>
        <v>820</v>
      </c>
      <c r="U160" s="37">
        <f t="shared" si="53"/>
        <v>14</v>
      </c>
      <c r="V160" s="37">
        <f t="shared" si="54"/>
        <v>23</v>
      </c>
      <c r="W160" s="39">
        <f t="shared" si="55"/>
        <v>904</v>
      </c>
      <c r="X160" s="43">
        <f t="shared" si="56"/>
        <v>4.0929203539823007</v>
      </c>
    </row>
    <row r="161" spans="1:24" s="19" customFormat="1" ht="15" customHeight="1" thickTop="1">
      <c r="A161" s="86"/>
      <c r="B161" s="87" t="s">
        <v>35</v>
      </c>
      <c r="C161" s="88"/>
      <c r="D161" s="89">
        <f t="shared" ref="D161:I161" si="57">+D141+D144+SUM(D145:D151)+D154+D157+D160</f>
        <v>179</v>
      </c>
      <c r="E161" s="89">
        <f t="shared" si="57"/>
        <v>1162</v>
      </c>
      <c r="F161" s="90">
        <f t="shared" si="57"/>
        <v>10154</v>
      </c>
      <c r="G161" s="89">
        <f t="shared" si="57"/>
        <v>205</v>
      </c>
      <c r="H161" s="90">
        <f t="shared" si="57"/>
        <v>87</v>
      </c>
      <c r="I161" s="91">
        <f t="shared" si="57"/>
        <v>11608</v>
      </c>
      <c r="J161" s="92">
        <f t="shared" si="42"/>
        <v>2.5155065472088216</v>
      </c>
      <c r="K161" s="93">
        <f t="shared" ref="K161:P161" si="58">+K141+K144+SUM(K145:K151)+K154+K157+K160</f>
        <v>216</v>
      </c>
      <c r="L161" s="90">
        <f t="shared" si="58"/>
        <v>1396</v>
      </c>
      <c r="M161" s="89">
        <f t="shared" si="58"/>
        <v>11522</v>
      </c>
      <c r="N161" s="89">
        <f t="shared" si="58"/>
        <v>333</v>
      </c>
      <c r="O161" s="89">
        <f t="shared" si="58"/>
        <v>88</v>
      </c>
      <c r="P161" s="91">
        <f t="shared" si="58"/>
        <v>13339</v>
      </c>
      <c r="Q161" s="94">
        <f t="shared" si="49"/>
        <v>3.1561586325811533</v>
      </c>
      <c r="R161" s="93">
        <f t="shared" ref="R161:W161" si="59">+R141+R144+SUM(R145:R151)+R154+R157+R160</f>
        <v>115</v>
      </c>
      <c r="S161" s="90">
        <f t="shared" si="59"/>
        <v>1036</v>
      </c>
      <c r="T161" s="89">
        <f t="shared" si="59"/>
        <v>9089</v>
      </c>
      <c r="U161" s="89">
        <f t="shared" si="59"/>
        <v>588</v>
      </c>
      <c r="V161" s="89">
        <f t="shared" si="59"/>
        <v>287</v>
      </c>
      <c r="W161" s="91">
        <f t="shared" si="59"/>
        <v>11000</v>
      </c>
      <c r="X161" s="95">
        <f t="shared" si="56"/>
        <v>7.9545454545454541</v>
      </c>
    </row>
    <row r="162" spans="1:24" ht="12.95" customHeight="1"/>
    <row r="163" spans="1:24" ht="12.95" customHeight="1"/>
    <row r="164" spans="1:24" ht="12.95" customHeight="1"/>
    <row r="165" spans="1:24" s="3" customFormat="1" ht="15" customHeight="1">
      <c r="J165" s="7" t="s">
        <v>0</v>
      </c>
    </row>
    <row r="166" spans="1:24" s="15" customFormat="1" ht="14.1" customHeight="1">
      <c r="A166" s="8" t="s">
        <v>34</v>
      </c>
      <c r="B166" s="9"/>
      <c r="C166" s="10"/>
      <c r="D166" s="11"/>
      <c r="E166" s="9" t="s">
        <v>24</v>
      </c>
      <c r="F166" s="9"/>
      <c r="G166" s="9"/>
      <c r="H166" s="9"/>
      <c r="I166" s="9"/>
      <c r="J166" s="14"/>
    </row>
    <row r="167" spans="1:24" s="19" customFormat="1" ht="15" customHeight="1">
      <c r="A167" s="16"/>
      <c r="B167" s="17"/>
      <c r="C167" s="18" t="s">
        <v>1</v>
      </c>
      <c r="D167" s="216" t="s">
        <v>2</v>
      </c>
      <c r="E167" s="214" t="s">
        <v>3</v>
      </c>
      <c r="F167" s="216" t="s">
        <v>4</v>
      </c>
      <c r="G167" s="214" t="s">
        <v>5</v>
      </c>
      <c r="H167" s="216" t="s">
        <v>38</v>
      </c>
      <c r="I167" s="212" t="s">
        <v>6</v>
      </c>
      <c r="J167" s="212" t="s">
        <v>7</v>
      </c>
    </row>
    <row r="168" spans="1:24" s="19" customFormat="1" ht="15" customHeight="1">
      <c r="A168" s="20" t="s">
        <v>8</v>
      </c>
      <c r="B168" s="21"/>
      <c r="C168" s="22"/>
      <c r="D168" s="217"/>
      <c r="E168" s="215"/>
      <c r="F168" s="217"/>
      <c r="G168" s="215"/>
      <c r="H168" s="217"/>
      <c r="I168" s="213"/>
      <c r="J168" s="213"/>
    </row>
    <row r="169" spans="1:24" s="19" customFormat="1" ht="15" customHeight="1">
      <c r="A169" s="104">
        <v>0.29166666666666669</v>
      </c>
      <c r="B169" s="105" t="s">
        <v>37</v>
      </c>
      <c r="C169" s="106">
        <v>0.3125</v>
      </c>
      <c r="D169" s="23">
        <f t="shared" ref="D169:D190" si="60">+D109+K109+R109</f>
        <v>9</v>
      </c>
      <c r="E169" s="23">
        <f t="shared" ref="E169:E190" si="61">+E109+L109+S109</f>
        <v>41</v>
      </c>
      <c r="F169" s="24">
        <f t="shared" ref="F169:F190" si="62">+F109+M109+T109</f>
        <v>392</v>
      </c>
      <c r="G169" s="23">
        <f t="shared" ref="G169:G190" si="63">+G109+N109+U109</f>
        <v>20</v>
      </c>
      <c r="H169" s="24">
        <f t="shared" ref="H169:H190" si="64">+H109+O109+V109</f>
        <v>21</v>
      </c>
      <c r="I169" s="25">
        <f t="shared" ref="I169:I190" si="65">SUM(E169:H169)</f>
        <v>474</v>
      </c>
      <c r="J169" s="29">
        <f t="shared" ref="J169:J191" si="66">IF(I169=0,0,((G169+H169)/I169*100))</f>
        <v>8.6497890295358655</v>
      </c>
    </row>
    <row r="170" spans="1:24" s="19" customFormat="1" ht="15" customHeight="1">
      <c r="A170" s="107">
        <v>0.3125</v>
      </c>
      <c r="B170" s="108" t="s">
        <v>37</v>
      </c>
      <c r="C170" s="109">
        <v>0.33333333333333331</v>
      </c>
      <c r="D170" s="30">
        <f t="shared" si="60"/>
        <v>9</v>
      </c>
      <c r="E170" s="30">
        <f t="shared" si="61"/>
        <v>32</v>
      </c>
      <c r="F170" s="31">
        <f t="shared" si="62"/>
        <v>373</v>
      </c>
      <c r="G170" s="30">
        <f t="shared" si="63"/>
        <v>11</v>
      </c>
      <c r="H170" s="31">
        <f t="shared" si="64"/>
        <v>23</v>
      </c>
      <c r="I170" s="32">
        <f t="shared" si="65"/>
        <v>439</v>
      </c>
      <c r="J170" s="36">
        <f t="shared" si="66"/>
        <v>7.7448747152619593</v>
      </c>
    </row>
    <row r="171" spans="1:24" s="19" customFormat="1" ht="15" customHeight="1">
      <c r="A171" s="110"/>
      <c r="B171" s="111" t="s">
        <v>36</v>
      </c>
      <c r="C171" s="112"/>
      <c r="D171" s="37">
        <f t="shared" si="60"/>
        <v>18</v>
      </c>
      <c r="E171" s="37">
        <f t="shared" si="61"/>
        <v>73</v>
      </c>
      <c r="F171" s="38">
        <f t="shared" si="62"/>
        <v>765</v>
      </c>
      <c r="G171" s="37">
        <f t="shared" si="63"/>
        <v>31</v>
      </c>
      <c r="H171" s="38">
        <f t="shared" si="64"/>
        <v>44</v>
      </c>
      <c r="I171" s="39">
        <f t="shared" si="65"/>
        <v>913</v>
      </c>
      <c r="J171" s="43">
        <f t="shared" si="66"/>
        <v>8.214676889375685</v>
      </c>
      <c r="K171" s="101"/>
    </row>
    <row r="172" spans="1:24" s="19" customFormat="1" ht="15" customHeight="1">
      <c r="A172" s="113">
        <v>0.33333333333333331</v>
      </c>
      <c r="B172" s="114" t="s">
        <v>37</v>
      </c>
      <c r="C172" s="115">
        <v>0.35416666666666669</v>
      </c>
      <c r="D172" s="44">
        <f t="shared" si="60"/>
        <v>3</v>
      </c>
      <c r="E172" s="44">
        <f t="shared" si="61"/>
        <v>25</v>
      </c>
      <c r="F172" s="45">
        <f t="shared" si="62"/>
        <v>354</v>
      </c>
      <c r="G172" s="44">
        <f t="shared" si="63"/>
        <v>27</v>
      </c>
      <c r="H172" s="45">
        <f t="shared" si="64"/>
        <v>21</v>
      </c>
      <c r="I172" s="46">
        <f t="shared" si="65"/>
        <v>427</v>
      </c>
      <c r="J172" s="50">
        <f t="shared" si="66"/>
        <v>11.241217798594848</v>
      </c>
      <c r="K172" s="101"/>
    </row>
    <row r="173" spans="1:24" s="19" customFormat="1" ht="15" customHeight="1">
      <c r="A173" s="116">
        <v>0.35416666666666669</v>
      </c>
      <c r="B173" s="117" t="s">
        <v>37</v>
      </c>
      <c r="C173" s="118">
        <v>0.375</v>
      </c>
      <c r="D173" s="51">
        <f t="shared" si="60"/>
        <v>7</v>
      </c>
      <c r="E173" s="51">
        <f t="shared" si="61"/>
        <v>31</v>
      </c>
      <c r="F173" s="52">
        <f t="shared" si="62"/>
        <v>297</v>
      </c>
      <c r="G173" s="51">
        <f t="shared" si="63"/>
        <v>22</v>
      </c>
      <c r="H173" s="52">
        <f t="shared" si="64"/>
        <v>18</v>
      </c>
      <c r="I173" s="53">
        <f t="shared" si="65"/>
        <v>368</v>
      </c>
      <c r="J173" s="57">
        <f t="shared" si="66"/>
        <v>10.869565217391305</v>
      </c>
      <c r="K173" s="101"/>
    </row>
    <row r="174" spans="1:24" s="19" customFormat="1" ht="15" customHeight="1">
      <c r="A174" s="110"/>
      <c r="B174" s="111" t="s">
        <v>36</v>
      </c>
      <c r="C174" s="112"/>
      <c r="D174" s="37">
        <f t="shared" si="60"/>
        <v>10</v>
      </c>
      <c r="E174" s="37">
        <f t="shared" si="61"/>
        <v>56</v>
      </c>
      <c r="F174" s="38">
        <f t="shared" si="62"/>
        <v>651</v>
      </c>
      <c r="G174" s="37">
        <f t="shared" si="63"/>
        <v>49</v>
      </c>
      <c r="H174" s="38">
        <f t="shared" si="64"/>
        <v>39</v>
      </c>
      <c r="I174" s="39">
        <f t="shared" si="65"/>
        <v>795</v>
      </c>
      <c r="J174" s="43">
        <f t="shared" si="66"/>
        <v>11.069182389937108</v>
      </c>
      <c r="K174" s="101"/>
    </row>
    <row r="175" spans="1:24" s="19" customFormat="1" ht="15" customHeight="1">
      <c r="A175" s="119">
        <v>0.375</v>
      </c>
      <c r="B175" s="120" t="s">
        <v>37</v>
      </c>
      <c r="C175" s="121">
        <v>0.41666666666666669</v>
      </c>
      <c r="D175" s="58">
        <f t="shared" si="60"/>
        <v>20</v>
      </c>
      <c r="E175" s="58">
        <f t="shared" si="61"/>
        <v>87</v>
      </c>
      <c r="F175" s="59">
        <f t="shared" si="62"/>
        <v>671</v>
      </c>
      <c r="G175" s="58">
        <f t="shared" si="63"/>
        <v>48</v>
      </c>
      <c r="H175" s="59">
        <f t="shared" si="64"/>
        <v>38</v>
      </c>
      <c r="I175" s="60">
        <f t="shared" si="65"/>
        <v>844</v>
      </c>
      <c r="J175" s="64">
        <f t="shared" si="66"/>
        <v>10.189573459715639</v>
      </c>
      <c r="K175" s="101"/>
    </row>
    <row r="176" spans="1:24" s="19" customFormat="1" ht="15" customHeight="1">
      <c r="A176" s="122">
        <v>0.41666666666666669</v>
      </c>
      <c r="B176" s="123" t="s">
        <v>37</v>
      </c>
      <c r="C176" s="124">
        <v>0.45833333333333331</v>
      </c>
      <c r="D176" s="65">
        <f t="shared" si="60"/>
        <v>17</v>
      </c>
      <c r="E176" s="65">
        <f t="shared" si="61"/>
        <v>95</v>
      </c>
      <c r="F176" s="66">
        <f t="shared" si="62"/>
        <v>725</v>
      </c>
      <c r="G176" s="65">
        <f t="shared" si="63"/>
        <v>68</v>
      </c>
      <c r="H176" s="66">
        <f t="shared" si="64"/>
        <v>30</v>
      </c>
      <c r="I176" s="67">
        <f t="shared" si="65"/>
        <v>918</v>
      </c>
      <c r="J176" s="71">
        <f t="shared" si="66"/>
        <v>10.675381263616558</v>
      </c>
      <c r="K176" s="101"/>
    </row>
    <row r="177" spans="1:11" s="19" customFormat="1" ht="15" customHeight="1">
      <c r="A177" s="122">
        <v>0.45833333333333331</v>
      </c>
      <c r="B177" s="123" t="s">
        <v>37</v>
      </c>
      <c r="C177" s="124">
        <v>0.5</v>
      </c>
      <c r="D177" s="65">
        <f t="shared" si="60"/>
        <v>13</v>
      </c>
      <c r="E177" s="65">
        <f t="shared" si="61"/>
        <v>96</v>
      </c>
      <c r="F177" s="66">
        <f t="shared" si="62"/>
        <v>883</v>
      </c>
      <c r="G177" s="65">
        <f t="shared" si="63"/>
        <v>32</v>
      </c>
      <c r="H177" s="66">
        <f t="shared" si="64"/>
        <v>29</v>
      </c>
      <c r="I177" s="67">
        <f t="shared" si="65"/>
        <v>1040</v>
      </c>
      <c r="J177" s="71">
        <f t="shared" si="66"/>
        <v>5.865384615384615</v>
      </c>
      <c r="K177" s="101"/>
    </row>
    <row r="178" spans="1:11" s="19" customFormat="1" ht="15" customHeight="1">
      <c r="A178" s="122">
        <v>0.5</v>
      </c>
      <c r="B178" s="123" t="s">
        <v>37</v>
      </c>
      <c r="C178" s="124">
        <v>0.54166666666666663</v>
      </c>
      <c r="D178" s="65">
        <f t="shared" si="60"/>
        <v>17</v>
      </c>
      <c r="E178" s="65">
        <f t="shared" si="61"/>
        <v>90</v>
      </c>
      <c r="F178" s="66">
        <f t="shared" si="62"/>
        <v>928</v>
      </c>
      <c r="G178" s="65">
        <f t="shared" si="63"/>
        <v>35</v>
      </c>
      <c r="H178" s="66">
        <f t="shared" si="64"/>
        <v>26</v>
      </c>
      <c r="I178" s="67">
        <f t="shared" si="65"/>
        <v>1079</v>
      </c>
      <c r="J178" s="71">
        <f t="shared" si="66"/>
        <v>5.6533827618164967</v>
      </c>
      <c r="K178" s="101"/>
    </row>
    <row r="179" spans="1:11" s="19" customFormat="1" ht="15" customHeight="1">
      <c r="A179" s="122">
        <v>0.54166666666666663</v>
      </c>
      <c r="B179" s="123" t="s">
        <v>37</v>
      </c>
      <c r="C179" s="124">
        <v>0.58333333333333337</v>
      </c>
      <c r="D179" s="65">
        <f t="shared" si="60"/>
        <v>12</v>
      </c>
      <c r="E179" s="65">
        <f t="shared" si="61"/>
        <v>80</v>
      </c>
      <c r="F179" s="66">
        <f t="shared" si="62"/>
        <v>886</v>
      </c>
      <c r="G179" s="65">
        <f t="shared" si="63"/>
        <v>32</v>
      </c>
      <c r="H179" s="66">
        <f t="shared" si="64"/>
        <v>28</v>
      </c>
      <c r="I179" s="67">
        <f t="shared" si="65"/>
        <v>1026</v>
      </c>
      <c r="J179" s="71">
        <f t="shared" si="66"/>
        <v>5.8479532163742682</v>
      </c>
      <c r="K179" s="101"/>
    </row>
    <row r="180" spans="1:11" s="19" customFormat="1" ht="15" customHeight="1">
      <c r="A180" s="122">
        <v>0.58333333333333337</v>
      </c>
      <c r="B180" s="123" t="s">
        <v>37</v>
      </c>
      <c r="C180" s="124">
        <v>0.625</v>
      </c>
      <c r="D180" s="65">
        <f t="shared" si="60"/>
        <v>16</v>
      </c>
      <c r="E180" s="65">
        <f t="shared" si="61"/>
        <v>86</v>
      </c>
      <c r="F180" s="66">
        <f t="shared" si="62"/>
        <v>786</v>
      </c>
      <c r="G180" s="65">
        <f t="shared" si="63"/>
        <v>53</v>
      </c>
      <c r="H180" s="66">
        <f t="shared" si="64"/>
        <v>24</v>
      </c>
      <c r="I180" s="67">
        <f t="shared" si="65"/>
        <v>949</v>
      </c>
      <c r="J180" s="71">
        <f t="shared" si="66"/>
        <v>8.1138040042149626</v>
      </c>
      <c r="K180" s="101"/>
    </row>
    <row r="181" spans="1:11" s="19" customFormat="1" ht="15" customHeight="1">
      <c r="A181" s="125">
        <v>0.625</v>
      </c>
      <c r="B181" s="126" t="s">
        <v>37</v>
      </c>
      <c r="C181" s="127">
        <v>0.66666666666666663</v>
      </c>
      <c r="D181" s="72">
        <f t="shared" si="60"/>
        <v>14</v>
      </c>
      <c r="E181" s="72">
        <f t="shared" si="61"/>
        <v>82</v>
      </c>
      <c r="F181" s="73">
        <f t="shared" si="62"/>
        <v>845</v>
      </c>
      <c r="G181" s="72">
        <f t="shared" si="63"/>
        <v>33</v>
      </c>
      <c r="H181" s="73">
        <f t="shared" si="64"/>
        <v>29</v>
      </c>
      <c r="I181" s="74">
        <f t="shared" si="65"/>
        <v>989</v>
      </c>
      <c r="J181" s="78">
        <f t="shared" si="66"/>
        <v>6.2689585439838211</v>
      </c>
      <c r="K181" s="101"/>
    </row>
    <row r="182" spans="1:11" s="19" customFormat="1" ht="15" customHeight="1">
      <c r="A182" s="104">
        <v>0.66666666666666663</v>
      </c>
      <c r="B182" s="105" t="s">
        <v>37</v>
      </c>
      <c r="C182" s="106">
        <v>0.6875</v>
      </c>
      <c r="D182" s="23">
        <f t="shared" si="60"/>
        <v>4</v>
      </c>
      <c r="E182" s="23">
        <f t="shared" si="61"/>
        <v>39</v>
      </c>
      <c r="F182" s="24">
        <f t="shared" si="62"/>
        <v>386</v>
      </c>
      <c r="G182" s="23">
        <f t="shared" si="63"/>
        <v>15</v>
      </c>
      <c r="H182" s="24">
        <f t="shared" si="64"/>
        <v>17</v>
      </c>
      <c r="I182" s="25">
        <f t="shared" si="65"/>
        <v>457</v>
      </c>
      <c r="J182" s="29">
        <f t="shared" si="66"/>
        <v>7.0021881838074398</v>
      </c>
      <c r="K182" s="101"/>
    </row>
    <row r="183" spans="1:11" s="19" customFormat="1" ht="15" customHeight="1">
      <c r="A183" s="128">
        <v>0.6875</v>
      </c>
      <c r="B183" s="129" t="s">
        <v>37</v>
      </c>
      <c r="C183" s="130">
        <v>0.70833333333333337</v>
      </c>
      <c r="D183" s="79">
        <f t="shared" si="60"/>
        <v>10</v>
      </c>
      <c r="E183" s="79">
        <f t="shared" si="61"/>
        <v>55</v>
      </c>
      <c r="F183" s="80">
        <f t="shared" si="62"/>
        <v>392</v>
      </c>
      <c r="G183" s="79">
        <f t="shared" si="63"/>
        <v>26</v>
      </c>
      <c r="H183" s="80">
        <f t="shared" si="64"/>
        <v>17</v>
      </c>
      <c r="I183" s="81">
        <f t="shared" si="65"/>
        <v>490</v>
      </c>
      <c r="J183" s="85">
        <f t="shared" si="66"/>
        <v>8.7755102040816322</v>
      </c>
      <c r="K183" s="101"/>
    </row>
    <row r="184" spans="1:11" s="19" customFormat="1" ht="15" customHeight="1">
      <c r="A184" s="110"/>
      <c r="B184" s="111" t="s">
        <v>36</v>
      </c>
      <c r="C184" s="112"/>
      <c r="D184" s="37">
        <f t="shared" si="60"/>
        <v>14</v>
      </c>
      <c r="E184" s="37">
        <f t="shared" si="61"/>
        <v>94</v>
      </c>
      <c r="F184" s="38">
        <f t="shared" si="62"/>
        <v>778</v>
      </c>
      <c r="G184" s="37">
        <f t="shared" si="63"/>
        <v>41</v>
      </c>
      <c r="H184" s="38">
        <f t="shared" si="64"/>
        <v>34</v>
      </c>
      <c r="I184" s="39">
        <f t="shared" si="65"/>
        <v>947</v>
      </c>
      <c r="J184" s="43">
        <f t="shared" si="66"/>
        <v>7.9197465681098205</v>
      </c>
      <c r="K184" s="101"/>
    </row>
    <row r="185" spans="1:11" s="19" customFormat="1" ht="15" customHeight="1">
      <c r="A185" s="116">
        <v>0.70833333333333337</v>
      </c>
      <c r="B185" s="117" t="s">
        <v>37</v>
      </c>
      <c r="C185" s="118">
        <v>0.72916666666666663</v>
      </c>
      <c r="D185" s="51">
        <f t="shared" si="60"/>
        <v>15</v>
      </c>
      <c r="E185" s="51">
        <f t="shared" si="61"/>
        <v>67</v>
      </c>
      <c r="F185" s="52">
        <f t="shared" si="62"/>
        <v>494</v>
      </c>
      <c r="G185" s="51">
        <f t="shared" si="63"/>
        <v>10</v>
      </c>
      <c r="H185" s="52">
        <f t="shared" si="64"/>
        <v>15</v>
      </c>
      <c r="I185" s="53">
        <f t="shared" si="65"/>
        <v>586</v>
      </c>
      <c r="J185" s="57">
        <f t="shared" si="66"/>
        <v>4.2662116040955631</v>
      </c>
      <c r="K185" s="101"/>
    </row>
    <row r="186" spans="1:11" s="19" customFormat="1" ht="15" customHeight="1">
      <c r="A186" s="116">
        <v>0.72916666666666663</v>
      </c>
      <c r="B186" s="117" t="s">
        <v>37</v>
      </c>
      <c r="C186" s="118">
        <v>0.75</v>
      </c>
      <c r="D186" s="51">
        <f t="shared" si="60"/>
        <v>11</v>
      </c>
      <c r="E186" s="51">
        <f t="shared" si="61"/>
        <v>54</v>
      </c>
      <c r="F186" s="52">
        <f t="shared" si="62"/>
        <v>443</v>
      </c>
      <c r="G186" s="51">
        <f t="shared" si="63"/>
        <v>8</v>
      </c>
      <c r="H186" s="52">
        <f t="shared" si="64"/>
        <v>19</v>
      </c>
      <c r="I186" s="53">
        <f t="shared" si="65"/>
        <v>524</v>
      </c>
      <c r="J186" s="57">
        <f t="shared" si="66"/>
        <v>5.1526717557251906</v>
      </c>
      <c r="K186" s="101"/>
    </row>
    <row r="187" spans="1:11" s="19" customFormat="1" ht="15" customHeight="1">
      <c r="A187" s="110"/>
      <c r="B187" s="111" t="s">
        <v>36</v>
      </c>
      <c r="C187" s="112"/>
      <c r="D187" s="37">
        <f t="shared" si="60"/>
        <v>26</v>
      </c>
      <c r="E187" s="37">
        <f t="shared" si="61"/>
        <v>121</v>
      </c>
      <c r="F187" s="38">
        <f t="shared" si="62"/>
        <v>937</v>
      </c>
      <c r="G187" s="37">
        <f t="shared" si="63"/>
        <v>18</v>
      </c>
      <c r="H187" s="38">
        <f t="shared" si="64"/>
        <v>34</v>
      </c>
      <c r="I187" s="39">
        <f t="shared" si="65"/>
        <v>1110</v>
      </c>
      <c r="J187" s="43">
        <f t="shared" si="66"/>
        <v>4.6846846846846848</v>
      </c>
      <c r="K187" s="101"/>
    </row>
    <row r="188" spans="1:11" s="19" customFormat="1" ht="15" customHeight="1">
      <c r="A188" s="116">
        <v>0.75</v>
      </c>
      <c r="B188" s="117" t="s">
        <v>37</v>
      </c>
      <c r="C188" s="118">
        <v>0.77083333333333337</v>
      </c>
      <c r="D188" s="51">
        <f t="shared" si="60"/>
        <v>9</v>
      </c>
      <c r="E188" s="51">
        <f t="shared" si="61"/>
        <v>21</v>
      </c>
      <c r="F188" s="52">
        <f t="shared" si="62"/>
        <v>438</v>
      </c>
      <c r="G188" s="51">
        <f t="shared" si="63"/>
        <v>11</v>
      </c>
      <c r="H188" s="52">
        <f t="shared" si="64"/>
        <v>17</v>
      </c>
      <c r="I188" s="53">
        <f t="shared" si="65"/>
        <v>487</v>
      </c>
      <c r="J188" s="57">
        <f t="shared" si="66"/>
        <v>5.7494866529774127</v>
      </c>
      <c r="K188" s="101"/>
    </row>
    <row r="189" spans="1:11" s="19" customFormat="1" ht="15" customHeight="1">
      <c r="A189" s="128">
        <v>0.77083333333333337</v>
      </c>
      <c r="B189" s="129" t="s">
        <v>37</v>
      </c>
      <c r="C189" s="130">
        <v>0.79166666666666663</v>
      </c>
      <c r="D189" s="79">
        <f t="shared" si="60"/>
        <v>5</v>
      </c>
      <c r="E189" s="79">
        <f t="shared" si="61"/>
        <v>29</v>
      </c>
      <c r="F189" s="80">
        <f t="shared" si="62"/>
        <v>444</v>
      </c>
      <c r="G189" s="79">
        <f t="shared" si="63"/>
        <v>6</v>
      </c>
      <c r="H189" s="80">
        <f t="shared" si="64"/>
        <v>11</v>
      </c>
      <c r="I189" s="81">
        <f t="shared" si="65"/>
        <v>490</v>
      </c>
      <c r="J189" s="85">
        <f t="shared" si="66"/>
        <v>3.4693877551020407</v>
      </c>
      <c r="K189" s="101"/>
    </row>
    <row r="190" spans="1:11" s="19" customFormat="1" ht="15" customHeight="1" thickBot="1">
      <c r="A190" s="110"/>
      <c r="B190" s="111" t="s">
        <v>36</v>
      </c>
      <c r="C190" s="112"/>
      <c r="D190" s="37">
        <f t="shared" si="60"/>
        <v>14</v>
      </c>
      <c r="E190" s="37">
        <f t="shared" si="61"/>
        <v>50</v>
      </c>
      <c r="F190" s="38">
        <f t="shared" si="62"/>
        <v>882</v>
      </c>
      <c r="G190" s="37">
        <f t="shared" si="63"/>
        <v>17</v>
      </c>
      <c r="H190" s="38">
        <f t="shared" si="64"/>
        <v>28</v>
      </c>
      <c r="I190" s="39">
        <f t="shared" si="65"/>
        <v>977</v>
      </c>
      <c r="J190" s="43">
        <f t="shared" si="66"/>
        <v>4.6059365404298873</v>
      </c>
      <c r="K190" s="101"/>
    </row>
    <row r="191" spans="1:11" s="19" customFormat="1" ht="15" customHeight="1" thickTop="1">
      <c r="A191" s="86"/>
      <c r="B191" s="87" t="s">
        <v>35</v>
      </c>
      <c r="C191" s="88"/>
      <c r="D191" s="89">
        <f t="shared" ref="D191:I191" si="67">+D171+D174+SUM(D175:D181)+D184+D187+D190</f>
        <v>191</v>
      </c>
      <c r="E191" s="89">
        <f t="shared" si="67"/>
        <v>1010</v>
      </c>
      <c r="F191" s="90">
        <f t="shared" si="67"/>
        <v>9737</v>
      </c>
      <c r="G191" s="89">
        <f t="shared" si="67"/>
        <v>457</v>
      </c>
      <c r="H191" s="90">
        <f t="shared" si="67"/>
        <v>383</v>
      </c>
      <c r="I191" s="91">
        <f t="shared" si="67"/>
        <v>11587</v>
      </c>
      <c r="J191" s="95">
        <f t="shared" si="66"/>
        <v>7.2495037542073009</v>
      </c>
    </row>
    <row r="192" spans="1:11" s="19" customFormat="1" ht="12.95" customHeight="1">
      <c r="A192" s="97"/>
      <c r="B192" s="98"/>
      <c r="C192" s="97"/>
      <c r="D192" s="99"/>
      <c r="E192" s="99"/>
      <c r="F192" s="99"/>
      <c r="G192" s="99"/>
      <c r="H192" s="99"/>
      <c r="I192" s="99"/>
      <c r="J192" s="100"/>
    </row>
    <row r="193" spans="1:24" s="19" customFormat="1" ht="12.95" customHeight="1">
      <c r="A193" s="97"/>
      <c r="B193" s="98"/>
      <c r="C193" s="97"/>
      <c r="D193" s="99"/>
      <c r="E193" s="99"/>
      <c r="F193" s="99"/>
      <c r="G193" s="99"/>
      <c r="H193" s="99"/>
      <c r="I193" s="99"/>
      <c r="J193" s="100"/>
    </row>
    <row r="194" spans="1:24" s="19" customFormat="1" ht="12.95" customHeight="1">
      <c r="A194" s="97"/>
      <c r="B194" s="98"/>
      <c r="C194" s="97"/>
      <c r="D194" s="99"/>
      <c r="E194" s="99"/>
      <c r="F194" s="99"/>
      <c r="G194" s="99"/>
      <c r="H194" s="99"/>
      <c r="I194" s="99"/>
      <c r="J194" s="100"/>
    </row>
    <row r="195" spans="1:24" s="3" customFormat="1" ht="15" customHeight="1">
      <c r="X195" s="7" t="s">
        <v>0</v>
      </c>
    </row>
    <row r="196" spans="1:24" s="15" customFormat="1" ht="14.1" customHeight="1">
      <c r="A196" s="8" t="s">
        <v>34</v>
      </c>
      <c r="B196" s="9"/>
      <c r="C196" s="10"/>
      <c r="D196" s="11"/>
      <c r="E196" s="9" t="s">
        <v>25</v>
      </c>
      <c r="F196" s="9"/>
      <c r="G196" s="9"/>
      <c r="H196" s="9"/>
      <c r="I196" s="9"/>
      <c r="J196" s="12"/>
      <c r="K196" s="13"/>
      <c r="L196" s="9" t="s">
        <v>26</v>
      </c>
      <c r="M196" s="9"/>
      <c r="N196" s="9"/>
      <c r="O196" s="9"/>
      <c r="P196" s="9"/>
      <c r="Q196" s="12"/>
      <c r="R196" s="13"/>
      <c r="S196" s="9" t="s">
        <v>27</v>
      </c>
      <c r="T196" s="9"/>
      <c r="U196" s="9"/>
      <c r="V196" s="9"/>
      <c r="W196" s="9"/>
      <c r="X196" s="14"/>
    </row>
    <row r="197" spans="1:24" s="19" customFormat="1" ht="15" customHeight="1">
      <c r="A197" s="16"/>
      <c r="B197" s="17"/>
      <c r="C197" s="18" t="s">
        <v>1</v>
      </c>
      <c r="D197" s="216" t="s">
        <v>2</v>
      </c>
      <c r="E197" s="214" t="s">
        <v>3</v>
      </c>
      <c r="F197" s="216" t="s">
        <v>4</v>
      </c>
      <c r="G197" s="214" t="s">
        <v>5</v>
      </c>
      <c r="H197" s="216" t="s">
        <v>38</v>
      </c>
      <c r="I197" s="212" t="s">
        <v>6</v>
      </c>
      <c r="J197" s="222" t="s">
        <v>7</v>
      </c>
      <c r="K197" s="230" t="s">
        <v>2</v>
      </c>
      <c r="L197" s="214" t="s">
        <v>3</v>
      </c>
      <c r="M197" s="216" t="s">
        <v>4</v>
      </c>
      <c r="N197" s="214" t="s">
        <v>5</v>
      </c>
      <c r="O197" s="216" t="s">
        <v>38</v>
      </c>
      <c r="P197" s="212" t="s">
        <v>6</v>
      </c>
      <c r="Q197" s="222" t="s">
        <v>7</v>
      </c>
      <c r="R197" s="230" t="s">
        <v>2</v>
      </c>
      <c r="S197" s="214" t="s">
        <v>3</v>
      </c>
      <c r="T197" s="216" t="s">
        <v>4</v>
      </c>
      <c r="U197" s="214" t="s">
        <v>5</v>
      </c>
      <c r="V197" s="216" t="s">
        <v>38</v>
      </c>
      <c r="W197" s="212" t="s">
        <v>6</v>
      </c>
      <c r="X197" s="212" t="s">
        <v>7</v>
      </c>
    </row>
    <row r="198" spans="1:24" s="19" customFormat="1" ht="15" customHeight="1">
      <c r="A198" s="20" t="s">
        <v>8</v>
      </c>
      <c r="B198" s="21"/>
      <c r="C198" s="22"/>
      <c r="D198" s="217"/>
      <c r="E198" s="215"/>
      <c r="F198" s="217"/>
      <c r="G198" s="215"/>
      <c r="H198" s="217"/>
      <c r="I198" s="213"/>
      <c r="J198" s="223"/>
      <c r="K198" s="231"/>
      <c r="L198" s="215"/>
      <c r="M198" s="217"/>
      <c r="N198" s="215"/>
      <c r="O198" s="217"/>
      <c r="P198" s="213"/>
      <c r="Q198" s="223"/>
      <c r="R198" s="231"/>
      <c r="S198" s="215"/>
      <c r="T198" s="217"/>
      <c r="U198" s="215"/>
      <c r="V198" s="217"/>
      <c r="W198" s="213"/>
      <c r="X198" s="213"/>
    </row>
    <row r="199" spans="1:24" s="19" customFormat="1" ht="15" customHeight="1">
      <c r="A199" s="104">
        <v>0.29166666666666669</v>
      </c>
      <c r="B199" s="105" t="s">
        <v>37</v>
      </c>
      <c r="C199" s="106">
        <v>0.3125</v>
      </c>
      <c r="D199" s="23">
        <f t="shared" ref="D199:H208" si="68">+D49+D79+D109</f>
        <v>4</v>
      </c>
      <c r="E199" s="23">
        <f t="shared" si="68"/>
        <v>67</v>
      </c>
      <c r="F199" s="24">
        <f t="shared" si="68"/>
        <v>422</v>
      </c>
      <c r="G199" s="23">
        <f t="shared" si="68"/>
        <v>13</v>
      </c>
      <c r="H199" s="24">
        <f t="shared" si="68"/>
        <v>3</v>
      </c>
      <c r="I199" s="25">
        <f t="shared" ref="I199:I220" si="69">SUM(E199:H199)</f>
        <v>505</v>
      </c>
      <c r="J199" s="26">
        <f t="shared" ref="J199:J221" si="70">IF(I199=0,0,((G199+H199)/I199*100))</f>
        <v>3.1683168316831685</v>
      </c>
      <c r="K199" s="27">
        <f t="shared" ref="K199:K220" si="71">+D19+K79+K109</f>
        <v>12</v>
      </c>
      <c r="L199" s="24">
        <f t="shared" ref="L199:L220" si="72">+E19+L79+L109</f>
        <v>56</v>
      </c>
      <c r="M199" s="23">
        <f t="shared" ref="M199:M220" si="73">+F19+M79+M109</f>
        <v>467</v>
      </c>
      <c r="N199" s="23">
        <f t="shared" ref="N199:N220" si="74">+G19+N79+N109</f>
        <v>20</v>
      </c>
      <c r="O199" s="23">
        <f t="shared" ref="O199:O220" si="75">+H19+O79+O109</f>
        <v>1</v>
      </c>
      <c r="P199" s="25">
        <f t="shared" ref="P199:P220" si="76">SUM(L199:O199)</f>
        <v>544</v>
      </c>
      <c r="Q199" s="28">
        <f t="shared" ref="Q199:Q221" si="77">IF(P199=0,0,((N199+O199)/P199*100))</f>
        <v>3.8602941176470589</v>
      </c>
      <c r="R199" s="27">
        <f t="shared" ref="R199:R220" si="78">+K19+K49+R109</f>
        <v>9</v>
      </c>
      <c r="S199" s="24">
        <f t="shared" ref="S199:S220" si="79">+L19+L49+S109</f>
        <v>44</v>
      </c>
      <c r="T199" s="23">
        <f t="shared" ref="T199:T220" si="80">+M19+M49+T109</f>
        <v>382</v>
      </c>
      <c r="U199" s="23">
        <f t="shared" ref="U199:U220" si="81">+N19+N49+U109</f>
        <v>20</v>
      </c>
      <c r="V199" s="23">
        <f t="shared" ref="V199:V220" si="82">+O19+O49+V109</f>
        <v>22</v>
      </c>
      <c r="W199" s="25">
        <f t="shared" ref="W199:W220" si="83">SUM(S199:V199)</f>
        <v>468</v>
      </c>
      <c r="X199" s="29">
        <f t="shared" ref="X199:X221" si="84">IF(W199=0,0,((U199+V199)/W199*100))</f>
        <v>8.9743589743589745</v>
      </c>
    </row>
    <row r="200" spans="1:24" s="19" customFormat="1" ht="15" customHeight="1">
      <c r="A200" s="107">
        <v>0.3125</v>
      </c>
      <c r="B200" s="108" t="s">
        <v>37</v>
      </c>
      <c r="C200" s="109">
        <v>0.33333333333333331</v>
      </c>
      <c r="D200" s="30">
        <f t="shared" si="68"/>
        <v>12</v>
      </c>
      <c r="E200" s="30">
        <f t="shared" si="68"/>
        <v>61</v>
      </c>
      <c r="F200" s="31">
        <f t="shared" si="68"/>
        <v>448</v>
      </c>
      <c r="G200" s="30">
        <f t="shared" si="68"/>
        <v>11</v>
      </c>
      <c r="H200" s="31">
        <f t="shared" si="68"/>
        <v>4</v>
      </c>
      <c r="I200" s="32">
        <f t="shared" si="69"/>
        <v>524</v>
      </c>
      <c r="J200" s="33">
        <f t="shared" si="70"/>
        <v>2.8625954198473282</v>
      </c>
      <c r="K200" s="34">
        <f t="shared" si="71"/>
        <v>4</v>
      </c>
      <c r="L200" s="31">
        <f t="shared" si="72"/>
        <v>50</v>
      </c>
      <c r="M200" s="30">
        <f t="shared" si="73"/>
        <v>458</v>
      </c>
      <c r="N200" s="30">
        <f t="shared" si="74"/>
        <v>15</v>
      </c>
      <c r="O200" s="30">
        <f t="shared" si="75"/>
        <v>3</v>
      </c>
      <c r="P200" s="32">
        <f t="shared" si="76"/>
        <v>526</v>
      </c>
      <c r="Q200" s="35">
        <f t="shared" si="77"/>
        <v>3.4220532319391634</v>
      </c>
      <c r="R200" s="34">
        <f t="shared" si="78"/>
        <v>10</v>
      </c>
      <c r="S200" s="31">
        <f t="shared" si="79"/>
        <v>30</v>
      </c>
      <c r="T200" s="30">
        <f t="shared" si="80"/>
        <v>356</v>
      </c>
      <c r="U200" s="30">
        <f t="shared" si="81"/>
        <v>13</v>
      </c>
      <c r="V200" s="30">
        <f t="shared" si="82"/>
        <v>22</v>
      </c>
      <c r="W200" s="32">
        <f t="shared" si="83"/>
        <v>421</v>
      </c>
      <c r="X200" s="36">
        <f t="shared" si="84"/>
        <v>8.31353919239905</v>
      </c>
    </row>
    <row r="201" spans="1:24" s="19" customFormat="1" ht="15" customHeight="1">
      <c r="A201" s="110"/>
      <c r="B201" s="111" t="s">
        <v>36</v>
      </c>
      <c r="C201" s="112"/>
      <c r="D201" s="37">
        <f t="shared" si="68"/>
        <v>16</v>
      </c>
      <c r="E201" s="37">
        <f t="shared" si="68"/>
        <v>128</v>
      </c>
      <c r="F201" s="38">
        <f t="shared" si="68"/>
        <v>870</v>
      </c>
      <c r="G201" s="37">
        <f t="shared" si="68"/>
        <v>24</v>
      </c>
      <c r="H201" s="38">
        <f t="shared" si="68"/>
        <v>7</v>
      </c>
      <c r="I201" s="39">
        <f t="shared" si="69"/>
        <v>1029</v>
      </c>
      <c r="J201" s="40">
        <f t="shared" si="70"/>
        <v>3.0126336248785228</v>
      </c>
      <c r="K201" s="41">
        <f t="shared" si="71"/>
        <v>16</v>
      </c>
      <c r="L201" s="38">
        <f t="shared" si="72"/>
        <v>106</v>
      </c>
      <c r="M201" s="37">
        <f t="shared" si="73"/>
        <v>925</v>
      </c>
      <c r="N201" s="37">
        <f t="shared" si="74"/>
        <v>35</v>
      </c>
      <c r="O201" s="37">
        <f t="shared" si="75"/>
        <v>4</v>
      </c>
      <c r="P201" s="39">
        <f t="shared" si="76"/>
        <v>1070</v>
      </c>
      <c r="Q201" s="42">
        <f t="shared" si="77"/>
        <v>3.6448598130841123</v>
      </c>
      <c r="R201" s="41">
        <f t="shared" si="78"/>
        <v>19</v>
      </c>
      <c r="S201" s="38">
        <f t="shared" si="79"/>
        <v>74</v>
      </c>
      <c r="T201" s="37">
        <f t="shared" si="80"/>
        <v>738</v>
      </c>
      <c r="U201" s="37">
        <f t="shared" si="81"/>
        <v>33</v>
      </c>
      <c r="V201" s="37">
        <f t="shared" si="82"/>
        <v>44</v>
      </c>
      <c r="W201" s="39">
        <f t="shared" si="83"/>
        <v>889</v>
      </c>
      <c r="X201" s="43">
        <f t="shared" si="84"/>
        <v>8.6614173228346463</v>
      </c>
    </row>
    <row r="202" spans="1:24" s="19" customFormat="1" ht="15" customHeight="1">
      <c r="A202" s="113">
        <v>0.33333333333333331</v>
      </c>
      <c r="B202" s="114" t="s">
        <v>37</v>
      </c>
      <c r="C202" s="115">
        <v>0.35416666666666669</v>
      </c>
      <c r="D202" s="44">
        <f t="shared" si="68"/>
        <v>22</v>
      </c>
      <c r="E202" s="44">
        <f t="shared" si="68"/>
        <v>61</v>
      </c>
      <c r="F202" s="45">
        <f t="shared" si="68"/>
        <v>505</v>
      </c>
      <c r="G202" s="44">
        <f t="shared" si="68"/>
        <v>4</v>
      </c>
      <c r="H202" s="45">
        <f t="shared" si="68"/>
        <v>2</v>
      </c>
      <c r="I202" s="46">
        <f t="shared" si="69"/>
        <v>572</v>
      </c>
      <c r="J202" s="47">
        <f t="shared" si="70"/>
        <v>1.048951048951049</v>
      </c>
      <c r="K202" s="48">
        <f t="shared" si="71"/>
        <v>6</v>
      </c>
      <c r="L202" s="45">
        <f t="shared" si="72"/>
        <v>60</v>
      </c>
      <c r="M202" s="44">
        <f t="shared" si="73"/>
        <v>405</v>
      </c>
      <c r="N202" s="44">
        <f t="shared" si="74"/>
        <v>14</v>
      </c>
      <c r="O202" s="44">
        <f t="shared" si="75"/>
        <v>1</v>
      </c>
      <c r="P202" s="46">
        <f t="shared" si="76"/>
        <v>480</v>
      </c>
      <c r="Q202" s="49">
        <f t="shared" si="77"/>
        <v>3.125</v>
      </c>
      <c r="R202" s="48">
        <f t="shared" si="78"/>
        <v>3</v>
      </c>
      <c r="S202" s="45">
        <f t="shared" si="79"/>
        <v>36</v>
      </c>
      <c r="T202" s="44">
        <f t="shared" si="80"/>
        <v>363</v>
      </c>
      <c r="U202" s="44">
        <f t="shared" si="81"/>
        <v>26</v>
      </c>
      <c r="V202" s="44">
        <f t="shared" si="82"/>
        <v>22</v>
      </c>
      <c r="W202" s="46">
        <f t="shared" si="83"/>
        <v>447</v>
      </c>
      <c r="X202" s="50">
        <f t="shared" si="84"/>
        <v>10.738255033557047</v>
      </c>
    </row>
    <row r="203" spans="1:24" s="19" customFormat="1" ht="15" customHeight="1">
      <c r="A203" s="116">
        <v>0.35416666666666669</v>
      </c>
      <c r="B203" s="117" t="s">
        <v>37</v>
      </c>
      <c r="C203" s="118">
        <v>0.375</v>
      </c>
      <c r="D203" s="51">
        <f t="shared" si="68"/>
        <v>15</v>
      </c>
      <c r="E203" s="51">
        <f t="shared" si="68"/>
        <v>68</v>
      </c>
      <c r="F203" s="52">
        <f t="shared" si="68"/>
        <v>446</v>
      </c>
      <c r="G203" s="51">
        <f t="shared" si="68"/>
        <v>18</v>
      </c>
      <c r="H203" s="52">
        <f t="shared" si="68"/>
        <v>3</v>
      </c>
      <c r="I203" s="53">
        <f t="shared" si="69"/>
        <v>535</v>
      </c>
      <c r="J203" s="54">
        <f t="shared" si="70"/>
        <v>3.9252336448598131</v>
      </c>
      <c r="K203" s="55">
        <f t="shared" si="71"/>
        <v>7</v>
      </c>
      <c r="L203" s="52">
        <f t="shared" si="72"/>
        <v>44</v>
      </c>
      <c r="M203" s="51">
        <f t="shared" si="73"/>
        <v>399</v>
      </c>
      <c r="N203" s="51">
        <f t="shared" si="74"/>
        <v>21</v>
      </c>
      <c r="O203" s="51">
        <f t="shared" si="75"/>
        <v>2</v>
      </c>
      <c r="P203" s="53">
        <f t="shared" si="76"/>
        <v>466</v>
      </c>
      <c r="Q203" s="56">
        <f t="shared" si="77"/>
        <v>4.9356223175965663</v>
      </c>
      <c r="R203" s="55">
        <f t="shared" si="78"/>
        <v>9</v>
      </c>
      <c r="S203" s="52">
        <f t="shared" si="79"/>
        <v>35</v>
      </c>
      <c r="T203" s="51">
        <f t="shared" si="80"/>
        <v>310</v>
      </c>
      <c r="U203" s="51">
        <f t="shared" si="81"/>
        <v>23</v>
      </c>
      <c r="V203" s="51">
        <f t="shared" si="82"/>
        <v>16</v>
      </c>
      <c r="W203" s="53">
        <f t="shared" si="83"/>
        <v>384</v>
      </c>
      <c r="X203" s="57">
        <f t="shared" si="84"/>
        <v>10.15625</v>
      </c>
    </row>
    <row r="204" spans="1:24" s="19" customFormat="1" ht="15" customHeight="1">
      <c r="A204" s="110"/>
      <c r="B204" s="111" t="s">
        <v>36</v>
      </c>
      <c r="C204" s="112"/>
      <c r="D204" s="37">
        <f t="shared" si="68"/>
        <v>37</v>
      </c>
      <c r="E204" s="37">
        <f t="shared" si="68"/>
        <v>129</v>
      </c>
      <c r="F204" s="38">
        <f t="shared" si="68"/>
        <v>951</v>
      </c>
      <c r="G204" s="37">
        <f t="shared" si="68"/>
        <v>22</v>
      </c>
      <c r="H204" s="38">
        <f t="shared" si="68"/>
        <v>5</v>
      </c>
      <c r="I204" s="39">
        <f t="shared" si="69"/>
        <v>1107</v>
      </c>
      <c r="J204" s="40">
        <f t="shared" si="70"/>
        <v>2.4390243902439024</v>
      </c>
      <c r="K204" s="41">
        <f t="shared" si="71"/>
        <v>13</v>
      </c>
      <c r="L204" s="38">
        <f t="shared" si="72"/>
        <v>104</v>
      </c>
      <c r="M204" s="37">
        <f t="shared" si="73"/>
        <v>804</v>
      </c>
      <c r="N204" s="37">
        <f t="shared" si="74"/>
        <v>35</v>
      </c>
      <c r="O204" s="37">
        <f t="shared" si="75"/>
        <v>3</v>
      </c>
      <c r="P204" s="39">
        <f t="shared" si="76"/>
        <v>946</v>
      </c>
      <c r="Q204" s="42">
        <f t="shared" si="77"/>
        <v>4.0169133192388999</v>
      </c>
      <c r="R204" s="41">
        <f t="shared" si="78"/>
        <v>12</v>
      </c>
      <c r="S204" s="38">
        <f t="shared" si="79"/>
        <v>71</v>
      </c>
      <c r="T204" s="37">
        <f t="shared" si="80"/>
        <v>673</v>
      </c>
      <c r="U204" s="37">
        <f t="shared" si="81"/>
        <v>49</v>
      </c>
      <c r="V204" s="37">
        <f t="shared" si="82"/>
        <v>38</v>
      </c>
      <c r="W204" s="39">
        <f t="shared" si="83"/>
        <v>831</v>
      </c>
      <c r="X204" s="43">
        <f t="shared" si="84"/>
        <v>10.469314079422382</v>
      </c>
    </row>
    <row r="205" spans="1:24" s="19" customFormat="1" ht="15" customHeight="1">
      <c r="A205" s="119">
        <v>0.375</v>
      </c>
      <c r="B205" s="120" t="s">
        <v>37</v>
      </c>
      <c r="C205" s="121">
        <v>0.41666666666666669</v>
      </c>
      <c r="D205" s="58">
        <f t="shared" si="68"/>
        <v>23</v>
      </c>
      <c r="E205" s="58">
        <f t="shared" si="68"/>
        <v>101</v>
      </c>
      <c r="F205" s="59">
        <f t="shared" si="68"/>
        <v>1098</v>
      </c>
      <c r="G205" s="58">
        <f t="shared" si="68"/>
        <v>26</v>
      </c>
      <c r="H205" s="59">
        <f t="shared" si="68"/>
        <v>8</v>
      </c>
      <c r="I205" s="60">
        <f t="shared" si="69"/>
        <v>1233</v>
      </c>
      <c r="J205" s="61">
        <f t="shared" si="70"/>
        <v>2.7575020275750202</v>
      </c>
      <c r="K205" s="62">
        <f t="shared" si="71"/>
        <v>12</v>
      </c>
      <c r="L205" s="59">
        <f t="shared" si="72"/>
        <v>132</v>
      </c>
      <c r="M205" s="58">
        <f t="shared" si="73"/>
        <v>723</v>
      </c>
      <c r="N205" s="58">
        <f t="shared" si="74"/>
        <v>37</v>
      </c>
      <c r="O205" s="58">
        <f t="shared" si="75"/>
        <v>2</v>
      </c>
      <c r="P205" s="60">
        <f t="shared" si="76"/>
        <v>894</v>
      </c>
      <c r="Q205" s="63">
        <f t="shared" si="77"/>
        <v>4.3624161073825505</v>
      </c>
      <c r="R205" s="62">
        <f t="shared" si="78"/>
        <v>21</v>
      </c>
      <c r="S205" s="59">
        <f t="shared" si="79"/>
        <v>94</v>
      </c>
      <c r="T205" s="58">
        <f t="shared" si="80"/>
        <v>645</v>
      </c>
      <c r="U205" s="58">
        <f t="shared" si="81"/>
        <v>61</v>
      </c>
      <c r="V205" s="58">
        <f t="shared" si="82"/>
        <v>37</v>
      </c>
      <c r="W205" s="60">
        <f t="shared" si="83"/>
        <v>837</v>
      </c>
      <c r="X205" s="64">
        <f t="shared" si="84"/>
        <v>11.708482676224612</v>
      </c>
    </row>
    <row r="206" spans="1:24" s="19" customFormat="1" ht="15" customHeight="1">
      <c r="A206" s="122">
        <v>0.41666666666666669</v>
      </c>
      <c r="B206" s="123" t="s">
        <v>37</v>
      </c>
      <c r="C206" s="124">
        <v>0.45833333333333331</v>
      </c>
      <c r="D206" s="65">
        <f t="shared" si="68"/>
        <v>19</v>
      </c>
      <c r="E206" s="65">
        <f t="shared" si="68"/>
        <v>102</v>
      </c>
      <c r="F206" s="66">
        <f t="shared" si="68"/>
        <v>1082</v>
      </c>
      <c r="G206" s="65">
        <f t="shared" si="68"/>
        <v>18</v>
      </c>
      <c r="H206" s="66">
        <f t="shared" si="68"/>
        <v>3</v>
      </c>
      <c r="I206" s="67">
        <f t="shared" si="69"/>
        <v>1205</v>
      </c>
      <c r="J206" s="68">
        <f t="shared" si="70"/>
        <v>1.7427385892116183</v>
      </c>
      <c r="K206" s="69">
        <f t="shared" si="71"/>
        <v>8</v>
      </c>
      <c r="L206" s="66">
        <f t="shared" si="72"/>
        <v>120</v>
      </c>
      <c r="M206" s="65">
        <f t="shared" si="73"/>
        <v>753</v>
      </c>
      <c r="N206" s="65">
        <f t="shared" si="74"/>
        <v>41</v>
      </c>
      <c r="O206" s="65">
        <f t="shared" si="75"/>
        <v>1</v>
      </c>
      <c r="P206" s="67">
        <f t="shared" si="76"/>
        <v>915</v>
      </c>
      <c r="Q206" s="70">
        <f t="shared" si="77"/>
        <v>4.5901639344262293</v>
      </c>
      <c r="R206" s="69">
        <f t="shared" si="78"/>
        <v>21</v>
      </c>
      <c r="S206" s="66">
        <f t="shared" si="79"/>
        <v>93</v>
      </c>
      <c r="T206" s="65">
        <f t="shared" si="80"/>
        <v>666</v>
      </c>
      <c r="U206" s="65">
        <f t="shared" si="81"/>
        <v>83</v>
      </c>
      <c r="V206" s="65">
        <f t="shared" si="82"/>
        <v>30</v>
      </c>
      <c r="W206" s="67">
        <f t="shared" si="83"/>
        <v>872</v>
      </c>
      <c r="X206" s="71">
        <f t="shared" si="84"/>
        <v>12.958715596330276</v>
      </c>
    </row>
    <row r="207" spans="1:24" s="19" customFormat="1" ht="15" customHeight="1">
      <c r="A207" s="122">
        <v>0.45833333333333331</v>
      </c>
      <c r="B207" s="123" t="s">
        <v>37</v>
      </c>
      <c r="C207" s="124">
        <v>0.5</v>
      </c>
      <c r="D207" s="65">
        <f t="shared" si="68"/>
        <v>9</v>
      </c>
      <c r="E207" s="65">
        <f t="shared" si="68"/>
        <v>91</v>
      </c>
      <c r="F207" s="66">
        <f t="shared" si="68"/>
        <v>1077</v>
      </c>
      <c r="G207" s="65">
        <f t="shared" si="68"/>
        <v>17</v>
      </c>
      <c r="H207" s="66">
        <f t="shared" si="68"/>
        <v>7</v>
      </c>
      <c r="I207" s="67">
        <f t="shared" si="69"/>
        <v>1192</v>
      </c>
      <c r="J207" s="68">
        <f t="shared" si="70"/>
        <v>2.0134228187919461</v>
      </c>
      <c r="K207" s="69">
        <f t="shared" si="71"/>
        <v>10</v>
      </c>
      <c r="L207" s="66">
        <f t="shared" si="72"/>
        <v>130</v>
      </c>
      <c r="M207" s="65">
        <f t="shared" si="73"/>
        <v>834</v>
      </c>
      <c r="N207" s="65">
        <f t="shared" si="74"/>
        <v>34</v>
      </c>
      <c r="O207" s="65">
        <f t="shared" si="75"/>
        <v>2</v>
      </c>
      <c r="P207" s="67">
        <f t="shared" si="76"/>
        <v>1000</v>
      </c>
      <c r="Q207" s="70">
        <f t="shared" si="77"/>
        <v>3.5999999999999996</v>
      </c>
      <c r="R207" s="69">
        <f t="shared" si="78"/>
        <v>11</v>
      </c>
      <c r="S207" s="66">
        <f t="shared" si="79"/>
        <v>97</v>
      </c>
      <c r="T207" s="65">
        <f t="shared" si="80"/>
        <v>782</v>
      </c>
      <c r="U207" s="65">
        <f t="shared" si="81"/>
        <v>38</v>
      </c>
      <c r="V207" s="65">
        <f t="shared" si="82"/>
        <v>23</v>
      </c>
      <c r="W207" s="67">
        <f t="shared" si="83"/>
        <v>940</v>
      </c>
      <c r="X207" s="71">
        <f t="shared" si="84"/>
        <v>6.4893617021276588</v>
      </c>
    </row>
    <row r="208" spans="1:24" s="19" customFormat="1" ht="15" customHeight="1">
      <c r="A208" s="122">
        <v>0.5</v>
      </c>
      <c r="B208" s="123" t="s">
        <v>37</v>
      </c>
      <c r="C208" s="124">
        <v>0.54166666666666663</v>
      </c>
      <c r="D208" s="65">
        <f t="shared" si="68"/>
        <v>21</v>
      </c>
      <c r="E208" s="65">
        <f t="shared" si="68"/>
        <v>90</v>
      </c>
      <c r="F208" s="66">
        <f t="shared" si="68"/>
        <v>1023</v>
      </c>
      <c r="G208" s="65">
        <f t="shared" si="68"/>
        <v>19</v>
      </c>
      <c r="H208" s="66">
        <f t="shared" si="68"/>
        <v>5</v>
      </c>
      <c r="I208" s="67">
        <f t="shared" si="69"/>
        <v>1137</v>
      </c>
      <c r="J208" s="68">
        <f t="shared" si="70"/>
        <v>2.1108179419525066</v>
      </c>
      <c r="K208" s="69">
        <f t="shared" si="71"/>
        <v>14</v>
      </c>
      <c r="L208" s="66">
        <f t="shared" si="72"/>
        <v>109</v>
      </c>
      <c r="M208" s="65">
        <f t="shared" si="73"/>
        <v>883</v>
      </c>
      <c r="N208" s="65">
        <f t="shared" si="74"/>
        <v>20</v>
      </c>
      <c r="O208" s="65">
        <f t="shared" si="75"/>
        <v>1</v>
      </c>
      <c r="P208" s="67">
        <f t="shared" si="76"/>
        <v>1013</v>
      </c>
      <c r="Q208" s="70">
        <f t="shared" si="77"/>
        <v>2.0730503455083911</v>
      </c>
      <c r="R208" s="69">
        <f t="shared" si="78"/>
        <v>14</v>
      </c>
      <c r="S208" s="66">
        <f t="shared" si="79"/>
        <v>91</v>
      </c>
      <c r="T208" s="65">
        <f t="shared" si="80"/>
        <v>859</v>
      </c>
      <c r="U208" s="65">
        <f t="shared" si="81"/>
        <v>42</v>
      </c>
      <c r="V208" s="65">
        <f t="shared" si="82"/>
        <v>27</v>
      </c>
      <c r="W208" s="67">
        <f t="shared" si="83"/>
        <v>1019</v>
      </c>
      <c r="X208" s="71">
        <f t="shared" si="84"/>
        <v>6.7713444553483813</v>
      </c>
    </row>
    <row r="209" spans="1:24" s="19" customFormat="1" ht="15" customHeight="1">
      <c r="A209" s="122">
        <v>0.54166666666666663</v>
      </c>
      <c r="B209" s="123" t="s">
        <v>37</v>
      </c>
      <c r="C209" s="124">
        <v>0.58333333333333337</v>
      </c>
      <c r="D209" s="65">
        <f t="shared" ref="D209:H218" si="85">+D59+D89+D119</f>
        <v>11</v>
      </c>
      <c r="E209" s="65">
        <f t="shared" si="85"/>
        <v>100</v>
      </c>
      <c r="F209" s="66">
        <f t="shared" si="85"/>
        <v>1042</v>
      </c>
      <c r="G209" s="65">
        <f t="shared" si="85"/>
        <v>17</v>
      </c>
      <c r="H209" s="66">
        <f t="shared" si="85"/>
        <v>5</v>
      </c>
      <c r="I209" s="67">
        <f t="shared" si="69"/>
        <v>1164</v>
      </c>
      <c r="J209" s="68">
        <f t="shared" si="70"/>
        <v>1.8900343642611683</v>
      </c>
      <c r="K209" s="69">
        <f t="shared" si="71"/>
        <v>16</v>
      </c>
      <c r="L209" s="66">
        <f t="shared" si="72"/>
        <v>101</v>
      </c>
      <c r="M209" s="65">
        <f t="shared" si="73"/>
        <v>886</v>
      </c>
      <c r="N209" s="65">
        <f t="shared" si="74"/>
        <v>28</v>
      </c>
      <c r="O209" s="65">
        <f t="shared" si="75"/>
        <v>1</v>
      </c>
      <c r="P209" s="67">
        <f t="shared" si="76"/>
        <v>1016</v>
      </c>
      <c r="Q209" s="70">
        <f t="shared" si="77"/>
        <v>2.8543307086614176</v>
      </c>
      <c r="R209" s="69">
        <f t="shared" si="78"/>
        <v>13</v>
      </c>
      <c r="S209" s="66">
        <f t="shared" si="79"/>
        <v>106</v>
      </c>
      <c r="T209" s="65">
        <f t="shared" si="80"/>
        <v>839</v>
      </c>
      <c r="U209" s="65">
        <f t="shared" si="81"/>
        <v>32</v>
      </c>
      <c r="V209" s="65">
        <f t="shared" si="82"/>
        <v>26</v>
      </c>
      <c r="W209" s="67">
        <f t="shared" si="83"/>
        <v>1003</v>
      </c>
      <c r="X209" s="71">
        <f t="shared" si="84"/>
        <v>5.7826520438683948</v>
      </c>
    </row>
    <row r="210" spans="1:24" s="19" customFormat="1" ht="15" customHeight="1">
      <c r="A210" s="122">
        <v>0.58333333333333337</v>
      </c>
      <c r="B210" s="123" t="s">
        <v>37</v>
      </c>
      <c r="C210" s="124">
        <v>0.625</v>
      </c>
      <c r="D210" s="65">
        <f t="shared" si="85"/>
        <v>16</v>
      </c>
      <c r="E210" s="65">
        <f t="shared" si="85"/>
        <v>105</v>
      </c>
      <c r="F210" s="66">
        <f t="shared" si="85"/>
        <v>1030</v>
      </c>
      <c r="G210" s="65">
        <f t="shared" si="85"/>
        <v>21</v>
      </c>
      <c r="H210" s="66">
        <f t="shared" si="85"/>
        <v>6</v>
      </c>
      <c r="I210" s="67">
        <f t="shared" si="69"/>
        <v>1162</v>
      </c>
      <c r="J210" s="68">
        <f t="shared" si="70"/>
        <v>2.3235800344234079</v>
      </c>
      <c r="K210" s="69">
        <f t="shared" si="71"/>
        <v>15</v>
      </c>
      <c r="L210" s="66">
        <f t="shared" si="72"/>
        <v>117</v>
      </c>
      <c r="M210" s="65">
        <f t="shared" si="73"/>
        <v>980</v>
      </c>
      <c r="N210" s="65">
        <f t="shared" si="74"/>
        <v>20</v>
      </c>
      <c r="O210" s="65">
        <f t="shared" si="75"/>
        <v>3</v>
      </c>
      <c r="P210" s="67">
        <f t="shared" si="76"/>
        <v>1120</v>
      </c>
      <c r="Q210" s="70">
        <f t="shared" si="77"/>
        <v>2.0535714285714284</v>
      </c>
      <c r="R210" s="69">
        <f t="shared" si="78"/>
        <v>17</v>
      </c>
      <c r="S210" s="66">
        <f t="shared" si="79"/>
        <v>89</v>
      </c>
      <c r="T210" s="65">
        <f t="shared" si="80"/>
        <v>727</v>
      </c>
      <c r="U210" s="65">
        <f t="shared" si="81"/>
        <v>63</v>
      </c>
      <c r="V210" s="65">
        <f t="shared" si="82"/>
        <v>26</v>
      </c>
      <c r="W210" s="67">
        <f t="shared" si="83"/>
        <v>905</v>
      </c>
      <c r="X210" s="71">
        <f t="shared" si="84"/>
        <v>9.8342541436464099</v>
      </c>
    </row>
    <row r="211" spans="1:24" s="19" customFormat="1" ht="15" customHeight="1">
      <c r="A211" s="125">
        <v>0.625</v>
      </c>
      <c r="B211" s="126" t="s">
        <v>37</v>
      </c>
      <c r="C211" s="127">
        <v>0.66666666666666663</v>
      </c>
      <c r="D211" s="72">
        <f t="shared" si="85"/>
        <v>14</v>
      </c>
      <c r="E211" s="72">
        <f t="shared" si="85"/>
        <v>96</v>
      </c>
      <c r="F211" s="73">
        <f t="shared" si="85"/>
        <v>1056</v>
      </c>
      <c r="G211" s="72">
        <f t="shared" si="85"/>
        <v>15</v>
      </c>
      <c r="H211" s="73">
        <f t="shared" si="85"/>
        <v>11</v>
      </c>
      <c r="I211" s="74">
        <f t="shared" si="69"/>
        <v>1178</v>
      </c>
      <c r="J211" s="75">
        <f t="shared" si="70"/>
        <v>2.2071307300509337</v>
      </c>
      <c r="K211" s="76">
        <f t="shared" si="71"/>
        <v>17</v>
      </c>
      <c r="L211" s="73">
        <f t="shared" si="72"/>
        <v>118</v>
      </c>
      <c r="M211" s="72">
        <f t="shared" si="73"/>
        <v>963</v>
      </c>
      <c r="N211" s="72">
        <f t="shared" si="74"/>
        <v>26</v>
      </c>
      <c r="O211" s="72">
        <f t="shared" si="75"/>
        <v>5</v>
      </c>
      <c r="P211" s="74">
        <f t="shared" si="76"/>
        <v>1112</v>
      </c>
      <c r="Q211" s="77">
        <f t="shared" si="77"/>
        <v>2.7877697841726619</v>
      </c>
      <c r="R211" s="76">
        <f t="shared" si="78"/>
        <v>13</v>
      </c>
      <c r="S211" s="73">
        <f t="shared" si="79"/>
        <v>108</v>
      </c>
      <c r="T211" s="72">
        <f t="shared" si="80"/>
        <v>786</v>
      </c>
      <c r="U211" s="72">
        <f t="shared" si="81"/>
        <v>46</v>
      </c>
      <c r="V211" s="72">
        <f t="shared" si="82"/>
        <v>30</v>
      </c>
      <c r="W211" s="74">
        <f t="shared" si="83"/>
        <v>970</v>
      </c>
      <c r="X211" s="78">
        <f t="shared" si="84"/>
        <v>7.8350515463917523</v>
      </c>
    </row>
    <row r="212" spans="1:24" s="19" customFormat="1" ht="15" customHeight="1">
      <c r="A212" s="104">
        <v>0.66666666666666663</v>
      </c>
      <c r="B212" s="105" t="s">
        <v>37</v>
      </c>
      <c r="C212" s="106">
        <v>0.6875</v>
      </c>
      <c r="D212" s="23">
        <f t="shared" si="85"/>
        <v>5</v>
      </c>
      <c r="E212" s="23">
        <f t="shared" si="85"/>
        <v>59</v>
      </c>
      <c r="F212" s="24">
        <f t="shared" si="85"/>
        <v>520</v>
      </c>
      <c r="G212" s="23">
        <f t="shared" si="85"/>
        <v>6</v>
      </c>
      <c r="H212" s="24">
        <f t="shared" si="85"/>
        <v>7</v>
      </c>
      <c r="I212" s="25">
        <f t="shared" si="69"/>
        <v>592</v>
      </c>
      <c r="J212" s="26">
        <f t="shared" si="70"/>
        <v>2.1959459459459461</v>
      </c>
      <c r="K212" s="27">
        <f t="shared" si="71"/>
        <v>7</v>
      </c>
      <c r="L212" s="24">
        <f t="shared" si="72"/>
        <v>53</v>
      </c>
      <c r="M212" s="23">
        <f t="shared" si="73"/>
        <v>466</v>
      </c>
      <c r="N212" s="23">
        <f t="shared" si="74"/>
        <v>10</v>
      </c>
      <c r="O212" s="23">
        <f t="shared" si="75"/>
        <v>2</v>
      </c>
      <c r="P212" s="25">
        <f t="shared" si="76"/>
        <v>531</v>
      </c>
      <c r="Q212" s="28">
        <f t="shared" si="77"/>
        <v>2.2598870056497176</v>
      </c>
      <c r="R212" s="27">
        <f t="shared" si="78"/>
        <v>4</v>
      </c>
      <c r="S212" s="24">
        <f t="shared" si="79"/>
        <v>50</v>
      </c>
      <c r="T212" s="23">
        <f t="shared" si="80"/>
        <v>363</v>
      </c>
      <c r="U212" s="23">
        <f t="shared" si="81"/>
        <v>26</v>
      </c>
      <c r="V212" s="23">
        <f t="shared" si="82"/>
        <v>15</v>
      </c>
      <c r="W212" s="25">
        <f t="shared" si="83"/>
        <v>454</v>
      </c>
      <c r="X212" s="29">
        <f t="shared" si="84"/>
        <v>9.030837004405285</v>
      </c>
    </row>
    <row r="213" spans="1:24" s="19" customFormat="1" ht="15" customHeight="1">
      <c r="A213" s="128">
        <v>0.6875</v>
      </c>
      <c r="B213" s="129" t="s">
        <v>37</v>
      </c>
      <c r="C213" s="130">
        <v>0.70833333333333337</v>
      </c>
      <c r="D213" s="79">
        <f t="shared" si="85"/>
        <v>6</v>
      </c>
      <c r="E213" s="79">
        <f t="shared" si="85"/>
        <v>52</v>
      </c>
      <c r="F213" s="80">
        <f t="shared" si="85"/>
        <v>476</v>
      </c>
      <c r="G213" s="79">
        <f t="shared" si="85"/>
        <v>4</v>
      </c>
      <c r="H213" s="80">
        <f t="shared" si="85"/>
        <v>4</v>
      </c>
      <c r="I213" s="81">
        <f t="shared" si="69"/>
        <v>536</v>
      </c>
      <c r="J213" s="82">
        <f t="shared" si="70"/>
        <v>1.4925373134328357</v>
      </c>
      <c r="K213" s="83">
        <f t="shared" si="71"/>
        <v>9</v>
      </c>
      <c r="L213" s="80">
        <f t="shared" si="72"/>
        <v>87</v>
      </c>
      <c r="M213" s="79">
        <f t="shared" si="73"/>
        <v>547</v>
      </c>
      <c r="N213" s="79">
        <f t="shared" si="74"/>
        <v>10</v>
      </c>
      <c r="O213" s="79">
        <f t="shared" si="75"/>
        <v>3</v>
      </c>
      <c r="P213" s="81">
        <f t="shared" si="76"/>
        <v>647</v>
      </c>
      <c r="Q213" s="84">
        <f t="shared" si="77"/>
        <v>2.009273570324575</v>
      </c>
      <c r="R213" s="83">
        <f t="shared" si="78"/>
        <v>11</v>
      </c>
      <c r="S213" s="80">
        <f t="shared" si="79"/>
        <v>59</v>
      </c>
      <c r="T213" s="79">
        <f t="shared" si="80"/>
        <v>373</v>
      </c>
      <c r="U213" s="79">
        <f t="shared" si="81"/>
        <v>32</v>
      </c>
      <c r="V213" s="79">
        <f t="shared" si="82"/>
        <v>19</v>
      </c>
      <c r="W213" s="81">
        <f t="shared" si="83"/>
        <v>483</v>
      </c>
      <c r="X213" s="85">
        <f t="shared" si="84"/>
        <v>10.559006211180124</v>
      </c>
    </row>
    <row r="214" spans="1:24" s="19" customFormat="1" ht="15" customHeight="1">
      <c r="A214" s="110"/>
      <c r="B214" s="111" t="s">
        <v>36</v>
      </c>
      <c r="C214" s="112"/>
      <c r="D214" s="37">
        <f t="shared" si="85"/>
        <v>11</v>
      </c>
      <c r="E214" s="37">
        <f t="shared" si="85"/>
        <v>111</v>
      </c>
      <c r="F214" s="38">
        <f t="shared" si="85"/>
        <v>996</v>
      </c>
      <c r="G214" s="37">
        <f t="shared" si="85"/>
        <v>10</v>
      </c>
      <c r="H214" s="38">
        <f t="shared" si="85"/>
        <v>11</v>
      </c>
      <c r="I214" s="39">
        <f t="shared" si="69"/>
        <v>1128</v>
      </c>
      <c r="J214" s="40">
        <f t="shared" si="70"/>
        <v>1.8617021276595744</v>
      </c>
      <c r="K214" s="41">
        <f t="shared" si="71"/>
        <v>16</v>
      </c>
      <c r="L214" s="38">
        <f t="shared" si="72"/>
        <v>140</v>
      </c>
      <c r="M214" s="37">
        <f t="shared" si="73"/>
        <v>1013</v>
      </c>
      <c r="N214" s="37">
        <f t="shared" si="74"/>
        <v>20</v>
      </c>
      <c r="O214" s="37">
        <f t="shared" si="75"/>
        <v>5</v>
      </c>
      <c r="P214" s="39">
        <f t="shared" si="76"/>
        <v>1178</v>
      </c>
      <c r="Q214" s="42">
        <f t="shared" si="77"/>
        <v>2.1222410865874362</v>
      </c>
      <c r="R214" s="41">
        <f t="shared" si="78"/>
        <v>15</v>
      </c>
      <c r="S214" s="38">
        <f t="shared" si="79"/>
        <v>109</v>
      </c>
      <c r="T214" s="37">
        <f t="shared" si="80"/>
        <v>736</v>
      </c>
      <c r="U214" s="37">
        <f t="shared" si="81"/>
        <v>58</v>
      </c>
      <c r="V214" s="37">
        <f t="shared" si="82"/>
        <v>34</v>
      </c>
      <c r="W214" s="39">
        <f t="shared" si="83"/>
        <v>937</v>
      </c>
      <c r="X214" s="43">
        <f t="shared" si="84"/>
        <v>9.8185699039487719</v>
      </c>
    </row>
    <row r="215" spans="1:24" s="19" customFormat="1" ht="15" customHeight="1">
      <c r="A215" s="116">
        <v>0.70833333333333337</v>
      </c>
      <c r="B215" s="117" t="s">
        <v>37</v>
      </c>
      <c r="C215" s="118">
        <v>0.72916666666666663</v>
      </c>
      <c r="D215" s="51">
        <f t="shared" si="85"/>
        <v>9</v>
      </c>
      <c r="E215" s="51">
        <f t="shared" si="85"/>
        <v>55</v>
      </c>
      <c r="F215" s="52">
        <f t="shared" si="85"/>
        <v>543</v>
      </c>
      <c r="G215" s="51">
        <f t="shared" si="85"/>
        <v>4</v>
      </c>
      <c r="H215" s="52">
        <f t="shared" si="85"/>
        <v>9</v>
      </c>
      <c r="I215" s="53">
        <f t="shared" si="69"/>
        <v>611</v>
      </c>
      <c r="J215" s="54">
        <f t="shared" si="70"/>
        <v>2.1276595744680851</v>
      </c>
      <c r="K215" s="55">
        <f t="shared" si="71"/>
        <v>8</v>
      </c>
      <c r="L215" s="52">
        <f t="shared" si="72"/>
        <v>55</v>
      </c>
      <c r="M215" s="51">
        <f t="shared" si="73"/>
        <v>644</v>
      </c>
      <c r="N215" s="51">
        <f t="shared" si="74"/>
        <v>5</v>
      </c>
      <c r="O215" s="51">
        <f t="shared" si="75"/>
        <v>1</v>
      </c>
      <c r="P215" s="53">
        <f t="shared" si="76"/>
        <v>705</v>
      </c>
      <c r="Q215" s="56">
        <f t="shared" si="77"/>
        <v>0.85106382978723405</v>
      </c>
      <c r="R215" s="55">
        <f t="shared" si="78"/>
        <v>14</v>
      </c>
      <c r="S215" s="52">
        <f t="shared" si="79"/>
        <v>65</v>
      </c>
      <c r="T215" s="51">
        <f t="shared" si="80"/>
        <v>436</v>
      </c>
      <c r="U215" s="51">
        <f t="shared" si="81"/>
        <v>11</v>
      </c>
      <c r="V215" s="51">
        <f t="shared" si="82"/>
        <v>12</v>
      </c>
      <c r="W215" s="53">
        <f t="shared" si="83"/>
        <v>524</v>
      </c>
      <c r="X215" s="57">
        <f t="shared" si="84"/>
        <v>4.3893129770992365</v>
      </c>
    </row>
    <row r="216" spans="1:24" s="19" customFormat="1" ht="15" customHeight="1">
      <c r="A216" s="116">
        <v>0.72916666666666663</v>
      </c>
      <c r="B216" s="117" t="s">
        <v>37</v>
      </c>
      <c r="C216" s="118">
        <v>0.75</v>
      </c>
      <c r="D216" s="51">
        <f t="shared" si="85"/>
        <v>7</v>
      </c>
      <c r="E216" s="51">
        <f t="shared" si="85"/>
        <v>29</v>
      </c>
      <c r="F216" s="52">
        <f t="shared" si="85"/>
        <v>509</v>
      </c>
      <c r="G216" s="51">
        <f t="shared" si="85"/>
        <v>6</v>
      </c>
      <c r="H216" s="52">
        <f t="shared" si="85"/>
        <v>4</v>
      </c>
      <c r="I216" s="53">
        <f t="shared" si="69"/>
        <v>548</v>
      </c>
      <c r="J216" s="54">
        <f t="shared" si="70"/>
        <v>1.824817518248175</v>
      </c>
      <c r="K216" s="55">
        <f t="shared" si="71"/>
        <v>12</v>
      </c>
      <c r="L216" s="52">
        <f t="shared" si="72"/>
        <v>41</v>
      </c>
      <c r="M216" s="51">
        <f t="shared" si="73"/>
        <v>517</v>
      </c>
      <c r="N216" s="51">
        <f t="shared" si="74"/>
        <v>5</v>
      </c>
      <c r="O216" s="51">
        <f t="shared" si="75"/>
        <v>0</v>
      </c>
      <c r="P216" s="53">
        <f t="shared" si="76"/>
        <v>563</v>
      </c>
      <c r="Q216" s="56">
        <f t="shared" si="77"/>
        <v>0.88809946714031962</v>
      </c>
      <c r="R216" s="55">
        <f t="shared" si="78"/>
        <v>10</v>
      </c>
      <c r="S216" s="52">
        <f t="shared" si="79"/>
        <v>53</v>
      </c>
      <c r="T216" s="51">
        <f t="shared" si="80"/>
        <v>356</v>
      </c>
      <c r="U216" s="51">
        <f t="shared" si="81"/>
        <v>9</v>
      </c>
      <c r="V216" s="51">
        <f t="shared" si="82"/>
        <v>20</v>
      </c>
      <c r="W216" s="53">
        <f t="shared" si="83"/>
        <v>438</v>
      </c>
      <c r="X216" s="57">
        <f t="shared" si="84"/>
        <v>6.6210045662100452</v>
      </c>
    </row>
    <row r="217" spans="1:24" s="19" customFormat="1" ht="15" customHeight="1">
      <c r="A217" s="110"/>
      <c r="B217" s="111" t="s">
        <v>36</v>
      </c>
      <c r="C217" s="112"/>
      <c r="D217" s="37">
        <f t="shared" si="85"/>
        <v>16</v>
      </c>
      <c r="E217" s="37">
        <f t="shared" si="85"/>
        <v>84</v>
      </c>
      <c r="F217" s="38">
        <f t="shared" si="85"/>
        <v>1052</v>
      </c>
      <c r="G217" s="37">
        <f t="shared" si="85"/>
        <v>10</v>
      </c>
      <c r="H217" s="38">
        <f t="shared" si="85"/>
        <v>13</v>
      </c>
      <c r="I217" s="39">
        <f t="shared" si="69"/>
        <v>1159</v>
      </c>
      <c r="J217" s="40">
        <f t="shared" si="70"/>
        <v>1.984469370146678</v>
      </c>
      <c r="K217" s="41">
        <f t="shared" si="71"/>
        <v>20</v>
      </c>
      <c r="L217" s="38">
        <f t="shared" si="72"/>
        <v>96</v>
      </c>
      <c r="M217" s="37">
        <f t="shared" si="73"/>
        <v>1161</v>
      </c>
      <c r="N217" s="37">
        <f t="shared" si="74"/>
        <v>10</v>
      </c>
      <c r="O217" s="37">
        <f t="shared" si="75"/>
        <v>1</v>
      </c>
      <c r="P217" s="39">
        <f t="shared" si="76"/>
        <v>1268</v>
      </c>
      <c r="Q217" s="42">
        <f t="shared" si="77"/>
        <v>0.86750788643533117</v>
      </c>
      <c r="R217" s="41">
        <f t="shared" si="78"/>
        <v>24</v>
      </c>
      <c r="S217" s="38">
        <f t="shared" si="79"/>
        <v>118</v>
      </c>
      <c r="T217" s="37">
        <f t="shared" si="80"/>
        <v>792</v>
      </c>
      <c r="U217" s="37">
        <f t="shared" si="81"/>
        <v>20</v>
      </c>
      <c r="V217" s="37">
        <f t="shared" si="82"/>
        <v>32</v>
      </c>
      <c r="W217" s="39">
        <f t="shared" si="83"/>
        <v>962</v>
      </c>
      <c r="X217" s="43">
        <f t="shared" si="84"/>
        <v>5.4054054054054053</v>
      </c>
    </row>
    <row r="218" spans="1:24" s="19" customFormat="1" ht="15" customHeight="1">
      <c r="A218" s="116">
        <v>0.75</v>
      </c>
      <c r="B218" s="117" t="s">
        <v>37</v>
      </c>
      <c r="C218" s="118">
        <v>0.77083333333333337</v>
      </c>
      <c r="D218" s="51">
        <f t="shared" si="85"/>
        <v>9</v>
      </c>
      <c r="E218" s="51">
        <f t="shared" si="85"/>
        <v>39</v>
      </c>
      <c r="F218" s="52">
        <f t="shared" si="85"/>
        <v>587</v>
      </c>
      <c r="G218" s="51">
        <f t="shared" si="85"/>
        <v>5</v>
      </c>
      <c r="H218" s="52">
        <f t="shared" si="85"/>
        <v>3</v>
      </c>
      <c r="I218" s="53">
        <f t="shared" si="69"/>
        <v>634</v>
      </c>
      <c r="J218" s="54">
        <f t="shared" si="70"/>
        <v>1.2618296529968454</v>
      </c>
      <c r="K218" s="55">
        <f t="shared" si="71"/>
        <v>13</v>
      </c>
      <c r="L218" s="52">
        <f t="shared" si="72"/>
        <v>38</v>
      </c>
      <c r="M218" s="51">
        <f t="shared" si="73"/>
        <v>547</v>
      </c>
      <c r="N218" s="51">
        <f t="shared" si="74"/>
        <v>4</v>
      </c>
      <c r="O218" s="51">
        <f t="shared" si="75"/>
        <v>1</v>
      </c>
      <c r="P218" s="53">
        <f t="shared" si="76"/>
        <v>590</v>
      </c>
      <c r="Q218" s="56">
        <f t="shared" si="77"/>
        <v>0.84745762711864403</v>
      </c>
      <c r="R218" s="55">
        <f t="shared" si="78"/>
        <v>8</v>
      </c>
      <c r="S218" s="52">
        <f t="shared" si="79"/>
        <v>31</v>
      </c>
      <c r="T218" s="51">
        <f t="shared" si="80"/>
        <v>413</v>
      </c>
      <c r="U218" s="51">
        <f t="shared" si="81"/>
        <v>17</v>
      </c>
      <c r="V218" s="51">
        <f t="shared" si="82"/>
        <v>17</v>
      </c>
      <c r="W218" s="53">
        <f t="shared" si="83"/>
        <v>478</v>
      </c>
      <c r="X218" s="57">
        <f t="shared" si="84"/>
        <v>7.1129707112970717</v>
      </c>
    </row>
    <row r="219" spans="1:24" s="19" customFormat="1" ht="15" customHeight="1">
      <c r="A219" s="128">
        <v>0.77083333333333337</v>
      </c>
      <c r="B219" s="129" t="s">
        <v>37</v>
      </c>
      <c r="C219" s="130">
        <v>0.79166666666666663</v>
      </c>
      <c r="D219" s="79">
        <f t="shared" ref="D219:H220" si="86">+D69+D99+D129</f>
        <v>4</v>
      </c>
      <c r="E219" s="79">
        <f t="shared" si="86"/>
        <v>31</v>
      </c>
      <c r="F219" s="80">
        <f t="shared" si="86"/>
        <v>449</v>
      </c>
      <c r="G219" s="79">
        <f t="shared" si="86"/>
        <v>2</v>
      </c>
      <c r="H219" s="80">
        <f t="shared" si="86"/>
        <v>3</v>
      </c>
      <c r="I219" s="81">
        <f t="shared" si="69"/>
        <v>485</v>
      </c>
      <c r="J219" s="82">
        <f t="shared" si="70"/>
        <v>1.0309278350515463</v>
      </c>
      <c r="K219" s="83">
        <f t="shared" si="71"/>
        <v>8</v>
      </c>
      <c r="L219" s="80">
        <f t="shared" si="72"/>
        <v>41</v>
      </c>
      <c r="M219" s="79">
        <f t="shared" si="73"/>
        <v>579</v>
      </c>
      <c r="N219" s="79">
        <f t="shared" si="74"/>
        <v>4</v>
      </c>
      <c r="O219" s="79">
        <f t="shared" si="75"/>
        <v>1</v>
      </c>
      <c r="P219" s="81">
        <f t="shared" si="76"/>
        <v>625</v>
      </c>
      <c r="Q219" s="84">
        <f t="shared" si="77"/>
        <v>0.8</v>
      </c>
      <c r="R219" s="83">
        <f t="shared" si="78"/>
        <v>4</v>
      </c>
      <c r="S219" s="80">
        <f t="shared" si="79"/>
        <v>33</v>
      </c>
      <c r="T219" s="79">
        <f t="shared" si="80"/>
        <v>410</v>
      </c>
      <c r="U219" s="79">
        <f t="shared" si="81"/>
        <v>7</v>
      </c>
      <c r="V219" s="79">
        <f t="shared" si="82"/>
        <v>14</v>
      </c>
      <c r="W219" s="81">
        <f t="shared" si="83"/>
        <v>464</v>
      </c>
      <c r="X219" s="85">
        <f t="shared" si="84"/>
        <v>4.5258620689655169</v>
      </c>
    </row>
    <row r="220" spans="1:24" s="19" customFormat="1" ht="15" customHeight="1" thickBot="1">
      <c r="A220" s="110"/>
      <c r="B220" s="111" t="s">
        <v>36</v>
      </c>
      <c r="C220" s="112"/>
      <c r="D220" s="37">
        <f t="shared" si="86"/>
        <v>13</v>
      </c>
      <c r="E220" s="37">
        <f t="shared" si="86"/>
        <v>70</v>
      </c>
      <c r="F220" s="38">
        <f t="shared" si="86"/>
        <v>1036</v>
      </c>
      <c r="G220" s="37">
        <f t="shared" si="86"/>
        <v>7</v>
      </c>
      <c r="H220" s="38">
        <f t="shared" si="86"/>
        <v>6</v>
      </c>
      <c r="I220" s="39">
        <f t="shared" si="69"/>
        <v>1119</v>
      </c>
      <c r="J220" s="40">
        <f t="shared" si="70"/>
        <v>1.161751563896336</v>
      </c>
      <c r="K220" s="41">
        <f t="shared" si="71"/>
        <v>21</v>
      </c>
      <c r="L220" s="38">
        <f t="shared" si="72"/>
        <v>79</v>
      </c>
      <c r="M220" s="37">
        <f t="shared" si="73"/>
        <v>1126</v>
      </c>
      <c r="N220" s="37">
        <f t="shared" si="74"/>
        <v>8</v>
      </c>
      <c r="O220" s="37">
        <f t="shared" si="75"/>
        <v>2</v>
      </c>
      <c r="P220" s="39">
        <f t="shared" si="76"/>
        <v>1215</v>
      </c>
      <c r="Q220" s="42">
        <f t="shared" si="77"/>
        <v>0.82304526748971196</v>
      </c>
      <c r="R220" s="41">
        <f t="shared" si="78"/>
        <v>12</v>
      </c>
      <c r="S220" s="38">
        <f t="shared" si="79"/>
        <v>64</v>
      </c>
      <c r="T220" s="37">
        <f t="shared" si="80"/>
        <v>823</v>
      </c>
      <c r="U220" s="37">
        <f t="shared" si="81"/>
        <v>24</v>
      </c>
      <c r="V220" s="37">
        <f t="shared" si="82"/>
        <v>31</v>
      </c>
      <c r="W220" s="39">
        <f t="shared" si="83"/>
        <v>942</v>
      </c>
      <c r="X220" s="43">
        <f t="shared" si="84"/>
        <v>5.8386411889596603</v>
      </c>
    </row>
    <row r="221" spans="1:24" s="19" customFormat="1" ht="15" customHeight="1" thickTop="1">
      <c r="A221" s="86"/>
      <c r="B221" s="87" t="s">
        <v>35</v>
      </c>
      <c r="C221" s="88"/>
      <c r="D221" s="89">
        <f t="shared" ref="D221:I221" si="87">+D201+D204+SUM(D205:D211)+D214+D217+D220</f>
        <v>206</v>
      </c>
      <c r="E221" s="89">
        <f t="shared" si="87"/>
        <v>1207</v>
      </c>
      <c r="F221" s="90">
        <f t="shared" si="87"/>
        <v>12313</v>
      </c>
      <c r="G221" s="89">
        <f t="shared" si="87"/>
        <v>206</v>
      </c>
      <c r="H221" s="90">
        <f t="shared" si="87"/>
        <v>87</v>
      </c>
      <c r="I221" s="91">
        <f t="shared" si="87"/>
        <v>13813</v>
      </c>
      <c r="J221" s="92">
        <f t="shared" si="70"/>
        <v>2.1211901831607904</v>
      </c>
      <c r="K221" s="93">
        <f t="shared" ref="K221:P221" si="88">+K201+K204+SUM(K205:K211)+K214+K217+K220</f>
        <v>178</v>
      </c>
      <c r="L221" s="90">
        <f t="shared" si="88"/>
        <v>1352</v>
      </c>
      <c r="M221" s="89">
        <f t="shared" si="88"/>
        <v>11051</v>
      </c>
      <c r="N221" s="89">
        <f t="shared" si="88"/>
        <v>314</v>
      </c>
      <c r="O221" s="89">
        <f t="shared" si="88"/>
        <v>30</v>
      </c>
      <c r="P221" s="91">
        <f t="shared" si="88"/>
        <v>12747</v>
      </c>
      <c r="Q221" s="94">
        <f t="shared" si="77"/>
        <v>2.6986741978504747</v>
      </c>
      <c r="R221" s="93">
        <f t="shared" ref="R221:W221" si="89">+R201+R204+SUM(R205:R211)+R214+R217+R220</f>
        <v>192</v>
      </c>
      <c r="S221" s="90">
        <f t="shared" si="89"/>
        <v>1114</v>
      </c>
      <c r="T221" s="89">
        <f t="shared" si="89"/>
        <v>9066</v>
      </c>
      <c r="U221" s="89">
        <f t="shared" si="89"/>
        <v>549</v>
      </c>
      <c r="V221" s="89">
        <f t="shared" si="89"/>
        <v>378</v>
      </c>
      <c r="W221" s="91">
        <f t="shared" si="89"/>
        <v>11107</v>
      </c>
      <c r="X221" s="95">
        <f t="shared" si="84"/>
        <v>8.3460880525794554</v>
      </c>
    </row>
    <row r="222" spans="1:24" ht="12.95" customHeight="1"/>
    <row r="223" spans="1:24" ht="12.95" customHeight="1"/>
    <row r="224" spans="1:24" ht="12.95" customHeight="1"/>
    <row r="225" spans="1:11" ht="15" customHeight="1">
      <c r="J225" s="7" t="s">
        <v>0</v>
      </c>
    </row>
    <row r="226" spans="1:11" s="15" customFormat="1" ht="14.1" customHeight="1">
      <c r="A226" s="8" t="s">
        <v>34</v>
      </c>
      <c r="B226" s="9"/>
      <c r="C226" s="10"/>
      <c r="D226" s="11"/>
      <c r="E226" s="9" t="s">
        <v>28</v>
      </c>
      <c r="F226" s="9"/>
      <c r="G226" s="9"/>
      <c r="H226" s="9"/>
      <c r="I226" s="9"/>
      <c r="J226" s="14"/>
    </row>
    <row r="227" spans="1:11" s="19" customFormat="1" ht="15" customHeight="1">
      <c r="A227" s="16"/>
      <c r="B227" s="17"/>
      <c r="C227" s="18" t="s">
        <v>1</v>
      </c>
      <c r="D227" s="216" t="s">
        <v>2</v>
      </c>
      <c r="E227" s="214" t="s">
        <v>3</v>
      </c>
      <c r="F227" s="216" t="s">
        <v>4</v>
      </c>
      <c r="G227" s="214" t="s">
        <v>5</v>
      </c>
      <c r="H227" s="216" t="s">
        <v>38</v>
      </c>
      <c r="I227" s="212" t="s">
        <v>6</v>
      </c>
      <c r="J227" s="212" t="s">
        <v>7</v>
      </c>
    </row>
    <row r="228" spans="1:11" s="19" customFormat="1" ht="15" customHeight="1">
      <c r="A228" s="20" t="s">
        <v>8</v>
      </c>
      <c r="B228" s="21"/>
      <c r="C228" s="22"/>
      <c r="D228" s="217"/>
      <c r="E228" s="215"/>
      <c r="F228" s="217"/>
      <c r="G228" s="215"/>
      <c r="H228" s="217"/>
      <c r="I228" s="213"/>
      <c r="J228" s="213"/>
    </row>
    <row r="229" spans="1:11" s="19" customFormat="1" ht="15" customHeight="1">
      <c r="A229" s="104">
        <v>0.29166666666666669</v>
      </c>
      <c r="B229" s="105" t="s">
        <v>37</v>
      </c>
      <c r="C229" s="106">
        <v>0.3125</v>
      </c>
      <c r="D229" s="23">
        <f t="shared" ref="D229:D250" si="90">+R19+R49+R79</f>
        <v>2</v>
      </c>
      <c r="E229" s="23">
        <f t="shared" ref="E229:E250" si="91">+S19+S49+S79</f>
        <v>42</v>
      </c>
      <c r="F229" s="24">
        <f t="shared" ref="F229:F250" si="92">+T19+T49+T79</f>
        <v>205</v>
      </c>
      <c r="G229" s="23">
        <f t="shared" ref="G229:G250" si="93">+U19+U49+U79</f>
        <v>43</v>
      </c>
      <c r="H229" s="24">
        <f t="shared" ref="H229:H250" si="94">+V19+V49+V79</f>
        <v>17</v>
      </c>
      <c r="I229" s="25">
        <f t="shared" ref="I229:I250" si="95">SUM(E229:H229)</f>
        <v>307</v>
      </c>
      <c r="J229" s="29">
        <f t="shared" ref="J229:J251" si="96">IF(I229=0,0,((G229+H229)/I229*100))</f>
        <v>19.54397394136808</v>
      </c>
    </row>
    <row r="230" spans="1:11" s="19" customFormat="1" ht="15" customHeight="1">
      <c r="A230" s="107">
        <v>0.3125</v>
      </c>
      <c r="B230" s="108" t="s">
        <v>37</v>
      </c>
      <c r="C230" s="109">
        <v>0.33333333333333331</v>
      </c>
      <c r="D230" s="30">
        <f t="shared" si="90"/>
        <v>7</v>
      </c>
      <c r="E230" s="30">
        <f t="shared" si="91"/>
        <v>22</v>
      </c>
      <c r="F230" s="31">
        <f t="shared" si="92"/>
        <v>257</v>
      </c>
      <c r="G230" s="30">
        <f t="shared" si="93"/>
        <v>23</v>
      </c>
      <c r="H230" s="31">
        <f t="shared" si="94"/>
        <v>18</v>
      </c>
      <c r="I230" s="32">
        <f t="shared" si="95"/>
        <v>320</v>
      </c>
      <c r="J230" s="36">
        <f t="shared" si="96"/>
        <v>12.812499999999998</v>
      </c>
    </row>
    <row r="231" spans="1:11" s="19" customFormat="1" ht="15" customHeight="1">
      <c r="A231" s="110"/>
      <c r="B231" s="111" t="s">
        <v>36</v>
      </c>
      <c r="C231" s="112"/>
      <c r="D231" s="37">
        <f t="shared" si="90"/>
        <v>9</v>
      </c>
      <c r="E231" s="37">
        <f t="shared" si="91"/>
        <v>64</v>
      </c>
      <c r="F231" s="38">
        <f t="shared" si="92"/>
        <v>462</v>
      </c>
      <c r="G231" s="37">
        <f t="shared" si="93"/>
        <v>66</v>
      </c>
      <c r="H231" s="38">
        <f t="shared" si="94"/>
        <v>35</v>
      </c>
      <c r="I231" s="39">
        <f t="shared" si="95"/>
        <v>627</v>
      </c>
      <c r="J231" s="43">
        <f t="shared" si="96"/>
        <v>16.108452950558213</v>
      </c>
      <c r="K231" s="102"/>
    </row>
    <row r="232" spans="1:11" s="19" customFormat="1" ht="15" customHeight="1">
      <c r="A232" s="113">
        <v>0.33333333333333331</v>
      </c>
      <c r="B232" s="114" t="s">
        <v>37</v>
      </c>
      <c r="C232" s="115">
        <v>0.35416666666666669</v>
      </c>
      <c r="D232" s="44">
        <f t="shared" si="90"/>
        <v>15</v>
      </c>
      <c r="E232" s="44">
        <f t="shared" si="91"/>
        <v>58</v>
      </c>
      <c r="F232" s="45">
        <f t="shared" si="92"/>
        <v>342</v>
      </c>
      <c r="G232" s="44">
        <f t="shared" si="93"/>
        <v>27</v>
      </c>
      <c r="H232" s="45">
        <f t="shared" si="94"/>
        <v>21</v>
      </c>
      <c r="I232" s="46">
        <f t="shared" si="95"/>
        <v>448</v>
      </c>
      <c r="J232" s="50">
        <f t="shared" si="96"/>
        <v>10.714285714285714</v>
      </c>
    </row>
    <row r="233" spans="1:11" s="19" customFormat="1" ht="15" customHeight="1">
      <c r="A233" s="116">
        <v>0.35416666666666669</v>
      </c>
      <c r="B233" s="117" t="s">
        <v>37</v>
      </c>
      <c r="C233" s="118">
        <v>0.375</v>
      </c>
      <c r="D233" s="51">
        <f t="shared" si="90"/>
        <v>8</v>
      </c>
      <c r="E233" s="51">
        <f t="shared" si="91"/>
        <v>59</v>
      </c>
      <c r="F233" s="52">
        <f t="shared" si="92"/>
        <v>395</v>
      </c>
      <c r="G233" s="51">
        <f t="shared" si="93"/>
        <v>45</v>
      </c>
      <c r="H233" s="52">
        <f t="shared" si="94"/>
        <v>18</v>
      </c>
      <c r="I233" s="53">
        <f t="shared" si="95"/>
        <v>517</v>
      </c>
      <c r="J233" s="57">
        <f t="shared" si="96"/>
        <v>12.185686653771761</v>
      </c>
    </row>
    <row r="234" spans="1:11" s="19" customFormat="1" ht="15" customHeight="1">
      <c r="A234" s="110"/>
      <c r="B234" s="111" t="s">
        <v>36</v>
      </c>
      <c r="C234" s="112"/>
      <c r="D234" s="37">
        <f t="shared" si="90"/>
        <v>23</v>
      </c>
      <c r="E234" s="37">
        <f t="shared" si="91"/>
        <v>117</v>
      </c>
      <c r="F234" s="38">
        <f t="shared" si="92"/>
        <v>737</v>
      </c>
      <c r="G234" s="37">
        <f t="shared" si="93"/>
        <v>72</v>
      </c>
      <c r="H234" s="38">
        <f t="shared" si="94"/>
        <v>39</v>
      </c>
      <c r="I234" s="39">
        <f t="shared" si="95"/>
        <v>965</v>
      </c>
      <c r="J234" s="43">
        <f t="shared" si="96"/>
        <v>11.50259067357513</v>
      </c>
      <c r="K234" s="102"/>
    </row>
    <row r="235" spans="1:11" s="19" customFormat="1" ht="15" customHeight="1">
      <c r="A235" s="119">
        <v>0.375</v>
      </c>
      <c r="B235" s="120" t="s">
        <v>37</v>
      </c>
      <c r="C235" s="121">
        <v>0.41666666666666669</v>
      </c>
      <c r="D235" s="58">
        <f t="shared" si="90"/>
        <v>11</v>
      </c>
      <c r="E235" s="58">
        <f t="shared" si="91"/>
        <v>99</v>
      </c>
      <c r="F235" s="59">
        <f t="shared" si="92"/>
        <v>685</v>
      </c>
      <c r="G235" s="58">
        <f t="shared" si="93"/>
        <v>71</v>
      </c>
      <c r="H235" s="59">
        <f t="shared" si="94"/>
        <v>31</v>
      </c>
      <c r="I235" s="60">
        <f t="shared" si="95"/>
        <v>886</v>
      </c>
      <c r="J235" s="64">
        <f t="shared" si="96"/>
        <v>11.512415349887133</v>
      </c>
    </row>
    <row r="236" spans="1:11" s="19" customFormat="1" ht="15" customHeight="1">
      <c r="A236" s="122">
        <v>0.41666666666666669</v>
      </c>
      <c r="B236" s="123" t="s">
        <v>37</v>
      </c>
      <c r="C236" s="124">
        <v>0.45833333333333331</v>
      </c>
      <c r="D236" s="65">
        <f t="shared" si="90"/>
        <v>10</v>
      </c>
      <c r="E236" s="65">
        <f t="shared" si="91"/>
        <v>89</v>
      </c>
      <c r="F236" s="66">
        <f t="shared" si="92"/>
        <v>573</v>
      </c>
      <c r="G236" s="65">
        <f t="shared" si="93"/>
        <v>60</v>
      </c>
      <c r="H236" s="66">
        <f t="shared" si="94"/>
        <v>27</v>
      </c>
      <c r="I236" s="67">
        <f t="shared" si="95"/>
        <v>749</v>
      </c>
      <c r="J236" s="71">
        <f t="shared" si="96"/>
        <v>11.615487316421897</v>
      </c>
    </row>
    <row r="237" spans="1:11" s="19" customFormat="1" ht="15" customHeight="1">
      <c r="A237" s="122">
        <v>0.45833333333333331</v>
      </c>
      <c r="B237" s="123" t="s">
        <v>37</v>
      </c>
      <c r="C237" s="124">
        <v>0.5</v>
      </c>
      <c r="D237" s="65">
        <f t="shared" si="90"/>
        <v>10</v>
      </c>
      <c r="E237" s="65">
        <f t="shared" si="91"/>
        <v>66</v>
      </c>
      <c r="F237" s="66">
        <f t="shared" si="92"/>
        <v>660</v>
      </c>
      <c r="G237" s="65">
        <f t="shared" si="93"/>
        <v>38</v>
      </c>
      <c r="H237" s="66">
        <f t="shared" si="94"/>
        <v>24</v>
      </c>
      <c r="I237" s="67">
        <f t="shared" si="95"/>
        <v>788</v>
      </c>
      <c r="J237" s="71">
        <f t="shared" si="96"/>
        <v>7.8680203045685282</v>
      </c>
    </row>
    <row r="238" spans="1:11" s="19" customFormat="1" ht="15" customHeight="1">
      <c r="A238" s="122">
        <v>0.5</v>
      </c>
      <c r="B238" s="123" t="s">
        <v>37</v>
      </c>
      <c r="C238" s="124">
        <v>0.54166666666666663</v>
      </c>
      <c r="D238" s="65">
        <f t="shared" si="90"/>
        <v>12</v>
      </c>
      <c r="E238" s="65">
        <f t="shared" si="91"/>
        <v>74</v>
      </c>
      <c r="F238" s="66">
        <f t="shared" si="92"/>
        <v>677</v>
      </c>
      <c r="G238" s="65">
        <f t="shared" si="93"/>
        <v>31</v>
      </c>
      <c r="H238" s="66">
        <f t="shared" si="94"/>
        <v>29</v>
      </c>
      <c r="I238" s="67">
        <f t="shared" si="95"/>
        <v>811</v>
      </c>
      <c r="J238" s="71">
        <f t="shared" si="96"/>
        <v>7.3982737361282371</v>
      </c>
    </row>
    <row r="239" spans="1:11" s="19" customFormat="1" ht="15" customHeight="1">
      <c r="A239" s="122">
        <v>0.54166666666666663</v>
      </c>
      <c r="B239" s="123" t="s">
        <v>37</v>
      </c>
      <c r="C239" s="124">
        <v>0.58333333333333337</v>
      </c>
      <c r="D239" s="65">
        <f t="shared" si="90"/>
        <v>8</v>
      </c>
      <c r="E239" s="65">
        <f t="shared" si="91"/>
        <v>68</v>
      </c>
      <c r="F239" s="66">
        <f t="shared" si="92"/>
        <v>648</v>
      </c>
      <c r="G239" s="65">
        <f t="shared" si="93"/>
        <v>44</v>
      </c>
      <c r="H239" s="66">
        <f t="shared" si="94"/>
        <v>32</v>
      </c>
      <c r="I239" s="67">
        <f t="shared" si="95"/>
        <v>792</v>
      </c>
      <c r="J239" s="71">
        <f t="shared" si="96"/>
        <v>9.5959595959595951</v>
      </c>
    </row>
    <row r="240" spans="1:11" s="19" customFormat="1" ht="15" customHeight="1">
      <c r="A240" s="122">
        <v>0.58333333333333337</v>
      </c>
      <c r="B240" s="123" t="s">
        <v>37</v>
      </c>
      <c r="C240" s="124">
        <v>0.625</v>
      </c>
      <c r="D240" s="65">
        <f t="shared" si="90"/>
        <v>6</v>
      </c>
      <c r="E240" s="65">
        <f t="shared" si="91"/>
        <v>100</v>
      </c>
      <c r="F240" s="66">
        <f t="shared" si="92"/>
        <v>691</v>
      </c>
      <c r="G240" s="65">
        <f t="shared" si="93"/>
        <v>39</v>
      </c>
      <c r="H240" s="66">
        <f t="shared" si="94"/>
        <v>29</v>
      </c>
      <c r="I240" s="67">
        <f t="shared" si="95"/>
        <v>859</v>
      </c>
      <c r="J240" s="71">
        <f t="shared" si="96"/>
        <v>7.9161816065192081</v>
      </c>
    </row>
    <row r="241" spans="1:11" s="19" customFormat="1" ht="15" customHeight="1">
      <c r="A241" s="125">
        <v>0.625</v>
      </c>
      <c r="B241" s="126" t="s">
        <v>37</v>
      </c>
      <c r="C241" s="127">
        <v>0.66666666666666663</v>
      </c>
      <c r="D241" s="72">
        <f t="shared" si="90"/>
        <v>11</v>
      </c>
      <c r="E241" s="72">
        <f t="shared" si="91"/>
        <v>93</v>
      </c>
      <c r="F241" s="73">
        <f t="shared" si="92"/>
        <v>738</v>
      </c>
      <c r="G241" s="72">
        <f t="shared" si="93"/>
        <v>30</v>
      </c>
      <c r="H241" s="73">
        <f t="shared" si="94"/>
        <v>28</v>
      </c>
      <c r="I241" s="74">
        <f t="shared" si="95"/>
        <v>889</v>
      </c>
      <c r="J241" s="78">
        <f t="shared" si="96"/>
        <v>6.5241844769403823</v>
      </c>
    </row>
    <row r="242" spans="1:11" s="19" customFormat="1" ht="15" customHeight="1">
      <c r="A242" s="104">
        <v>0.66666666666666663</v>
      </c>
      <c r="B242" s="105" t="s">
        <v>37</v>
      </c>
      <c r="C242" s="106">
        <v>0.6875</v>
      </c>
      <c r="D242" s="23">
        <f t="shared" si="90"/>
        <v>5</v>
      </c>
      <c r="E242" s="23">
        <f t="shared" si="91"/>
        <v>27</v>
      </c>
      <c r="F242" s="24">
        <f t="shared" si="92"/>
        <v>318</v>
      </c>
      <c r="G242" s="23">
        <f t="shared" si="93"/>
        <v>20</v>
      </c>
      <c r="H242" s="24">
        <f t="shared" si="94"/>
        <v>17</v>
      </c>
      <c r="I242" s="25">
        <f t="shared" si="95"/>
        <v>382</v>
      </c>
      <c r="J242" s="29">
        <f t="shared" si="96"/>
        <v>9.6858638743455501</v>
      </c>
    </row>
    <row r="243" spans="1:11" s="19" customFormat="1" ht="15.75" customHeight="1">
      <c r="A243" s="128">
        <v>0.6875</v>
      </c>
      <c r="B243" s="129" t="s">
        <v>37</v>
      </c>
      <c r="C243" s="130">
        <v>0.70833333333333337</v>
      </c>
      <c r="D243" s="79">
        <f t="shared" si="90"/>
        <v>4</v>
      </c>
      <c r="E243" s="79">
        <f t="shared" si="91"/>
        <v>33</v>
      </c>
      <c r="F243" s="80">
        <f t="shared" si="92"/>
        <v>356</v>
      </c>
      <c r="G243" s="79">
        <f t="shared" si="93"/>
        <v>17</v>
      </c>
      <c r="H243" s="80">
        <f t="shared" si="94"/>
        <v>14</v>
      </c>
      <c r="I243" s="81">
        <f t="shared" si="95"/>
        <v>420</v>
      </c>
      <c r="J243" s="85">
        <f t="shared" si="96"/>
        <v>7.3809523809523814</v>
      </c>
    </row>
    <row r="244" spans="1:11" s="19" customFormat="1" ht="15" customHeight="1">
      <c r="A244" s="110"/>
      <c r="B244" s="111" t="s">
        <v>36</v>
      </c>
      <c r="C244" s="112"/>
      <c r="D244" s="37">
        <f t="shared" si="90"/>
        <v>9</v>
      </c>
      <c r="E244" s="37">
        <f t="shared" si="91"/>
        <v>60</v>
      </c>
      <c r="F244" s="38">
        <f t="shared" si="92"/>
        <v>674</v>
      </c>
      <c r="G244" s="37">
        <f t="shared" si="93"/>
        <v>37</v>
      </c>
      <c r="H244" s="38">
        <f t="shared" si="94"/>
        <v>31</v>
      </c>
      <c r="I244" s="39">
        <f t="shared" si="95"/>
        <v>802</v>
      </c>
      <c r="J244" s="43">
        <f t="shared" si="96"/>
        <v>8.4788029925187036</v>
      </c>
      <c r="K244" s="102"/>
    </row>
    <row r="245" spans="1:11" s="19" customFormat="1" ht="15" customHeight="1">
      <c r="A245" s="116">
        <v>0.70833333333333337</v>
      </c>
      <c r="B245" s="117" t="s">
        <v>37</v>
      </c>
      <c r="C245" s="118">
        <v>0.72916666666666663</v>
      </c>
      <c r="D245" s="51">
        <f t="shared" si="90"/>
        <v>2</v>
      </c>
      <c r="E245" s="51">
        <f t="shared" si="91"/>
        <v>35</v>
      </c>
      <c r="F245" s="52">
        <f t="shared" si="92"/>
        <v>420</v>
      </c>
      <c r="G245" s="51">
        <f t="shared" si="93"/>
        <v>8</v>
      </c>
      <c r="H245" s="52">
        <f t="shared" si="94"/>
        <v>8</v>
      </c>
      <c r="I245" s="53">
        <f t="shared" si="95"/>
        <v>471</v>
      </c>
      <c r="J245" s="57">
        <f t="shared" si="96"/>
        <v>3.397027600849257</v>
      </c>
    </row>
    <row r="246" spans="1:11" s="19" customFormat="1" ht="15" customHeight="1">
      <c r="A246" s="116">
        <v>0.72916666666666663</v>
      </c>
      <c r="B246" s="117" t="s">
        <v>37</v>
      </c>
      <c r="C246" s="118">
        <v>0.75</v>
      </c>
      <c r="D246" s="51">
        <f t="shared" si="90"/>
        <v>0</v>
      </c>
      <c r="E246" s="51">
        <f t="shared" si="91"/>
        <v>21</v>
      </c>
      <c r="F246" s="52">
        <f t="shared" si="92"/>
        <v>359</v>
      </c>
      <c r="G246" s="51">
        <f t="shared" si="93"/>
        <v>2</v>
      </c>
      <c r="H246" s="52">
        <f t="shared" si="94"/>
        <v>11</v>
      </c>
      <c r="I246" s="53">
        <f t="shared" si="95"/>
        <v>393</v>
      </c>
      <c r="J246" s="57">
        <f t="shared" si="96"/>
        <v>3.3078880407124678</v>
      </c>
    </row>
    <row r="247" spans="1:11" s="19" customFormat="1" ht="15" customHeight="1">
      <c r="A247" s="110"/>
      <c r="B247" s="111" t="s">
        <v>36</v>
      </c>
      <c r="C247" s="112"/>
      <c r="D247" s="37">
        <f t="shared" si="90"/>
        <v>2</v>
      </c>
      <c r="E247" s="37">
        <f t="shared" si="91"/>
        <v>56</v>
      </c>
      <c r="F247" s="38">
        <f t="shared" si="92"/>
        <v>779</v>
      </c>
      <c r="G247" s="37">
        <f t="shared" si="93"/>
        <v>10</v>
      </c>
      <c r="H247" s="38">
        <f t="shared" si="94"/>
        <v>19</v>
      </c>
      <c r="I247" s="39">
        <f t="shared" si="95"/>
        <v>864</v>
      </c>
      <c r="J247" s="43">
        <f t="shared" si="96"/>
        <v>3.3564814814814818</v>
      </c>
      <c r="K247" s="102"/>
    </row>
    <row r="248" spans="1:11" s="19" customFormat="1" ht="15" customHeight="1">
      <c r="A248" s="116">
        <v>0.75</v>
      </c>
      <c r="B248" s="117" t="s">
        <v>37</v>
      </c>
      <c r="C248" s="118">
        <v>0.77083333333333337</v>
      </c>
      <c r="D248" s="51">
        <f t="shared" si="90"/>
        <v>5</v>
      </c>
      <c r="E248" s="51">
        <f t="shared" si="91"/>
        <v>26</v>
      </c>
      <c r="F248" s="52">
        <f t="shared" si="92"/>
        <v>361</v>
      </c>
      <c r="G248" s="51">
        <f t="shared" si="93"/>
        <v>8</v>
      </c>
      <c r="H248" s="52">
        <f t="shared" si="94"/>
        <v>10</v>
      </c>
      <c r="I248" s="53">
        <f t="shared" si="95"/>
        <v>405</v>
      </c>
      <c r="J248" s="57">
        <f t="shared" si="96"/>
        <v>4.4444444444444446</v>
      </c>
    </row>
    <row r="249" spans="1:11" s="19" customFormat="1" ht="15" customHeight="1">
      <c r="A249" s="128">
        <v>0.77083333333333337</v>
      </c>
      <c r="B249" s="129" t="s">
        <v>37</v>
      </c>
      <c r="C249" s="130">
        <v>0.79166666666666663</v>
      </c>
      <c r="D249" s="79">
        <f t="shared" si="90"/>
        <v>9</v>
      </c>
      <c r="E249" s="79">
        <f t="shared" si="91"/>
        <v>19</v>
      </c>
      <c r="F249" s="80">
        <f t="shared" si="92"/>
        <v>387</v>
      </c>
      <c r="G249" s="79">
        <f t="shared" si="93"/>
        <v>8</v>
      </c>
      <c r="H249" s="80">
        <f t="shared" si="94"/>
        <v>16</v>
      </c>
      <c r="I249" s="81">
        <f t="shared" si="95"/>
        <v>430</v>
      </c>
      <c r="J249" s="85">
        <f t="shared" si="96"/>
        <v>5.5813953488372094</v>
      </c>
    </row>
    <row r="250" spans="1:11" s="19" customFormat="1" ht="15" customHeight="1" thickBot="1">
      <c r="A250" s="110"/>
      <c r="B250" s="111" t="s">
        <v>36</v>
      </c>
      <c r="C250" s="112"/>
      <c r="D250" s="37">
        <f t="shared" si="90"/>
        <v>14</v>
      </c>
      <c r="E250" s="37">
        <f t="shared" si="91"/>
        <v>45</v>
      </c>
      <c r="F250" s="38">
        <f t="shared" si="92"/>
        <v>748</v>
      </c>
      <c r="G250" s="37">
        <f t="shared" si="93"/>
        <v>16</v>
      </c>
      <c r="H250" s="38">
        <f t="shared" si="94"/>
        <v>26</v>
      </c>
      <c r="I250" s="39">
        <f t="shared" si="95"/>
        <v>835</v>
      </c>
      <c r="J250" s="43">
        <f t="shared" si="96"/>
        <v>5.0299401197604787</v>
      </c>
      <c r="K250" s="102"/>
    </row>
    <row r="251" spans="1:11" s="19" customFormat="1" ht="15" customHeight="1" thickTop="1">
      <c r="A251" s="86"/>
      <c r="B251" s="87" t="s">
        <v>35</v>
      </c>
      <c r="C251" s="88"/>
      <c r="D251" s="89">
        <f t="shared" ref="D251:I251" si="97">+D231+D234+SUM(D235:D241)+D244+D247+D250</f>
        <v>125</v>
      </c>
      <c r="E251" s="89">
        <f t="shared" si="97"/>
        <v>931</v>
      </c>
      <c r="F251" s="90">
        <f t="shared" si="97"/>
        <v>8072</v>
      </c>
      <c r="G251" s="89">
        <f t="shared" si="97"/>
        <v>514</v>
      </c>
      <c r="H251" s="90">
        <f t="shared" si="97"/>
        <v>350</v>
      </c>
      <c r="I251" s="91">
        <f t="shared" si="97"/>
        <v>9867</v>
      </c>
      <c r="J251" s="95">
        <f t="shared" si="96"/>
        <v>8.756460930373974</v>
      </c>
    </row>
    <row r="252" spans="1:11" s="19" customFormat="1" ht="12.95" customHeight="1">
      <c r="A252" s="97"/>
      <c r="B252" s="98"/>
      <c r="C252" s="97"/>
      <c r="D252" s="99"/>
      <c r="E252" s="99"/>
      <c r="F252" s="99"/>
      <c r="G252" s="99"/>
      <c r="H252" s="99"/>
      <c r="I252" s="99"/>
      <c r="J252" s="100"/>
    </row>
    <row r="253" spans="1:11" s="19" customFormat="1" ht="12.95" customHeight="1">
      <c r="A253" s="97"/>
      <c r="B253" s="98"/>
      <c r="C253" s="97"/>
      <c r="D253" s="99"/>
      <c r="E253" s="99"/>
      <c r="F253" s="99"/>
      <c r="G253" s="99"/>
      <c r="H253" s="99"/>
      <c r="I253" s="99"/>
      <c r="J253" s="100"/>
    </row>
    <row r="254" spans="1:11" s="19" customFormat="1" ht="12.95" customHeight="1">
      <c r="A254" s="97"/>
      <c r="B254" s="98"/>
      <c r="C254" s="97"/>
      <c r="D254" s="99"/>
      <c r="E254" s="99"/>
      <c r="F254" s="99"/>
      <c r="G254" s="99"/>
      <c r="H254" s="99"/>
      <c r="I254" s="99"/>
      <c r="J254" s="100"/>
    </row>
    <row r="255" spans="1:11" s="3" customFormat="1" ht="15" customHeight="1">
      <c r="J255" s="7" t="s">
        <v>0</v>
      </c>
    </row>
    <row r="256" spans="1:11" s="15" customFormat="1" ht="14.1" customHeight="1">
      <c r="A256" s="8" t="s">
        <v>34</v>
      </c>
      <c r="B256" s="9"/>
      <c r="C256" s="103"/>
      <c r="D256" s="11"/>
      <c r="E256" s="9" t="s">
        <v>29</v>
      </c>
      <c r="F256" s="9"/>
      <c r="G256" s="9"/>
      <c r="H256" s="9"/>
      <c r="I256" s="9"/>
      <c r="J256" s="14"/>
    </row>
    <row r="257" spans="1:11" s="19" customFormat="1" ht="15" customHeight="1">
      <c r="A257" s="16"/>
      <c r="B257" s="17"/>
      <c r="C257" s="18" t="s">
        <v>1</v>
      </c>
      <c r="D257" s="216" t="s">
        <v>2</v>
      </c>
      <c r="E257" s="214" t="s">
        <v>3</v>
      </c>
      <c r="F257" s="216" t="s">
        <v>4</v>
      </c>
      <c r="G257" s="214" t="s">
        <v>5</v>
      </c>
      <c r="H257" s="216" t="s">
        <v>33</v>
      </c>
      <c r="I257" s="212" t="s">
        <v>6</v>
      </c>
      <c r="J257" s="212" t="s">
        <v>7</v>
      </c>
    </row>
    <row r="258" spans="1:11" s="19" customFormat="1" ht="15" customHeight="1">
      <c r="A258" s="20" t="s">
        <v>8</v>
      </c>
      <c r="B258" s="21"/>
      <c r="C258" s="22"/>
      <c r="D258" s="217"/>
      <c r="E258" s="215"/>
      <c r="F258" s="217"/>
      <c r="G258" s="215"/>
      <c r="H258" s="217"/>
      <c r="I258" s="213"/>
      <c r="J258" s="213"/>
    </row>
    <row r="259" spans="1:11" s="19" customFormat="1" ht="15" customHeight="1">
      <c r="A259" s="104">
        <v>0.29166666666666669</v>
      </c>
      <c r="B259" s="105" t="s">
        <v>32</v>
      </c>
      <c r="C259" s="106">
        <v>0.3125</v>
      </c>
      <c r="D259" s="23">
        <f t="shared" ref="D259:D280" si="98">+D139+K139+R139+D169</f>
        <v>27</v>
      </c>
      <c r="E259" s="23">
        <f t="shared" ref="E259:E280" si="99">+E139+L139+S139+E169</f>
        <v>209</v>
      </c>
      <c r="F259" s="24">
        <f t="shared" ref="F259:F280" si="100">+F139+M139+T139+F169</f>
        <v>1476</v>
      </c>
      <c r="G259" s="23">
        <f t="shared" ref="G259:G280" si="101">+G139+N139+U139+G169</f>
        <v>96</v>
      </c>
      <c r="H259" s="24">
        <f t="shared" ref="H259:H280" si="102">+H139+O139+V139+H169</f>
        <v>43</v>
      </c>
      <c r="I259" s="25">
        <f t="shared" ref="I259:I280" si="103">SUM(E259:H259)</f>
        <v>1824</v>
      </c>
      <c r="J259" s="29">
        <f t="shared" ref="J259:J281" si="104">IF(I259=0,0,((G259+H259)/I259*100))</f>
        <v>7.6206140350877192</v>
      </c>
    </row>
    <row r="260" spans="1:11" s="19" customFormat="1" ht="15" customHeight="1">
      <c r="A260" s="107">
        <v>0.3125</v>
      </c>
      <c r="B260" s="108" t="s">
        <v>32</v>
      </c>
      <c r="C260" s="109">
        <v>0.33333333333333331</v>
      </c>
      <c r="D260" s="30">
        <f t="shared" si="98"/>
        <v>33</v>
      </c>
      <c r="E260" s="30">
        <f t="shared" si="99"/>
        <v>163</v>
      </c>
      <c r="F260" s="31">
        <f t="shared" si="100"/>
        <v>1519</v>
      </c>
      <c r="G260" s="30">
        <f t="shared" si="101"/>
        <v>62</v>
      </c>
      <c r="H260" s="31">
        <f t="shared" si="102"/>
        <v>47</v>
      </c>
      <c r="I260" s="32">
        <f t="shared" si="103"/>
        <v>1791</v>
      </c>
      <c r="J260" s="36">
        <f t="shared" si="104"/>
        <v>6.0859854829704076</v>
      </c>
    </row>
    <row r="261" spans="1:11" s="19" customFormat="1" ht="15" customHeight="1">
      <c r="A261" s="110"/>
      <c r="B261" s="111" t="s">
        <v>31</v>
      </c>
      <c r="C261" s="112"/>
      <c r="D261" s="37">
        <f t="shared" si="98"/>
        <v>60</v>
      </c>
      <c r="E261" s="37">
        <f t="shared" si="99"/>
        <v>372</v>
      </c>
      <c r="F261" s="38">
        <f t="shared" si="100"/>
        <v>2995</v>
      </c>
      <c r="G261" s="37">
        <f t="shared" si="101"/>
        <v>158</v>
      </c>
      <c r="H261" s="38">
        <f t="shared" si="102"/>
        <v>90</v>
      </c>
      <c r="I261" s="39">
        <f t="shared" si="103"/>
        <v>3615</v>
      </c>
      <c r="J261" s="43">
        <f t="shared" si="104"/>
        <v>6.8603042876901803</v>
      </c>
      <c r="K261" s="102"/>
    </row>
    <row r="262" spans="1:11" s="19" customFormat="1" ht="15" customHeight="1">
      <c r="A262" s="113">
        <v>0.33333333333333331</v>
      </c>
      <c r="B262" s="114" t="s">
        <v>32</v>
      </c>
      <c r="C262" s="115">
        <v>0.35416666666666669</v>
      </c>
      <c r="D262" s="44">
        <f t="shared" si="98"/>
        <v>46</v>
      </c>
      <c r="E262" s="44">
        <f t="shared" si="99"/>
        <v>215</v>
      </c>
      <c r="F262" s="45">
        <f t="shared" si="100"/>
        <v>1615</v>
      </c>
      <c r="G262" s="44">
        <f t="shared" si="101"/>
        <v>71</v>
      </c>
      <c r="H262" s="45">
        <f t="shared" si="102"/>
        <v>46</v>
      </c>
      <c r="I262" s="46">
        <f t="shared" si="103"/>
        <v>1947</v>
      </c>
      <c r="J262" s="50">
        <f t="shared" si="104"/>
        <v>6.00924499229584</v>
      </c>
    </row>
    <row r="263" spans="1:11" s="19" customFormat="1" ht="15" customHeight="1">
      <c r="A263" s="116">
        <v>0.35416666666666669</v>
      </c>
      <c r="B263" s="117" t="s">
        <v>32</v>
      </c>
      <c r="C263" s="118">
        <v>0.375</v>
      </c>
      <c r="D263" s="51">
        <f t="shared" si="98"/>
        <v>39</v>
      </c>
      <c r="E263" s="51">
        <f t="shared" si="99"/>
        <v>206</v>
      </c>
      <c r="F263" s="52">
        <f t="shared" si="100"/>
        <v>1550</v>
      </c>
      <c r="G263" s="51">
        <f t="shared" si="101"/>
        <v>107</v>
      </c>
      <c r="H263" s="52">
        <f t="shared" si="102"/>
        <v>39</v>
      </c>
      <c r="I263" s="53">
        <f t="shared" si="103"/>
        <v>1902</v>
      </c>
      <c r="J263" s="57">
        <f t="shared" si="104"/>
        <v>7.6761303890641424</v>
      </c>
    </row>
    <row r="264" spans="1:11" s="19" customFormat="1" ht="15" customHeight="1">
      <c r="A264" s="110"/>
      <c r="B264" s="111" t="s">
        <v>31</v>
      </c>
      <c r="C264" s="112"/>
      <c r="D264" s="37">
        <f t="shared" si="98"/>
        <v>85</v>
      </c>
      <c r="E264" s="37">
        <f t="shared" si="99"/>
        <v>421</v>
      </c>
      <c r="F264" s="38">
        <f t="shared" si="100"/>
        <v>3165</v>
      </c>
      <c r="G264" s="37">
        <f t="shared" si="101"/>
        <v>178</v>
      </c>
      <c r="H264" s="38">
        <f t="shared" si="102"/>
        <v>85</v>
      </c>
      <c r="I264" s="39">
        <f t="shared" si="103"/>
        <v>3849</v>
      </c>
      <c r="J264" s="43">
        <f t="shared" si="104"/>
        <v>6.8329436217199264</v>
      </c>
      <c r="K264" s="102"/>
    </row>
    <row r="265" spans="1:11" s="19" customFormat="1" ht="15" customHeight="1">
      <c r="A265" s="119">
        <v>0.375</v>
      </c>
      <c r="B265" s="120" t="s">
        <v>32</v>
      </c>
      <c r="C265" s="121">
        <v>0.41666666666666669</v>
      </c>
      <c r="D265" s="58">
        <f t="shared" si="98"/>
        <v>67</v>
      </c>
      <c r="E265" s="58">
        <f t="shared" si="99"/>
        <v>426</v>
      </c>
      <c r="F265" s="59">
        <f t="shared" si="100"/>
        <v>3151</v>
      </c>
      <c r="G265" s="58">
        <f t="shared" si="101"/>
        <v>195</v>
      </c>
      <c r="H265" s="59">
        <f t="shared" si="102"/>
        <v>78</v>
      </c>
      <c r="I265" s="60">
        <f t="shared" si="103"/>
        <v>3850</v>
      </c>
      <c r="J265" s="64">
        <f t="shared" si="104"/>
        <v>7.0909090909090908</v>
      </c>
    </row>
    <row r="266" spans="1:11" s="19" customFormat="1" ht="15" customHeight="1">
      <c r="A266" s="122">
        <v>0.41666666666666669</v>
      </c>
      <c r="B266" s="123" t="s">
        <v>32</v>
      </c>
      <c r="C266" s="124">
        <v>0.45833333333333331</v>
      </c>
      <c r="D266" s="65">
        <f t="shared" si="98"/>
        <v>58</v>
      </c>
      <c r="E266" s="65">
        <f t="shared" si="99"/>
        <v>404</v>
      </c>
      <c r="F266" s="66">
        <f t="shared" si="100"/>
        <v>3074</v>
      </c>
      <c r="G266" s="65">
        <f t="shared" si="101"/>
        <v>202</v>
      </c>
      <c r="H266" s="66">
        <f t="shared" si="102"/>
        <v>61</v>
      </c>
      <c r="I266" s="67">
        <f t="shared" si="103"/>
        <v>3741</v>
      </c>
      <c r="J266" s="71">
        <f t="shared" si="104"/>
        <v>7.0302058273188983</v>
      </c>
    </row>
    <row r="267" spans="1:11" s="19" customFormat="1" ht="15" customHeight="1">
      <c r="A267" s="122">
        <v>0.45833333333333331</v>
      </c>
      <c r="B267" s="123" t="s">
        <v>32</v>
      </c>
      <c r="C267" s="124">
        <v>0.5</v>
      </c>
      <c r="D267" s="65">
        <f t="shared" si="98"/>
        <v>40</v>
      </c>
      <c r="E267" s="65">
        <f t="shared" si="99"/>
        <v>384</v>
      </c>
      <c r="F267" s="66">
        <f t="shared" si="100"/>
        <v>3353</v>
      </c>
      <c r="G267" s="65">
        <f t="shared" si="101"/>
        <v>127</v>
      </c>
      <c r="H267" s="66">
        <f t="shared" si="102"/>
        <v>56</v>
      </c>
      <c r="I267" s="67">
        <f t="shared" si="103"/>
        <v>3920</v>
      </c>
      <c r="J267" s="71">
        <f t="shared" si="104"/>
        <v>4.6683673469387754</v>
      </c>
    </row>
    <row r="268" spans="1:11" s="19" customFormat="1" ht="15" customHeight="1">
      <c r="A268" s="122">
        <v>0.5</v>
      </c>
      <c r="B268" s="123" t="s">
        <v>32</v>
      </c>
      <c r="C268" s="124">
        <v>0.54166666666666663</v>
      </c>
      <c r="D268" s="65">
        <f t="shared" si="98"/>
        <v>61</v>
      </c>
      <c r="E268" s="65">
        <f t="shared" si="99"/>
        <v>364</v>
      </c>
      <c r="F268" s="66">
        <f t="shared" si="100"/>
        <v>3442</v>
      </c>
      <c r="G268" s="65">
        <f t="shared" si="101"/>
        <v>112</v>
      </c>
      <c r="H268" s="66">
        <f t="shared" si="102"/>
        <v>62</v>
      </c>
      <c r="I268" s="67">
        <f t="shared" si="103"/>
        <v>3980</v>
      </c>
      <c r="J268" s="71">
        <f t="shared" si="104"/>
        <v>4.3718592964824126</v>
      </c>
    </row>
    <row r="269" spans="1:11" s="19" customFormat="1" ht="15" customHeight="1">
      <c r="A269" s="122">
        <v>0.54166666666666663</v>
      </c>
      <c r="B269" s="123" t="s">
        <v>32</v>
      </c>
      <c r="C269" s="124">
        <v>0.58333333333333337</v>
      </c>
      <c r="D269" s="65">
        <f t="shared" si="98"/>
        <v>48</v>
      </c>
      <c r="E269" s="65">
        <f t="shared" si="99"/>
        <v>375</v>
      </c>
      <c r="F269" s="66">
        <f t="shared" si="100"/>
        <v>3415</v>
      </c>
      <c r="G269" s="65">
        <f t="shared" si="101"/>
        <v>121</v>
      </c>
      <c r="H269" s="66">
        <f t="shared" si="102"/>
        <v>64</v>
      </c>
      <c r="I269" s="67">
        <f t="shared" si="103"/>
        <v>3975</v>
      </c>
      <c r="J269" s="71">
        <f t="shared" si="104"/>
        <v>4.6540880503144653</v>
      </c>
    </row>
    <row r="270" spans="1:11" s="19" customFormat="1" ht="15" customHeight="1">
      <c r="A270" s="122">
        <v>0.58333333333333337</v>
      </c>
      <c r="B270" s="123" t="s">
        <v>32</v>
      </c>
      <c r="C270" s="124">
        <v>0.625</v>
      </c>
      <c r="D270" s="65">
        <f t="shared" si="98"/>
        <v>54</v>
      </c>
      <c r="E270" s="65">
        <f t="shared" si="99"/>
        <v>411</v>
      </c>
      <c r="F270" s="66">
        <f t="shared" si="100"/>
        <v>3428</v>
      </c>
      <c r="G270" s="65">
        <f t="shared" si="101"/>
        <v>143</v>
      </c>
      <c r="H270" s="66">
        <f t="shared" si="102"/>
        <v>64</v>
      </c>
      <c r="I270" s="67">
        <f t="shared" si="103"/>
        <v>4046</v>
      </c>
      <c r="J270" s="71">
        <f t="shared" si="104"/>
        <v>5.1161641127039053</v>
      </c>
    </row>
    <row r="271" spans="1:11" s="19" customFormat="1" ht="15" customHeight="1">
      <c r="A271" s="125">
        <v>0.625</v>
      </c>
      <c r="B271" s="126" t="s">
        <v>32</v>
      </c>
      <c r="C271" s="127">
        <v>0.66666666666666663</v>
      </c>
      <c r="D271" s="72">
        <f t="shared" si="98"/>
        <v>55</v>
      </c>
      <c r="E271" s="72">
        <f t="shared" si="99"/>
        <v>415</v>
      </c>
      <c r="F271" s="73">
        <f t="shared" si="100"/>
        <v>3543</v>
      </c>
      <c r="G271" s="72">
        <f t="shared" si="101"/>
        <v>117</v>
      </c>
      <c r="H271" s="73">
        <f t="shared" si="102"/>
        <v>74</v>
      </c>
      <c r="I271" s="74">
        <f t="shared" si="103"/>
        <v>4149</v>
      </c>
      <c r="J271" s="78">
        <f t="shared" si="104"/>
        <v>4.6035189202217399</v>
      </c>
    </row>
    <row r="272" spans="1:11" s="19" customFormat="1" ht="15" customHeight="1">
      <c r="A272" s="104">
        <v>0.66666666666666663</v>
      </c>
      <c r="B272" s="105" t="s">
        <v>32</v>
      </c>
      <c r="C272" s="106">
        <v>0.6875</v>
      </c>
      <c r="D272" s="23">
        <f t="shared" si="98"/>
        <v>21</v>
      </c>
      <c r="E272" s="23">
        <f t="shared" si="99"/>
        <v>189</v>
      </c>
      <c r="F272" s="24">
        <f t="shared" si="100"/>
        <v>1667</v>
      </c>
      <c r="G272" s="23">
        <f t="shared" si="101"/>
        <v>62</v>
      </c>
      <c r="H272" s="24">
        <f t="shared" si="102"/>
        <v>41</v>
      </c>
      <c r="I272" s="25">
        <f t="shared" si="103"/>
        <v>1959</v>
      </c>
      <c r="J272" s="29">
        <f t="shared" si="104"/>
        <v>5.2577845839714135</v>
      </c>
    </row>
    <row r="273" spans="1:11" s="19" customFormat="1" ht="15" customHeight="1">
      <c r="A273" s="128">
        <v>0.6875</v>
      </c>
      <c r="B273" s="129" t="s">
        <v>32</v>
      </c>
      <c r="C273" s="130">
        <v>0.70833333333333337</v>
      </c>
      <c r="D273" s="79">
        <f t="shared" si="98"/>
        <v>30</v>
      </c>
      <c r="E273" s="79">
        <f t="shared" si="99"/>
        <v>231</v>
      </c>
      <c r="F273" s="80">
        <f t="shared" si="100"/>
        <v>1752</v>
      </c>
      <c r="G273" s="79">
        <f t="shared" si="101"/>
        <v>63</v>
      </c>
      <c r="H273" s="80">
        <f t="shared" si="102"/>
        <v>40</v>
      </c>
      <c r="I273" s="81">
        <f t="shared" si="103"/>
        <v>2086</v>
      </c>
      <c r="J273" s="85">
        <f t="shared" si="104"/>
        <v>4.9376797698945349</v>
      </c>
    </row>
    <row r="274" spans="1:11" s="19" customFormat="1" ht="15" customHeight="1">
      <c r="A274" s="110"/>
      <c r="B274" s="111" t="s">
        <v>31</v>
      </c>
      <c r="C274" s="112"/>
      <c r="D274" s="37">
        <f t="shared" si="98"/>
        <v>51</v>
      </c>
      <c r="E274" s="37">
        <f t="shared" si="99"/>
        <v>420</v>
      </c>
      <c r="F274" s="38">
        <f t="shared" si="100"/>
        <v>3419</v>
      </c>
      <c r="G274" s="37">
        <f t="shared" si="101"/>
        <v>125</v>
      </c>
      <c r="H274" s="38">
        <f t="shared" si="102"/>
        <v>81</v>
      </c>
      <c r="I274" s="39">
        <f t="shared" si="103"/>
        <v>4045</v>
      </c>
      <c r="J274" s="43">
        <f t="shared" si="104"/>
        <v>5.0927070457354757</v>
      </c>
      <c r="K274" s="102"/>
    </row>
    <row r="275" spans="1:11" s="19" customFormat="1" ht="15" customHeight="1">
      <c r="A275" s="116">
        <v>0.70833333333333337</v>
      </c>
      <c r="B275" s="117" t="s">
        <v>32</v>
      </c>
      <c r="C275" s="118">
        <v>0.72916666666666663</v>
      </c>
      <c r="D275" s="51">
        <f t="shared" si="98"/>
        <v>33</v>
      </c>
      <c r="E275" s="51">
        <f t="shared" si="99"/>
        <v>210</v>
      </c>
      <c r="F275" s="52">
        <f t="shared" si="100"/>
        <v>2043</v>
      </c>
      <c r="G275" s="51">
        <f t="shared" si="101"/>
        <v>28</v>
      </c>
      <c r="H275" s="52">
        <f t="shared" si="102"/>
        <v>30</v>
      </c>
      <c r="I275" s="53">
        <f t="shared" si="103"/>
        <v>2311</v>
      </c>
      <c r="J275" s="57">
        <f t="shared" si="104"/>
        <v>2.5097360450021635</v>
      </c>
    </row>
    <row r="276" spans="1:11" s="19" customFormat="1" ht="15" customHeight="1">
      <c r="A276" s="116">
        <v>0.72916666666666663</v>
      </c>
      <c r="B276" s="117" t="s">
        <v>32</v>
      </c>
      <c r="C276" s="118">
        <v>0.75</v>
      </c>
      <c r="D276" s="51">
        <f t="shared" si="98"/>
        <v>29</v>
      </c>
      <c r="E276" s="51">
        <f t="shared" si="99"/>
        <v>144</v>
      </c>
      <c r="F276" s="52">
        <f t="shared" si="100"/>
        <v>1741</v>
      </c>
      <c r="G276" s="51">
        <f t="shared" si="101"/>
        <v>22</v>
      </c>
      <c r="H276" s="52">
        <f t="shared" si="102"/>
        <v>35</v>
      </c>
      <c r="I276" s="53">
        <f t="shared" si="103"/>
        <v>1942</v>
      </c>
      <c r="J276" s="57">
        <f t="shared" si="104"/>
        <v>2.9351184346035017</v>
      </c>
    </row>
    <row r="277" spans="1:11" s="19" customFormat="1" ht="15" customHeight="1">
      <c r="A277" s="110"/>
      <c r="B277" s="111" t="s">
        <v>31</v>
      </c>
      <c r="C277" s="112"/>
      <c r="D277" s="37">
        <f t="shared" si="98"/>
        <v>62</v>
      </c>
      <c r="E277" s="37">
        <f t="shared" si="99"/>
        <v>354</v>
      </c>
      <c r="F277" s="38">
        <f t="shared" si="100"/>
        <v>3784</v>
      </c>
      <c r="G277" s="37">
        <f t="shared" si="101"/>
        <v>50</v>
      </c>
      <c r="H277" s="38">
        <f t="shared" si="102"/>
        <v>65</v>
      </c>
      <c r="I277" s="39">
        <f t="shared" si="103"/>
        <v>4253</v>
      </c>
      <c r="J277" s="43">
        <f t="shared" si="104"/>
        <v>2.7039736656477782</v>
      </c>
      <c r="K277" s="102"/>
    </row>
    <row r="278" spans="1:11" s="19" customFormat="1" ht="15" customHeight="1">
      <c r="A278" s="116">
        <v>0.75</v>
      </c>
      <c r="B278" s="117" t="s">
        <v>32</v>
      </c>
      <c r="C278" s="118">
        <v>0.77083333333333337</v>
      </c>
      <c r="D278" s="51">
        <f t="shared" si="98"/>
        <v>35</v>
      </c>
      <c r="E278" s="51">
        <f t="shared" si="99"/>
        <v>134</v>
      </c>
      <c r="F278" s="52">
        <f t="shared" si="100"/>
        <v>1908</v>
      </c>
      <c r="G278" s="51">
        <f t="shared" si="101"/>
        <v>34</v>
      </c>
      <c r="H278" s="52">
        <f t="shared" si="102"/>
        <v>31</v>
      </c>
      <c r="I278" s="53">
        <f t="shared" si="103"/>
        <v>2107</v>
      </c>
      <c r="J278" s="57">
        <f t="shared" si="104"/>
        <v>3.0849549121974373</v>
      </c>
    </row>
    <row r="279" spans="1:11" s="19" customFormat="1" ht="15" customHeight="1">
      <c r="A279" s="128">
        <v>0.77083333333333337</v>
      </c>
      <c r="B279" s="129" t="s">
        <v>32</v>
      </c>
      <c r="C279" s="130">
        <v>0.79166666666666663</v>
      </c>
      <c r="D279" s="79">
        <f t="shared" si="98"/>
        <v>25</v>
      </c>
      <c r="E279" s="79">
        <f t="shared" si="99"/>
        <v>124</v>
      </c>
      <c r="F279" s="80">
        <f t="shared" si="100"/>
        <v>1825</v>
      </c>
      <c r="G279" s="79">
        <f t="shared" si="101"/>
        <v>21</v>
      </c>
      <c r="H279" s="80">
        <f t="shared" si="102"/>
        <v>34</v>
      </c>
      <c r="I279" s="81">
        <f t="shared" si="103"/>
        <v>2004</v>
      </c>
      <c r="J279" s="85">
        <f t="shared" si="104"/>
        <v>2.7445109780439121</v>
      </c>
    </row>
    <row r="280" spans="1:11" s="19" customFormat="1" ht="15" customHeight="1" thickBot="1">
      <c r="A280" s="110"/>
      <c r="B280" s="111" t="s">
        <v>31</v>
      </c>
      <c r="C280" s="112"/>
      <c r="D280" s="37">
        <f t="shared" si="98"/>
        <v>60</v>
      </c>
      <c r="E280" s="37">
        <f t="shared" si="99"/>
        <v>258</v>
      </c>
      <c r="F280" s="38">
        <f t="shared" si="100"/>
        <v>3733</v>
      </c>
      <c r="G280" s="37">
        <f t="shared" si="101"/>
        <v>55</v>
      </c>
      <c r="H280" s="38">
        <f t="shared" si="102"/>
        <v>65</v>
      </c>
      <c r="I280" s="39">
        <f t="shared" si="103"/>
        <v>4111</v>
      </c>
      <c r="J280" s="43">
        <f t="shared" si="104"/>
        <v>2.9189978107516419</v>
      </c>
      <c r="K280" s="102"/>
    </row>
    <row r="281" spans="1:11" s="19" customFormat="1" ht="15" customHeight="1" thickTop="1">
      <c r="A281" s="86"/>
      <c r="B281" s="87" t="s">
        <v>30</v>
      </c>
      <c r="C281" s="88"/>
      <c r="D281" s="89">
        <f t="shared" ref="D281:I281" si="105">+D261+D264+SUM(D265:D271)+D274+D277+D280</f>
        <v>701</v>
      </c>
      <c r="E281" s="89">
        <f t="shared" si="105"/>
        <v>4604</v>
      </c>
      <c r="F281" s="90">
        <f t="shared" si="105"/>
        <v>40502</v>
      </c>
      <c r="G281" s="89">
        <f t="shared" si="105"/>
        <v>1583</v>
      </c>
      <c r="H281" s="90">
        <f t="shared" si="105"/>
        <v>845</v>
      </c>
      <c r="I281" s="91">
        <f t="shared" si="105"/>
        <v>47534</v>
      </c>
      <c r="J281" s="95">
        <f t="shared" si="104"/>
        <v>5.1079227500315563</v>
      </c>
    </row>
    <row r="282" spans="1:11" s="3" customFormat="1" ht="12" customHeight="1"/>
  </sheetData>
  <mergeCells count="147">
    <mergeCell ref="U197:U198"/>
    <mergeCell ref="O197:O198"/>
    <mergeCell ref="V197:V198"/>
    <mergeCell ref="W197:W198"/>
    <mergeCell ref="P197:P198"/>
    <mergeCell ref="Q197:Q198"/>
    <mergeCell ref="R197:R198"/>
    <mergeCell ref="S197:S198"/>
    <mergeCell ref="X197:X198"/>
    <mergeCell ref="T197:T198"/>
    <mergeCell ref="M107:M108"/>
    <mergeCell ref="N107:N108"/>
    <mergeCell ref="O107:O108"/>
    <mergeCell ref="P107:P108"/>
    <mergeCell ref="D197:D198"/>
    <mergeCell ref="E197:E198"/>
    <mergeCell ref="F197:F198"/>
    <mergeCell ref="G197:G198"/>
    <mergeCell ref="H197:H198"/>
    <mergeCell ref="I197:I198"/>
    <mergeCell ref="J197:J198"/>
    <mergeCell ref="K197:K198"/>
    <mergeCell ref="L197:L198"/>
    <mergeCell ref="M197:M198"/>
    <mergeCell ref="N197:N198"/>
    <mergeCell ref="R77:R78"/>
    <mergeCell ref="S77:S78"/>
    <mergeCell ref="T77:T78"/>
    <mergeCell ref="U77:U78"/>
    <mergeCell ref="V77:V78"/>
    <mergeCell ref="W77:W78"/>
    <mergeCell ref="X77:X78"/>
    <mergeCell ref="D107:D108"/>
    <mergeCell ref="E107:E108"/>
    <mergeCell ref="F107:F108"/>
    <mergeCell ref="G107:G108"/>
    <mergeCell ref="H107:H108"/>
    <mergeCell ref="I107:I108"/>
    <mergeCell ref="J107:J108"/>
    <mergeCell ref="K107:K108"/>
    <mergeCell ref="L107:L108"/>
    <mergeCell ref="W107:W108"/>
    <mergeCell ref="X107:X108"/>
    <mergeCell ref="Q107:Q108"/>
    <mergeCell ref="R107:R108"/>
    <mergeCell ref="S107:S108"/>
    <mergeCell ref="T107:T108"/>
    <mergeCell ref="U107:U108"/>
    <mergeCell ref="V107:V108"/>
    <mergeCell ref="I77:I78"/>
    <mergeCell ref="J77:J78"/>
    <mergeCell ref="K77:K78"/>
    <mergeCell ref="L77:L78"/>
    <mergeCell ref="M77:M78"/>
    <mergeCell ref="N77:N78"/>
    <mergeCell ref="O77:O78"/>
    <mergeCell ref="P77:P78"/>
    <mergeCell ref="Q77:Q78"/>
    <mergeCell ref="D137:D138"/>
    <mergeCell ref="E137:E138"/>
    <mergeCell ref="F137:F138"/>
    <mergeCell ref="H137:H138"/>
    <mergeCell ref="D77:D78"/>
    <mergeCell ref="E77:E78"/>
    <mergeCell ref="F77:F78"/>
    <mergeCell ref="G77:G78"/>
    <mergeCell ref="H77:H78"/>
    <mergeCell ref="G137:G138"/>
    <mergeCell ref="D167:D168"/>
    <mergeCell ref="E167:E168"/>
    <mergeCell ref="F167:F168"/>
    <mergeCell ref="G167:G168"/>
    <mergeCell ref="I167:I168"/>
    <mergeCell ref="J167:J168"/>
    <mergeCell ref="H167:H168"/>
    <mergeCell ref="I257:I258"/>
    <mergeCell ref="J257:J258"/>
    <mergeCell ref="D257:D258"/>
    <mergeCell ref="E257:E258"/>
    <mergeCell ref="F257:F258"/>
    <mergeCell ref="G257:G258"/>
    <mergeCell ref="H257:H258"/>
    <mergeCell ref="D227:D228"/>
    <mergeCell ref="E227:E228"/>
    <mergeCell ref="F227:F228"/>
    <mergeCell ref="G227:G228"/>
    <mergeCell ref="H227:H228"/>
    <mergeCell ref="I227:I228"/>
    <mergeCell ref="J227:J228"/>
    <mergeCell ref="I137:I138"/>
    <mergeCell ref="J137:J138"/>
    <mergeCell ref="K137:K138"/>
    <mergeCell ref="X137:X138"/>
    <mergeCell ref="T137:T138"/>
    <mergeCell ref="U137:U138"/>
    <mergeCell ref="V137:V138"/>
    <mergeCell ref="W137:W138"/>
    <mergeCell ref="P137:P138"/>
    <mergeCell ref="Q137:Q138"/>
    <mergeCell ref="R137:R138"/>
    <mergeCell ref="S137:S138"/>
    <mergeCell ref="L137:L138"/>
    <mergeCell ref="M137:M138"/>
    <mergeCell ref="N137:N138"/>
    <mergeCell ref="O137:O138"/>
    <mergeCell ref="P47:P48"/>
    <mergeCell ref="Q47:Q48"/>
    <mergeCell ref="R47:R48"/>
    <mergeCell ref="S47:S48"/>
    <mergeCell ref="T47:T48"/>
    <mergeCell ref="U47:U48"/>
    <mergeCell ref="V47:V48"/>
    <mergeCell ref="W47:W48"/>
    <mergeCell ref="X47:X48"/>
    <mergeCell ref="L47:L48"/>
    <mergeCell ref="H47:H48"/>
    <mergeCell ref="I47:I48"/>
    <mergeCell ref="J47:J48"/>
    <mergeCell ref="K47:K48"/>
    <mergeCell ref="L17:L18"/>
    <mergeCell ref="M47:M48"/>
    <mergeCell ref="N47:N48"/>
    <mergeCell ref="O47:O48"/>
    <mergeCell ref="P17:P18"/>
    <mergeCell ref="U17:U18"/>
    <mergeCell ref="V17:V18"/>
    <mergeCell ref="W17:W18"/>
    <mergeCell ref="X17:X18"/>
    <mergeCell ref="D47:D48"/>
    <mergeCell ref="E47:E48"/>
    <mergeCell ref="F47:F48"/>
    <mergeCell ref="G47:G48"/>
    <mergeCell ref="M17:M18"/>
    <mergeCell ref="N17:N18"/>
    <mergeCell ref="J17:J18"/>
    <mergeCell ref="K17:K18"/>
    <mergeCell ref="R17:R18"/>
    <mergeCell ref="S17:S18"/>
    <mergeCell ref="T17:T18"/>
    <mergeCell ref="Q17:Q18"/>
    <mergeCell ref="D17:D18"/>
    <mergeCell ref="E17:E18"/>
    <mergeCell ref="G17:G18"/>
    <mergeCell ref="I17:I18"/>
    <mergeCell ref="F17:F18"/>
    <mergeCell ref="H17:H18"/>
    <mergeCell ref="O17:O18"/>
  </mergeCells>
  <phoneticPr fontId="1"/>
  <dataValidations count="1">
    <dataValidation imeMode="hiragana" allowBlank="1" showInputMessage="1" showErrorMessage="1" sqref="A2:A4"/>
  </dataValidations>
  <printOptions gridLinesSet="0"/>
  <pageMargins left="0.78740157480314965" right="0.39370078740157483" top="0.39370078740157483" bottom="0.39370078740157483" header="0.39370078740157483" footer="0.39370078740157483"/>
  <pageSetup paperSize="9" scale="65" pageOrder="overThenDown" orientation="portrait" r:id="rId1"/>
  <headerFooter alignWithMargins="0"/>
  <rowBreaks count="4" manualBreakCount="4">
    <brk id="74" max="16383" man="1"/>
    <brk id="134" max="16383" man="1"/>
    <brk id="194" max="16383" man="1"/>
    <brk id="254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集計表H29</vt:lpstr>
      <vt:lpstr>集計表H29!Print_Area</vt:lpstr>
      <vt:lpstr>集計表H29!Print_Titles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Printed>2013-11-05T09:30:47Z</cp:lastPrinted>
  <dcterms:created xsi:type="dcterms:W3CDTF">1997-01-08T22:48:59Z</dcterms:created>
  <dcterms:modified xsi:type="dcterms:W3CDTF">2017-12-15T01:09:03Z</dcterms:modified>
</cp:coreProperties>
</file>