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72\01_認定給付課（R011106～）\00_課内共有\★★R3待機児童対策関係\★欠員対策（0→1枠転用）\R3.9～_要綱・申請案内\06_施設向け（申請案内）\R5.4_申請案内\（4）申請様式・作成例\"/>
    </mc:Choice>
  </mc:AlternateContent>
  <workbookProtection workbookPassword="C016" lockStructure="1"/>
  <bookViews>
    <workbookView xWindow="0" yWindow="0" windowWidth="20490" windowHeight="7530" tabRatio="897" firstSheet="1" activeTab="1"/>
  </bookViews>
  <sheets>
    <sheet name="一番最初に入力" sheetId="6" state="hidden" r:id="rId1"/>
    <sheet name="様式第1号" sheetId="1" r:id="rId2"/>
    <sheet name="別表1" sheetId="2" r:id="rId3"/>
    <sheet name="【適宜更新してください】法人情報" sheetId="7" state="hidden" r:id="rId4"/>
  </sheets>
  <definedNames>
    <definedName name="_xlnm._FilterDatabase" localSheetId="3" hidden="1">【適宜更新してください】法人情報!$A$1:$F$346</definedName>
    <definedName name="_xlnm.Print_Area" localSheetId="0">一番最初に入力!$A$1:$P$204</definedName>
    <definedName name="_xlnm.Print_Area" localSheetId="2">別表1!$A$1:$Z$52</definedName>
    <definedName name="_xlnm.Print_Area" localSheetId="1">様式第1号!$A$1:$O$45</definedName>
    <definedName name="_xlnm.Print_Titles" localSheetId="0">一番最初に入力!$59:$59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1" i="2" l="1"/>
  <c r="Q22" i="2" s="1"/>
  <c r="Q23" i="2" s="1"/>
  <c r="Q24" i="2" s="1"/>
  <c r="Q25" i="2" s="1"/>
  <c r="Q26" i="2" s="1"/>
  <c r="Q27" i="2" s="1"/>
  <c r="Q28" i="2" s="1"/>
  <c r="Q29" i="2" s="1"/>
  <c r="Q30" i="2" s="1"/>
  <c r="Q31" i="2" s="1"/>
  <c r="Q32" i="2" s="1"/>
  <c r="Q33" i="2" s="1"/>
  <c r="Q34" i="2" s="1"/>
  <c r="Q35" i="2" s="1"/>
  <c r="Q36" i="2" s="1"/>
  <c r="Q37" i="2" s="1"/>
  <c r="Q38" i="2" s="1"/>
  <c r="Q39" i="2" s="1"/>
  <c r="Q40" i="2" s="1"/>
  <c r="Q41" i="2" s="1"/>
  <c r="Q42" i="2" s="1"/>
  <c r="Q20" i="2"/>
  <c r="P20" i="2"/>
  <c r="P21" i="2" s="1"/>
  <c r="P22" i="2" s="1"/>
  <c r="P23" i="2" s="1"/>
  <c r="P24" i="2" s="1"/>
  <c r="P25" i="2" s="1"/>
  <c r="P26" i="2" s="1"/>
  <c r="P27" i="2" s="1"/>
  <c r="P28" i="2" s="1"/>
  <c r="P29" i="2" s="1"/>
  <c r="P30" i="2" s="1"/>
  <c r="P31" i="2" s="1"/>
  <c r="P32" i="2" s="1"/>
  <c r="P33" i="2" s="1"/>
  <c r="P34" i="2" s="1"/>
  <c r="P35" i="2" s="1"/>
  <c r="P36" i="2" s="1"/>
  <c r="P37" i="2" s="1"/>
  <c r="P38" i="2" s="1"/>
  <c r="P39" i="2" s="1"/>
  <c r="P40" i="2" s="1"/>
  <c r="P41" i="2" s="1"/>
  <c r="P42" i="2" s="1"/>
  <c r="H15" i="1" l="1"/>
  <c r="H14" i="1"/>
  <c r="AF41" i="2" l="1"/>
  <c r="AF39" i="2"/>
  <c r="AF37" i="2"/>
  <c r="AF35" i="2"/>
  <c r="AF33" i="2"/>
  <c r="AF31" i="2"/>
  <c r="AF29" i="2"/>
  <c r="AF27" i="2"/>
  <c r="AF25" i="2"/>
  <c r="AF23" i="2"/>
  <c r="AF21" i="2"/>
  <c r="AF19" i="2"/>
  <c r="S20" i="2" l="1"/>
  <c r="S21" i="2" s="1"/>
  <c r="S22" i="2" s="1"/>
  <c r="S23" i="2" s="1"/>
  <c r="S24" i="2" s="1"/>
  <c r="S25" i="2" s="1"/>
  <c r="S26" i="2" s="1"/>
  <c r="S28" i="2" s="1"/>
  <c r="S29" i="2" s="1"/>
  <c r="S30" i="2" s="1"/>
  <c r="S31" i="2" s="1"/>
  <c r="S32" i="2" s="1"/>
  <c r="S33" i="2" s="1"/>
  <c r="S34" i="2" s="1"/>
  <c r="S35" i="2" s="1"/>
  <c r="S36" i="2" s="1"/>
  <c r="S37" i="2" s="1"/>
  <c r="S38" i="2" s="1"/>
  <c r="S39" i="2" s="1"/>
  <c r="S40" i="2" s="1"/>
  <c r="S41" i="2" s="1"/>
  <c r="S42" i="2" s="1"/>
  <c r="R19" i="2"/>
  <c r="W19" i="2" s="1"/>
  <c r="X19" i="2"/>
  <c r="L19" i="2"/>
  <c r="M19" i="2" s="1"/>
  <c r="H21" i="2"/>
  <c r="L21" i="2" s="1"/>
  <c r="M21" i="2" s="1"/>
  <c r="H22" i="2"/>
  <c r="L22" i="2" s="1"/>
  <c r="M22" i="2" s="1"/>
  <c r="H23" i="2"/>
  <c r="L23" i="2" s="1"/>
  <c r="M23" i="2" s="1"/>
  <c r="H24" i="2"/>
  <c r="L24" i="2" s="1"/>
  <c r="M24" i="2" s="1"/>
  <c r="H25" i="2"/>
  <c r="L25" i="2" s="1"/>
  <c r="M25" i="2" s="1"/>
  <c r="H26" i="2"/>
  <c r="L26" i="2" s="1"/>
  <c r="M26" i="2" s="1"/>
  <c r="H27" i="2"/>
  <c r="L27" i="2" s="1"/>
  <c r="M27" i="2" s="1"/>
  <c r="H28" i="2"/>
  <c r="L28" i="2" s="1"/>
  <c r="M28" i="2" s="1"/>
  <c r="H29" i="2"/>
  <c r="H30" i="2"/>
  <c r="L30" i="2" s="1"/>
  <c r="M30" i="2" s="1"/>
  <c r="H31" i="2"/>
  <c r="L31" i="2" s="1"/>
  <c r="M31" i="2" s="1"/>
  <c r="H32" i="2"/>
  <c r="L32" i="2" s="1"/>
  <c r="M32" i="2" s="1"/>
  <c r="H33" i="2"/>
  <c r="H34" i="2"/>
  <c r="L34" i="2" s="1"/>
  <c r="M34" i="2" s="1"/>
  <c r="H35" i="2"/>
  <c r="H36" i="2"/>
  <c r="H37" i="2"/>
  <c r="H38" i="2"/>
  <c r="H39" i="2"/>
  <c r="L39" i="2" s="1"/>
  <c r="H40" i="2"/>
  <c r="H41" i="2"/>
  <c r="H42" i="2"/>
  <c r="H20" i="2"/>
  <c r="L20" i="2" s="1"/>
  <c r="M20" i="2" s="1"/>
  <c r="X32" i="2"/>
  <c r="X31" i="2"/>
  <c r="X30" i="2"/>
  <c r="X29" i="2"/>
  <c r="L29" i="2"/>
  <c r="M29" i="2" s="1"/>
  <c r="X28" i="2"/>
  <c r="X27" i="2"/>
  <c r="L33" i="2"/>
  <c r="M33" i="2" s="1"/>
  <c r="X33" i="2"/>
  <c r="X34" i="2"/>
  <c r="X26" i="2"/>
  <c r="X25" i="2"/>
  <c r="X24" i="2"/>
  <c r="X23" i="2"/>
  <c r="X22" i="2"/>
  <c r="X21" i="2"/>
  <c r="X20" i="2"/>
  <c r="AB19" i="2" l="1"/>
  <c r="R31" i="2"/>
  <c r="U19" i="2"/>
  <c r="R33" i="2"/>
  <c r="W33" i="2" s="1"/>
  <c r="AB33" i="2" s="1"/>
  <c r="R20" i="2"/>
  <c r="W20" i="2" s="1"/>
  <c r="AB20" i="2" s="1"/>
  <c r="R25" i="2"/>
  <c r="R32" i="2"/>
  <c r="R28" i="2"/>
  <c r="R24" i="2"/>
  <c r="R21" i="2"/>
  <c r="R27" i="2"/>
  <c r="R23" i="2"/>
  <c r="R29" i="2"/>
  <c r="R30" i="2"/>
  <c r="R26" i="2"/>
  <c r="R22" i="2"/>
  <c r="R34" i="2"/>
  <c r="G13" i="1"/>
  <c r="U33" i="2" l="1"/>
  <c r="U20" i="2"/>
  <c r="W30" i="2"/>
  <c r="AB30" i="2" s="1"/>
  <c r="U30" i="2"/>
  <c r="W28" i="2"/>
  <c r="AB28" i="2" s="1"/>
  <c r="U28" i="2"/>
  <c r="Z19" i="2"/>
  <c r="W29" i="2"/>
  <c r="AB29" i="2" s="1"/>
  <c r="U29" i="2"/>
  <c r="W25" i="2"/>
  <c r="AB25" i="2" s="1"/>
  <c r="U25" i="2"/>
  <c r="W27" i="2"/>
  <c r="AB27" i="2" s="1"/>
  <c r="U27" i="2"/>
  <c r="W34" i="2"/>
  <c r="AB34" i="2" s="1"/>
  <c r="U34" i="2"/>
  <c r="W31" i="2"/>
  <c r="AB31" i="2" s="1"/>
  <c r="U31" i="2"/>
  <c r="W32" i="2"/>
  <c r="AB32" i="2" s="1"/>
  <c r="U32" i="2"/>
  <c r="W22" i="2"/>
  <c r="U22" i="2"/>
  <c r="W21" i="2"/>
  <c r="AB21" i="2" s="1"/>
  <c r="U21" i="2"/>
  <c r="W26" i="2"/>
  <c r="U26" i="2"/>
  <c r="W23" i="2"/>
  <c r="AB23" i="2" s="1"/>
  <c r="U23" i="2"/>
  <c r="W24" i="2"/>
  <c r="U24" i="2"/>
  <c r="Z23" i="2" l="1"/>
  <c r="AB24" i="2"/>
  <c r="Z25" i="2"/>
  <c r="AB26" i="2"/>
  <c r="Z21" i="2"/>
  <c r="AB22" i="2"/>
  <c r="R35" i="2"/>
  <c r="G4" i="2"/>
  <c r="E50" i="2" s="1"/>
  <c r="W35" i="2" l="1"/>
  <c r="U35" i="2"/>
  <c r="R36" i="2"/>
  <c r="Z33" i="2"/>
  <c r="R37" i="2" l="1"/>
  <c r="W36" i="2"/>
  <c r="U36" i="2"/>
  <c r="X35" i="2"/>
  <c r="AB35" i="2" s="1"/>
  <c r="W37" i="2" l="1"/>
  <c r="U37" i="2"/>
  <c r="R38" i="2"/>
  <c r="W38" i="2" l="1"/>
  <c r="U38" i="2"/>
  <c r="R39" i="2"/>
  <c r="X42" i="2"/>
  <c r="X40" i="2"/>
  <c r="X38" i="2"/>
  <c r="X36" i="2"/>
  <c r="AB36" i="2" s="1"/>
  <c r="X37" i="2"/>
  <c r="AB37" i="2" s="1"/>
  <c r="X39" i="2"/>
  <c r="X41" i="2"/>
  <c r="Z37" i="2" l="1"/>
  <c r="AB38" i="2"/>
  <c r="R40" i="2"/>
  <c r="W39" i="2"/>
  <c r="AB39" i="2" s="1"/>
  <c r="U39" i="2"/>
  <c r="W40" i="2" l="1"/>
  <c r="AB40" i="2" s="1"/>
  <c r="U40" i="2"/>
  <c r="R42" i="2"/>
  <c r="R41" i="2"/>
  <c r="Z27" i="2"/>
  <c r="Z34" i="2"/>
  <c r="L35" i="2"/>
  <c r="M35" i="2" s="1"/>
  <c r="L36" i="2"/>
  <c r="M36" i="2" s="1"/>
  <c r="L37" i="2"/>
  <c r="M37" i="2" s="1"/>
  <c r="L38" i="2"/>
  <c r="M38" i="2" s="1"/>
  <c r="M39" i="2"/>
  <c r="U41" i="2" l="1"/>
  <c r="W41" i="2"/>
  <c r="AB41" i="2" s="1"/>
  <c r="W42" i="2"/>
  <c r="AB42" i="2" s="1"/>
  <c r="U42" i="2"/>
  <c r="Z35" i="2"/>
  <c r="Z29" i="2" l="1"/>
  <c r="Z31" i="2" l="1"/>
  <c r="Z39" i="2" l="1"/>
  <c r="L41" i="2" l="1"/>
  <c r="M41" i="2" s="1"/>
  <c r="L42" i="2"/>
  <c r="M42" i="2" s="1"/>
  <c r="L40" i="2"/>
  <c r="M40" i="2" s="1"/>
  <c r="J50" i="2" l="1"/>
  <c r="N50" i="2" s="1"/>
  <c r="Z41" i="2"/>
  <c r="M4" i="2"/>
  <c r="D9" i="1"/>
  <c r="F23" i="1"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仙台市</author>
  </authors>
  <commentList>
    <comment ref="A2" authorId="0" shapeId="0">
      <text>
        <r>
          <rPr>
            <b/>
            <sz val="12"/>
            <color indexed="81"/>
            <rFont val="游ゴシック"/>
            <family val="3"/>
            <charset val="128"/>
            <scheme val="minor"/>
          </rPr>
          <t>捨印をお願いします。</t>
        </r>
      </text>
    </comment>
    <comment ref="O6" authorId="0" shapeId="0">
      <text>
        <r>
          <rPr>
            <b/>
            <sz val="12"/>
            <color indexed="81"/>
            <rFont val="游ゴシック"/>
            <family val="3"/>
            <charset val="128"/>
            <scheme val="minor"/>
          </rPr>
          <t>提出年月日を入力してください。</t>
        </r>
      </text>
    </comment>
    <comment ref="H14" authorId="0" shapeId="0">
      <text>
        <r>
          <rPr>
            <b/>
            <sz val="12"/>
            <color indexed="81"/>
            <rFont val="游ゴシック"/>
            <family val="3"/>
            <charset val="128"/>
            <scheme val="minor"/>
          </rPr>
          <t>設置者（法人等）の所在地が自動入力されます。
法人の住所等が変更となった場合は直接入力してください。</t>
        </r>
      </text>
    </comment>
    <comment ref="H16" authorId="0" shapeId="0">
      <text>
        <r>
          <rPr>
            <b/>
            <sz val="12"/>
            <color indexed="81"/>
            <rFont val="游ゴシック"/>
            <family val="3"/>
            <charset val="128"/>
            <scheme val="minor"/>
          </rPr>
          <t>役職名の入力を忘れずにお願いします。
例）代表取締役　●●　●●
　　理事長　　▲▲　▲▲</t>
        </r>
      </text>
    </comment>
    <comment ref="O16" authorId="0" shapeId="0">
      <text>
        <r>
          <rPr>
            <b/>
            <sz val="12"/>
            <color indexed="81"/>
            <rFont val="游ゴシック"/>
            <family val="3"/>
            <charset val="128"/>
            <scheme val="minor"/>
          </rPr>
          <t>押印は，請求書と同じ印でお願いします。</t>
        </r>
      </text>
    </comment>
    <comment ref="O23" authorId="0" shapeId="0">
      <text>
        <r>
          <rPr>
            <b/>
            <sz val="12"/>
            <color indexed="81"/>
            <rFont val="游ゴシック"/>
            <family val="3"/>
            <charset val="128"/>
            <scheme val="minor"/>
          </rPr>
          <t>補助金交付申請額は，別表1の入力をすると自動で反映されます。</t>
        </r>
      </text>
    </comment>
    <comment ref="I42" authorId="0" shapeId="0">
      <text>
        <r>
          <rPr>
            <b/>
            <sz val="12"/>
            <color indexed="81"/>
            <rFont val="游ゴシック"/>
            <family val="3"/>
            <charset val="128"/>
            <scheme val="minor"/>
          </rPr>
          <t>担当者連絡先をご記載ください。</t>
        </r>
      </text>
    </comment>
  </commentList>
</comments>
</file>

<file path=xl/comments3.xml><?xml version="1.0" encoding="utf-8"?>
<comments xmlns="http://schemas.openxmlformats.org/spreadsheetml/2006/main">
  <authors>
    <author>仙台市</author>
  </authors>
  <commentList>
    <comment ref="AE18" authorId="0" shapeId="0">
      <text>
        <r>
          <rPr>
            <b/>
            <sz val="9"/>
            <color indexed="81"/>
            <rFont val="MS P ゴシック"/>
            <family val="3"/>
            <charset val="128"/>
          </rPr>
          <t xml:space="preserve">R5
</t>
        </r>
      </text>
    </comment>
  </commentList>
</comments>
</file>

<file path=xl/sharedStrings.xml><?xml version="1.0" encoding="utf-8"?>
<sst xmlns="http://schemas.openxmlformats.org/spreadsheetml/2006/main" count="2432" uniqueCount="1513">
  <si>
    <t>印</t>
    <rPh sb="0" eb="1">
      <t>イン</t>
    </rPh>
    <phoneticPr fontId="1"/>
  </si>
  <si>
    <t>令和</t>
    <rPh sb="0" eb="2">
      <t>レイワ</t>
    </rPh>
    <phoneticPr fontId="1"/>
  </si>
  <si>
    <t>年</t>
    <rPh sb="0" eb="1">
      <t>ネン</t>
    </rPh>
    <phoneticPr fontId="1"/>
  </si>
  <si>
    <t>月</t>
    <rPh sb="0" eb="1">
      <t>ガツ</t>
    </rPh>
    <phoneticPr fontId="1"/>
  </si>
  <si>
    <t>日</t>
    <rPh sb="0" eb="1">
      <t>ニチ</t>
    </rPh>
    <phoneticPr fontId="1"/>
  </si>
  <si>
    <t>（あて先）　仙　台　市　長</t>
    <rPh sb="3" eb="4">
      <t>サキ</t>
    </rPh>
    <rPh sb="6" eb="7">
      <t>セン</t>
    </rPh>
    <rPh sb="8" eb="9">
      <t>ダイ</t>
    </rPh>
    <rPh sb="10" eb="11">
      <t>シ</t>
    </rPh>
    <rPh sb="12" eb="13">
      <t>チョウ</t>
    </rPh>
    <phoneticPr fontId="1"/>
  </si>
  <si>
    <t>施設名</t>
    <rPh sb="0" eb="2">
      <t>シセツ</t>
    </rPh>
    <rPh sb="2" eb="3">
      <t>メイ</t>
    </rPh>
    <phoneticPr fontId="1"/>
  </si>
  <si>
    <t>設置者</t>
    <rPh sb="0" eb="3">
      <t>セッチシャ</t>
    </rPh>
    <phoneticPr fontId="1"/>
  </si>
  <si>
    <t>所在地又は住所</t>
    <rPh sb="0" eb="3">
      <t>ショザイチ</t>
    </rPh>
    <rPh sb="3" eb="4">
      <t>マタ</t>
    </rPh>
    <rPh sb="5" eb="7">
      <t>ジュウショ</t>
    </rPh>
    <phoneticPr fontId="1"/>
  </si>
  <si>
    <t>法人名又は氏名</t>
    <rPh sb="0" eb="2">
      <t>ホウジン</t>
    </rPh>
    <rPh sb="2" eb="3">
      <t>メイ</t>
    </rPh>
    <rPh sb="3" eb="4">
      <t>マタ</t>
    </rPh>
    <rPh sb="5" eb="7">
      <t>シメイ</t>
    </rPh>
    <phoneticPr fontId="1"/>
  </si>
  <si>
    <t>代表者名</t>
    <rPh sb="0" eb="2">
      <t>ダイヒョウ</t>
    </rPh>
    <rPh sb="2" eb="3">
      <t>シャ</t>
    </rPh>
    <rPh sb="3" eb="4">
      <t>メイ</t>
    </rPh>
    <phoneticPr fontId="1"/>
  </si>
  <si>
    <t>金</t>
    <rPh sb="0" eb="1">
      <t>キン</t>
    </rPh>
    <phoneticPr fontId="1"/>
  </si>
  <si>
    <t>　・その他参考となる書類</t>
    <rPh sb="4" eb="5">
      <t>タ</t>
    </rPh>
    <rPh sb="5" eb="7">
      <t>サンコウ</t>
    </rPh>
    <rPh sb="10" eb="12">
      <t>ショルイ</t>
    </rPh>
    <phoneticPr fontId="1"/>
  </si>
  <si>
    <t>施設類型：</t>
    <rPh sb="0" eb="2">
      <t>シセツ</t>
    </rPh>
    <rPh sb="2" eb="4">
      <t>ルイケイ</t>
    </rPh>
    <phoneticPr fontId="1"/>
  </si>
  <si>
    <t>施設名：</t>
    <rPh sb="0" eb="2">
      <t>シセツ</t>
    </rPh>
    <rPh sb="2" eb="3">
      <t>メイ</t>
    </rPh>
    <phoneticPr fontId="1"/>
  </si>
  <si>
    <t>【補助単価】</t>
    <rPh sb="1" eb="3">
      <t>ホジョ</t>
    </rPh>
    <rPh sb="3" eb="5">
      <t>タンカ</t>
    </rPh>
    <phoneticPr fontId="4"/>
  </si>
  <si>
    <t>　様式第１号</t>
    <rPh sb="1" eb="3">
      <t>ヨウシキ</t>
    </rPh>
    <rPh sb="3" eb="4">
      <t>ダイ</t>
    </rPh>
    <rPh sb="5" eb="6">
      <t>ゴウ</t>
    </rPh>
    <phoneticPr fontId="1"/>
  </si>
  <si>
    <t>最初に，</t>
    <rPh sb="0" eb="2">
      <t>サイショ</t>
    </rPh>
    <phoneticPr fontId="4"/>
  </si>
  <si>
    <t>（１）</t>
    <phoneticPr fontId="4"/>
  </si>
  <si>
    <t>（２）</t>
    <phoneticPr fontId="4"/>
  </si>
  <si>
    <t>申請年度を入力してください。</t>
    <rPh sb="0" eb="2">
      <t>シンセイ</t>
    </rPh>
    <rPh sb="2" eb="4">
      <t>ネンド</t>
    </rPh>
    <rPh sb="5" eb="7">
      <t>ニュウリョク</t>
    </rPh>
    <phoneticPr fontId="4"/>
  </si>
  <si>
    <t>（３）</t>
    <phoneticPr fontId="4"/>
  </si>
  <si>
    <t>（４）</t>
    <phoneticPr fontId="4"/>
  </si>
  <si>
    <t>施設コード一覧</t>
    <rPh sb="0" eb="2">
      <t>シセツ</t>
    </rPh>
    <rPh sb="5" eb="7">
      <t>イチラン</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</si>
  <si>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</si>
  <si>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</si>
  <si>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</si>
  <si>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</si>
  <si>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にじいろ保育園</t>
  </si>
  <si>
    <t>ブルーベリーズ保育園</t>
  </si>
  <si>
    <t>とみざわ保育園</t>
  </si>
  <si>
    <t>キッズガーデン・グランママ</t>
  </si>
  <si>
    <t>ニチイキッズ仙台くろまつ保育園</t>
  </si>
  <si>
    <t>ぼだい保育園</t>
  </si>
  <si>
    <t>ぴっころきっず長町南</t>
  </si>
  <si>
    <t>ぷらむ保育園</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</si>
  <si>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</si>
  <si>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</si>
  <si>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</si>
  <si>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</si>
  <si>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</si>
  <si>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</si>
  <si>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</si>
  <si>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</si>
  <si>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</si>
  <si>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</si>
  <si>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</si>
  <si>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</si>
  <si>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</si>
  <si>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</si>
  <si>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</si>
  <si>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</si>
  <si>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</si>
  <si>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15"/>
  </si>
  <si>
    <t>おうち保育園木町どおり</t>
  </si>
  <si>
    <t>砂押こころ保育園</t>
  </si>
  <si>
    <t>小規模保育事業所ココカラ荒巻</t>
  </si>
  <si>
    <t>しらとり保育園</t>
  </si>
  <si>
    <t>時のかけはし保育園</t>
  </si>
  <si>
    <t>太白だんだん保育園</t>
  </si>
  <si>
    <t>おおぞら保育園</t>
  </si>
  <si>
    <t>かみすぎさくら保育園</t>
  </si>
  <si>
    <t>さくらんぼ保育園</t>
  </si>
  <si>
    <t>袋原ちびっこひろば保育園</t>
  </si>
  <si>
    <t>すまいる立町保育園</t>
  </si>
  <si>
    <t>キッズフィールド新田東園</t>
  </si>
  <si>
    <t>こぶたの城おおのだ保育園</t>
  </si>
  <si>
    <t>小羊園</t>
  </si>
  <si>
    <t>ぷりえ～る保育園あらまき</t>
  </si>
  <si>
    <t>つつじがおか保育園</t>
  </si>
  <si>
    <t>杜のぽかぽか保育園</t>
  </si>
  <si>
    <t>泉ヶ丘保育園</t>
  </si>
  <si>
    <t>ぶんぶん保育園二日町園</t>
    <rPh sb="7" eb="11">
      <t>フツカマチエン</t>
    </rPh>
    <phoneticPr fontId="15"/>
  </si>
  <si>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</si>
  <si>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</si>
  <si>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</si>
  <si>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</si>
  <si>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</si>
  <si>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</si>
  <si>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</si>
  <si>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15"/>
  </si>
  <si>
    <t>恵和町いちにいさん保育園</t>
  </si>
  <si>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</si>
  <si>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</si>
  <si>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</si>
  <si>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</si>
  <si>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</si>
  <si>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</si>
  <si>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保育ルーム　きらきら</t>
  </si>
  <si>
    <t>朝市っ子保育園</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</si>
  <si>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</si>
  <si>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</si>
  <si>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</si>
  <si>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</si>
  <si>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</si>
  <si>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</si>
  <si>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</si>
  <si>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</si>
  <si>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</si>
  <si>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</si>
  <si>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愛児園</t>
  </si>
  <si>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</si>
  <si>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</si>
  <si>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</si>
  <si>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</si>
  <si>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</si>
  <si>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</si>
  <si>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</si>
  <si>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ぶんぶん保育園小田原園</t>
    <rPh sb="7" eb="10">
      <t>オダワラ</t>
    </rPh>
    <rPh sb="10" eb="11">
      <t>エン</t>
    </rPh>
    <phoneticPr fontId="15"/>
  </si>
  <si>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</si>
  <si>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</si>
  <si>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</si>
  <si>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</si>
  <si>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21"/>
  </si>
  <si>
    <t>ろりぽっぷ第2小規模保育園おひさま館</t>
  </si>
  <si>
    <t>ビックママランド支倉園</t>
    <rPh sb="8" eb="10">
      <t>ハセクラ</t>
    </rPh>
    <rPh sb="10" eb="11">
      <t>エン</t>
    </rPh>
    <phoneticPr fontId="21"/>
  </si>
  <si>
    <t>グレース保育園</t>
  </si>
  <si>
    <t>泉中央さんさん保育室</t>
  </si>
  <si>
    <t>わくわくモリモリ保育所</t>
    <rPh sb="8" eb="10">
      <t>ホイク</t>
    </rPh>
    <rPh sb="10" eb="11">
      <t>ショ</t>
    </rPh>
    <phoneticPr fontId="21"/>
  </si>
  <si>
    <t>六丁の目保育園中町園</t>
  </si>
  <si>
    <t>アスイク保育園　薬師堂前</t>
  </si>
  <si>
    <t>あすと長町保育所</t>
    <rPh sb="3" eb="5">
      <t>ナガマチ</t>
    </rPh>
    <rPh sb="5" eb="7">
      <t>ホイク</t>
    </rPh>
    <rPh sb="7" eb="8">
      <t>ショ</t>
    </rPh>
    <phoneticPr fontId="21"/>
  </si>
  <si>
    <t>第2紫山いちにいさん保育園</t>
    <phoneticPr fontId="15"/>
  </si>
  <si>
    <t>もりのひろば保育園</t>
    <rPh sb="6" eb="9">
      <t>ホイクエン</t>
    </rPh>
    <phoneticPr fontId="21"/>
  </si>
  <si>
    <t>栗生ひよこ園</t>
  </si>
  <si>
    <t>おひさま保育園　</t>
  </si>
  <si>
    <t>ヤクルト二日町つばめ保育園</t>
    <rPh sb="4" eb="7">
      <t>フツカマチ</t>
    </rPh>
    <rPh sb="10" eb="13">
      <t>ホイクエン</t>
    </rPh>
    <phoneticPr fontId="21"/>
  </si>
  <si>
    <t>きらきら保育園</t>
    <rPh sb="4" eb="7">
      <t>ホイクエン</t>
    </rPh>
    <phoneticPr fontId="21"/>
  </si>
  <si>
    <t>ヤクルトあやしつばめ保育園</t>
    <rPh sb="10" eb="13">
      <t>ホイクエン</t>
    </rPh>
    <phoneticPr fontId="21"/>
  </si>
  <si>
    <t>エスパルキッズ保育園</t>
    <rPh sb="7" eb="10">
      <t>ホイクエン</t>
    </rPh>
    <phoneticPr fontId="22"/>
  </si>
  <si>
    <t>コープこやぎの保育園</t>
    <rPh sb="7" eb="10">
      <t>ホイクエン</t>
    </rPh>
    <phoneticPr fontId="22"/>
  </si>
  <si>
    <t>南中山すいせん保育園</t>
    <phoneticPr fontId="22"/>
  </si>
  <si>
    <t>キッズ・マークトゥエイン</t>
    <phoneticPr fontId="8"/>
  </si>
  <si>
    <t>せせらぎ保育園</t>
    <rPh sb="4" eb="7">
      <t>ホイクエン</t>
    </rPh>
    <phoneticPr fontId="22"/>
  </si>
  <si>
    <t>施設CD</t>
    <rPh sb="0" eb="2">
      <t>シセツ</t>
    </rPh>
    <phoneticPr fontId="4"/>
  </si>
  <si>
    <t>施設類型</t>
    <rPh sb="0" eb="2">
      <t>シセツ</t>
    </rPh>
    <rPh sb="2" eb="4">
      <t>ルイケイ</t>
    </rPh>
    <phoneticPr fontId="4"/>
  </si>
  <si>
    <t>施設名</t>
    <rPh sb="0" eb="2">
      <t>シセツ</t>
    </rPh>
    <rPh sb="2" eb="3">
      <t>メイ</t>
    </rPh>
    <phoneticPr fontId="4"/>
  </si>
  <si>
    <t>設置者住所</t>
    <rPh sb="0" eb="3">
      <t>セッチシャ</t>
    </rPh>
    <rPh sb="3" eb="5">
      <t>ジュウショ</t>
    </rPh>
    <phoneticPr fontId="5"/>
  </si>
  <si>
    <t>設置者</t>
    <rPh sb="0" eb="3">
      <t>セッチシャ</t>
    </rPh>
    <phoneticPr fontId="5"/>
  </si>
  <si>
    <t>小規模保育事業Ａ型</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</si>
  <si>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</si>
  <si>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</si>
  <si>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</si>
  <si>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</si>
  <si>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</si>
  <si>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</si>
  <si>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</si>
  <si>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</si>
  <si>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</si>
  <si>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</si>
  <si>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</si>
  <si>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</si>
  <si>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</si>
  <si>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</si>
  <si>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</si>
  <si>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</si>
  <si>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小規模保育事業Ｂ型</t>
  </si>
  <si>
    <t>一般社団法人　Ｐｌｕｍ</t>
  </si>
  <si>
    <t>一般社団法人　ぽっかぽか</t>
  </si>
  <si>
    <t>東京都豊島区東池袋1-44-3　池袋ISPタマビル</t>
  </si>
  <si>
    <t>事業所内保育事業Ｂ型</t>
  </si>
  <si>
    <t>宮城中央ヤクルト販売　株式会社</t>
  </si>
  <si>
    <t>事業所内保育事業保育所型</t>
  </si>
  <si>
    <t>南中山すいせん保育園</t>
  </si>
  <si>
    <t>キッズ・マークトゥエイン</t>
  </si>
  <si>
    <t>給付のおうち保育園</t>
    <rPh sb="0" eb="2">
      <t>キュウフ</t>
    </rPh>
    <rPh sb="6" eb="9">
      <t>ホイクエン</t>
    </rPh>
    <phoneticPr fontId="8"/>
  </si>
  <si>
    <t>仙台市青葉区上杉１丁目10-100</t>
    <rPh sb="0" eb="3">
      <t>センダイシ</t>
    </rPh>
    <rPh sb="3" eb="6">
      <t>アオバク</t>
    </rPh>
    <rPh sb="6" eb="8">
      <t>カミスギ</t>
    </rPh>
    <rPh sb="9" eb="11">
      <t>チョウメ</t>
    </rPh>
    <phoneticPr fontId="8"/>
  </si>
  <si>
    <t>株式会社　かみすぎ</t>
    <rPh sb="0" eb="4">
      <t>カブシキガイシャ</t>
    </rPh>
    <phoneticPr fontId="29"/>
  </si>
  <si>
    <t xml:space="preserve">担当： </t>
    <rPh sb="0" eb="2">
      <t>タントウ</t>
    </rPh>
    <phoneticPr fontId="4"/>
  </si>
  <si>
    <t>担当者連絡先</t>
  </si>
  <si>
    <t xml:space="preserve">TEL： </t>
    <phoneticPr fontId="4"/>
  </si>
  <si>
    <t>貴園の施設コードを入力してください（下記施設コード一覧参照）。</t>
    <rPh sb="0" eb="1">
      <t>タカシ</t>
    </rPh>
    <rPh sb="1" eb="2">
      <t>エン</t>
    </rPh>
    <rPh sb="3" eb="5">
      <t>シセツ</t>
    </rPh>
    <rPh sb="9" eb="11">
      <t>ニュウリョク</t>
    </rPh>
    <rPh sb="18" eb="20">
      <t>カキ</t>
    </rPh>
    <rPh sb="20" eb="22">
      <t>シセツ</t>
    </rPh>
    <rPh sb="25" eb="27">
      <t>イチラン</t>
    </rPh>
    <rPh sb="27" eb="29">
      <t>サンショウ</t>
    </rPh>
    <phoneticPr fontId="4"/>
  </si>
  <si>
    <t>これによって，自動的に施設類型や法人情報，年度が申請書に入力されます。
様式第１号に自動入力されている法人の情報が正しいかどうかを確認し，申請日及び代表者役職・代表者氏名，担当者連絡先を入力してください。</t>
    <rPh sb="7" eb="10">
      <t>ジドウテキ</t>
    </rPh>
    <rPh sb="11" eb="13">
      <t>シセツ</t>
    </rPh>
    <rPh sb="13" eb="15">
      <t>ルイケイ</t>
    </rPh>
    <rPh sb="16" eb="18">
      <t>ホウジン</t>
    </rPh>
    <rPh sb="18" eb="20">
      <t>ジョウホウ</t>
    </rPh>
    <rPh sb="21" eb="23">
      <t>ネンド</t>
    </rPh>
    <rPh sb="24" eb="27">
      <t>シンセイショ</t>
    </rPh>
    <rPh sb="28" eb="30">
      <t>ニュウリョク</t>
    </rPh>
    <phoneticPr fontId="4"/>
  </si>
  <si>
    <t>【仙台市１歳児受入推進事業補助金交付申請書】作成の手引き</t>
    <rPh sb="1" eb="4">
      <t>センダイシ</t>
    </rPh>
    <rPh sb="5" eb="6">
      <t>サイ</t>
    </rPh>
    <rPh sb="6" eb="7">
      <t>ジ</t>
    </rPh>
    <rPh sb="7" eb="9">
      <t>ウケイレ</t>
    </rPh>
    <rPh sb="9" eb="11">
      <t>スイシン</t>
    </rPh>
    <rPh sb="11" eb="13">
      <t>ジギョウ</t>
    </rPh>
    <rPh sb="13" eb="16">
      <t>ホジョキン</t>
    </rPh>
    <rPh sb="16" eb="18">
      <t>コウフ</t>
    </rPh>
    <rPh sb="18" eb="21">
      <t>シンセイショ</t>
    </rPh>
    <rPh sb="22" eb="24">
      <t>サクセイ</t>
    </rPh>
    <rPh sb="25" eb="27">
      <t>テビ</t>
    </rPh>
    <phoneticPr fontId="4"/>
  </si>
  <si>
    <t>私立保育所</t>
    <rPh sb="0" eb="2">
      <t>シリツ</t>
    </rPh>
    <rPh sb="2" eb="4">
      <t>ホイク</t>
    </rPh>
    <rPh sb="4" eb="5">
      <t>ジョ</t>
    </rPh>
    <phoneticPr fontId="15"/>
  </si>
  <si>
    <t>青葉区</t>
    <rPh sb="0" eb="3">
      <t>アオバク</t>
    </rPh>
    <phoneticPr fontId="8"/>
  </si>
  <si>
    <t>太白区</t>
    <rPh sb="0" eb="3">
      <t>タイハクク</t>
    </rPh>
    <phoneticPr fontId="8"/>
  </si>
  <si>
    <t>03108</t>
  </si>
  <si>
    <t>鶴ケ谷希望園</t>
  </si>
  <si>
    <t>04123</t>
  </si>
  <si>
    <t>チャイルドスクエア仙台六丁の目元町</t>
  </si>
  <si>
    <t>01102</t>
  </si>
  <si>
    <t>台の原保育園</t>
  </si>
  <si>
    <t>02101</t>
  </si>
  <si>
    <t>仙台保育所　こじか園</t>
  </si>
  <si>
    <t>03109</t>
  </si>
  <si>
    <t>福室希望園</t>
  </si>
  <si>
    <t>カール英会話こども園</t>
  </si>
  <si>
    <t>01103</t>
  </si>
  <si>
    <t>和敬保育園</t>
  </si>
  <si>
    <t>02102</t>
  </si>
  <si>
    <t>宝保育園</t>
  </si>
  <si>
    <t>03110</t>
  </si>
  <si>
    <t>田子希望園</t>
  </si>
  <si>
    <t>04126</t>
  </si>
  <si>
    <t>チャイルドスクエア仙台荒井南</t>
  </si>
  <si>
    <t>01105</t>
  </si>
  <si>
    <t>柏木保育園</t>
  </si>
  <si>
    <t>02103</t>
  </si>
  <si>
    <t>富沢わかば保育園</t>
  </si>
  <si>
    <t>03111</t>
  </si>
  <si>
    <t>扇町まるさんかくしかく保育園</t>
  </si>
  <si>
    <t>04127</t>
  </si>
  <si>
    <t>仙台荒井雲母保育園</t>
  </si>
  <si>
    <t>01106</t>
  </si>
  <si>
    <t>かたひら保育園</t>
  </si>
  <si>
    <t>03113</t>
  </si>
  <si>
    <t>鶴ケ谷マードレ保育園</t>
  </si>
  <si>
    <t>01107</t>
  </si>
  <si>
    <t>ことりの家保育園</t>
  </si>
  <si>
    <t>02105</t>
  </si>
  <si>
    <t>長町自由の星保育園</t>
  </si>
  <si>
    <t>01108</t>
  </si>
  <si>
    <t>中江保育園</t>
  </si>
  <si>
    <t>02107</t>
  </si>
  <si>
    <t>茂庭ピッパラ保育園</t>
  </si>
  <si>
    <t>03118</t>
  </si>
  <si>
    <t>福田町あしぐろ保育所</t>
  </si>
  <si>
    <t>04133</t>
  </si>
  <si>
    <t>ビックママランド卸町園</t>
  </si>
  <si>
    <t>01109</t>
  </si>
  <si>
    <t>保育所　八幡こばと園</t>
  </si>
  <si>
    <t>03120</t>
  </si>
  <si>
    <t>保育園ワタキューキンダーハイム</t>
  </si>
  <si>
    <t>泉区</t>
    <rPh sb="0" eb="2">
      <t>イズミク</t>
    </rPh>
    <phoneticPr fontId="8"/>
  </si>
  <si>
    <t>01112</t>
  </si>
  <si>
    <t>マザーズ・ばんすい保育園</t>
  </si>
  <si>
    <t>03121</t>
  </si>
  <si>
    <t>仙台岩切あおぞら保育園</t>
  </si>
  <si>
    <t>05101</t>
  </si>
  <si>
    <t>南光台保育園</t>
  </si>
  <si>
    <t>01114</t>
  </si>
  <si>
    <t>あさひの森保育園</t>
  </si>
  <si>
    <t>02110</t>
  </si>
  <si>
    <t>柳生もりの子保育園</t>
  </si>
  <si>
    <t>03123</t>
  </si>
  <si>
    <t>アスク小鶴新田保育園</t>
  </si>
  <si>
    <t>05103</t>
  </si>
  <si>
    <t>泉中央保育園</t>
  </si>
  <si>
    <t>01115</t>
  </si>
  <si>
    <t>ワッセ森のひろば保育園</t>
  </si>
  <si>
    <t>02111</t>
  </si>
  <si>
    <t>ますみ保育園</t>
  </si>
  <si>
    <t>03124</t>
  </si>
  <si>
    <t>ニチイキッズ仙台さかえ保育園</t>
  </si>
  <si>
    <t>01116</t>
  </si>
  <si>
    <t>愛隣こども園</t>
  </si>
  <si>
    <t>02112</t>
  </si>
  <si>
    <t>まつぼっくり保育園</t>
  </si>
  <si>
    <t>05106</t>
  </si>
  <si>
    <t>虹の丘保育園</t>
  </si>
  <si>
    <t>01118</t>
  </si>
  <si>
    <t>さねや・ちるどれんず・ふぁあむ</t>
  </si>
  <si>
    <t>02114</t>
  </si>
  <si>
    <t>しげる保育園</t>
  </si>
  <si>
    <t>05108</t>
  </si>
  <si>
    <t>南光のぞみ保育園</t>
  </si>
  <si>
    <t>01122</t>
  </si>
  <si>
    <t>杜のみらい保育園</t>
  </si>
  <si>
    <t>02118</t>
  </si>
  <si>
    <t>アスク長町南保育園</t>
  </si>
  <si>
    <t>01124</t>
  </si>
  <si>
    <t>堤町あしぐろ保育所</t>
  </si>
  <si>
    <t>02119</t>
  </si>
  <si>
    <t>仙台袋原あおぞら保育園</t>
  </si>
  <si>
    <t>03128</t>
  </si>
  <si>
    <t>岩切どろんこ保育園</t>
    <rPh sb="0" eb="2">
      <t>イワキリ</t>
    </rPh>
    <rPh sb="6" eb="9">
      <t>ホイクエン</t>
    </rPh>
    <phoneticPr fontId="5"/>
  </si>
  <si>
    <t>01128</t>
  </si>
  <si>
    <t>コスモス大手町保育園</t>
    <rPh sb="4" eb="7">
      <t>オオテマチ</t>
    </rPh>
    <rPh sb="9" eb="10">
      <t>エン</t>
    </rPh>
    <phoneticPr fontId="5"/>
  </si>
  <si>
    <t>02120</t>
  </si>
  <si>
    <t>ポポラー仙台長町園</t>
  </si>
  <si>
    <t>03129</t>
  </si>
  <si>
    <t>榴岡はるかぜ保育園</t>
    <rPh sb="0" eb="2">
      <t>ツツジガオカ</t>
    </rPh>
    <rPh sb="6" eb="9">
      <t>ホイクエン</t>
    </rPh>
    <phoneticPr fontId="5"/>
  </si>
  <si>
    <t>01129</t>
  </si>
  <si>
    <t>メリーポピンズエスパル仙台ルーム</t>
    <rPh sb="11" eb="13">
      <t>センダイ</t>
    </rPh>
    <phoneticPr fontId="5"/>
  </si>
  <si>
    <t>02121</t>
  </si>
  <si>
    <t>コスモス〆木保育園</t>
  </si>
  <si>
    <t>03130</t>
  </si>
  <si>
    <t>岩切たんぽぽ保育園</t>
    <rPh sb="0" eb="2">
      <t>イワキリ</t>
    </rPh>
    <phoneticPr fontId="30"/>
  </si>
  <si>
    <t>05115</t>
  </si>
  <si>
    <t>アスク八乙女保育園</t>
  </si>
  <si>
    <t>01130</t>
  </si>
  <si>
    <t>パリス錦町保育園</t>
    <rPh sb="3" eb="5">
      <t>ニシキチョウ</t>
    </rPh>
    <rPh sb="5" eb="8">
      <t>ホイクエン</t>
    </rPh>
    <phoneticPr fontId="5"/>
  </si>
  <si>
    <t>02123</t>
  </si>
  <si>
    <t>アスク富沢保育園</t>
  </si>
  <si>
    <t>02124</t>
  </si>
  <si>
    <t>アスク南仙台保育園</t>
  </si>
  <si>
    <t>03132</t>
  </si>
  <si>
    <t>パプリカ保育園</t>
  </si>
  <si>
    <t>01132</t>
  </si>
  <si>
    <t>通町ハピネス保育園</t>
  </si>
  <si>
    <t>02125</t>
  </si>
  <si>
    <t>富沢みなみ保育園</t>
  </si>
  <si>
    <t>ピースフル保育園</t>
  </si>
  <si>
    <t>05118</t>
  </si>
  <si>
    <t>コスモス将監保育園</t>
    <rPh sb="4" eb="6">
      <t>ショウゲン</t>
    </rPh>
    <rPh sb="6" eb="9">
      <t>ホイクエン</t>
    </rPh>
    <phoneticPr fontId="5"/>
  </si>
  <si>
    <t>01133</t>
  </si>
  <si>
    <t>ロリポップクラブマザリーズ電力ビル園</t>
  </si>
  <si>
    <t>02126</t>
  </si>
  <si>
    <t>クリムスポーツ保育園</t>
    <rPh sb="7" eb="10">
      <t>ホイクエン</t>
    </rPh>
    <phoneticPr fontId="5"/>
  </si>
  <si>
    <t>ニューフィールド保育園</t>
    <rPh sb="8" eb="11">
      <t>ホイクエン</t>
    </rPh>
    <phoneticPr fontId="5"/>
  </si>
  <si>
    <t>05120</t>
  </si>
  <si>
    <t>仙台いずみの森保育園</t>
  </si>
  <si>
    <t>01134</t>
  </si>
  <si>
    <t>マザーズ・エスパル保育園</t>
  </si>
  <si>
    <t>02127</t>
  </si>
  <si>
    <t>八木山あおば保育園</t>
    <rPh sb="0" eb="2">
      <t>ヤギ</t>
    </rPh>
    <rPh sb="2" eb="3">
      <t>ヤマ</t>
    </rPh>
    <rPh sb="6" eb="9">
      <t>ホイクエン</t>
    </rPh>
    <phoneticPr fontId="5"/>
  </si>
  <si>
    <t>03141</t>
  </si>
  <si>
    <t>01135</t>
  </si>
  <si>
    <t>朝市センター保育園</t>
  </si>
  <si>
    <t>02128</t>
  </si>
  <si>
    <t>アスク山田かぎとり保育園</t>
    <rPh sb="3" eb="5">
      <t>ヤマダ</t>
    </rPh>
    <rPh sb="9" eb="11">
      <t>ホイク</t>
    </rPh>
    <rPh sb="11" eb="12">
      <t>エン</t>
    </rPh>
    <phoneticPr fontId="5"/>
  </si>
  <si>
    <t>03142</t>
  </si>
  <si>
    <t>カール英会話プリスクール</t>
  </si>
  <si>
    <t>02129</t>
  </si>
  <si>
    <t>富沢自由の星保育園</t>
  </si>
  <si>
    <t>鶴ケ谷はぐくみ保育園</t>
    <rPh sb="0" eb="3">
      <t>ツルガヤ</t>
    </rPh>
    <phoneticPr fontId="15"/>
  </si>
  <si>
    <t>05123</t>
  </si>
  <si>
    <t>パリス将監西保育園</t>
  </si>
  <si>
    <t>01138</t>
  </si>
  <si>
    <t>仙台らぴあ保育園</t>
    <rPh sb="0" eb="2">
      <t>センダイ</t>
    </rPh>
    <rPh sb="5" eb="8">
      <t>ホイクエン</t>
    </rPh>
    <phoneticPr fontId="31"/>
  </si>
  <si>
    <t>02130</t>
  </si>
  <si>
    <t>若林区</t>
    <rPh sb="0" eb="2">
      <t>ワカバヤシ</t>
    </rPh>
    <rPh sb="2" eb="3">
      <t>ク</t>
    </rPh>
    <phoneticPr fontId="8"/>
  </si>
  <si>
    <t>05124</t>
  </si>
  <si>
    <t>仙台八乙女雲母保育園</t>
  </si>
  <si>
    <t>01139</t>
  </si>
  <si>
    <t>マザーズ・かみすぎ保育園</t>
  </si>
  <si>
    <t>02131</t>
  </si>
  <si>
    <t>鹿野なないろ保育園</t>
  </si>
  <si>
    <t>04102</t>
  </si>
  <si>
    <t>04103</t>
  </si>
  <si>
    <t>05126</t>
  </si>
  <si>
    <t>八乙女らぽむ保育園</t>
  </si>
  <si>
    <t>05127</t>
  </si>
  <si>
    <t>紫山いちにいさん保育園</t>
  </si>
  <si>
    <t>01142</t>
  </si>
  <si>
    <t>ファニーハート保育園</t>
    <rPh sb="7" eb="10">
      <t>ホイクエン</t>
    </rPh>
    <phoneticPr fontId="5"/>
  </si>
  <si>
    <t>02136</t>
  </si>
  <si>
    <t>ロリポップクラブマザリーズ柳生</t>
    <rPh sb="13" eb="15">
      <t>ヤナギウ</t>
    </rPh>
    <phoneticPr fontId="5"/>
  </si>
  <si>
    <t>05131</t>
  </si>
  <si>
    <t>宮城総合支所</t>
    <rPh sb="0" eb="2">
      <t>ミヤギ</t>
    </rPh>
    <rPh sb="2" eb="4">
      <t>ソウゴウ</t>
    </rPh>
    <rPh sb="4" eb="6">
      <t>シショ</t>
    </rPh>
    <phoneticPr fontId="8"/>
  </si>
  <si>
    <t>02138</t>
  </si>
  <si>
    <t>あすと長町めぐみ保育園</t>
    <rPh sb="3" eb="5">
      <t>ナガマチ</t>
    </rPh>
    <rPh sb="8" eb="11">
      <t>ホイクエン</t>
    </rPh>
    <phoneticPr fontId="31"/>
  </si>
  <si>
    <t>04108</t>
  </si>
  <si>
    <t>上飯田くるみ保育園</t>
    <phoneticPr fontId="5"/>
  </si>
  <si>
    <t>05132</t>
  </si>
  <si>
    <t>06101</t>
  </si>
  <si>
    <t>国見ケ丘せんだんの杜保育園</t>
  </si>
  <si>
    <t>02139</t>
  </si>
  <si>
    <t>仙台元氣保育園</t>
  </si>
  <si>
    <t>04109</t>
  </si>
  <si>
    <t>やまとまちあから保育園</t>
    <phoneticPr fontId="5"/>
  </si>
  <si>
    <t>06104</t>
  </si>
  <si>
    <t>コスモス錦保育所</t>
  </si>
  <si>
    <t>02140</t>
  </si>
  <si>
    <t>諏訪ぱれっと保育園</t>
    <rPh sb="0" eb="2">
      <t>スワ</t>
    </rPh>
    <phoneticPr fontId="5"/>
  </si>
  <si>
    <t>04110</t>
  </si>
  <si>
    <t>ダーナ保育園</t>
    <phoneticPr fontId="5"/>
  </si>
  <si>
    <t>06106</t>
  </si>
  <si>
    <t>コスモスひろせ保育園</t>
  </si>
  <si>
    <t>02143</t>
    <phoneticPr fontId="15"/>
  </si>
  <si>
    <t>04111</t>
  </si>
  <si>
    <t>あっぷる保育園</t>
    <phoneticPr fontId="5"/>
  </si>
  <si>
    <t>04113</t>
  </si>
  <si>
    <t>マザーズ・サンピア保育園</t>
    <phoneticPr fontId="5"/>
  </si>
  <si>
    <t>06108</t>
  </si>
  <si>
    <t>アスク愛子保育園</t>
  </si>
  <si>
    <t>04114</t>
  </si>
  <si>
    <t>アスクやまとまち保育園</t>
    <phoneticPr fontId="5"/>
  </si>
  <si>
    <t>宮城野区</t>
    <rPh sb="0" eb="4">
      <t>ミヤギノク</t>
    </rPh>
    <phoneticPr fontId="8"/>
  </si>
  <si>
    <t>カール英会話ほいくえん</t>
  </si>
  <si>
    <t>06110</t>
  </si>
  <si>
    <t>あっぷる愛子保育園</t>
  </si>
  <si>
    <t>03101</t>
  </si>
  <si>
    <t>五城保育園</t>
  </si>
  <si>
    <t>04116</t>
  </si>
  <si>
    <t>ニチイキッズ仙台あらい保育園</t>
  </si>
  <si>
    <t>06111</t>
  </si>
  <si>
    <t>第２コスモス錦保育所</t>
  </si>
  <si>
    <t>03103</t>
  </si>
  <si>
    <t>小田原保育園</t>
  </si>
  <si>
    <t>04118</t>
  </si>
  <si>
    <t>仙台こども保育園</t>
    <rPh sb="0" eb="2">
      <t>センダイ</t>
    </rPh>
    <rPh sb="5" eb="8">
      <t>ホイクエン</t>
    </rPh>
    <phoneticPr fontId="8"/>
  </si>
  <si>
    <t>06112</t>
  </si>
  <si>
    <t>乳銀杏保育園</t>
  </si>
  <si>
    <t>06114</t>
    <phoneticPr fontId="4"/>
  </si>
  <si>
    <t>南吉成すぎのこ保育園</t>
    <rPh sb="0" eb="1">
      <t>ミナミ</t>
    </rPh>
    <rPh sb="1" eb="3">
      <t>ヨシナリ</t>
    </rPh>
    <phoneticPr fontId="5"/>
  </si>
  <si>
    <t>03106</t>
  </si>
  <si>
    <t>保育所　新田こばと園</t>
  </si>
  <si>
    <t>04122</t>
  </si>
  <si>
    <t>若林どろんこ保育園</t>
  </si>
  <si>
    <t>認定こども園</t>
    <rPh sb="0" eb="2">
      <t>ニンテイ</t>
    </rPh>
    <rPh sb="5" eb="6">
      <t>エン</t>
    </rPh>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</si>
  <si>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
  </si>
  <si>
    <t>福聚幼稚園</t>
    <rPh sb="0" eb="2">
      <t>フクジュ</t>
    </rPh>
    <rPh sb="2" eb="5">
      <t>ヨウチエン</t>
    </rPh>
    <phoneticPr fontId="5"/>
  </si>
  <si>
    <t>幼保連携型認定こども園みどりの森</t>
    <rPh sb="0" eb="1">
      <t>ヨウ</t>
    </rPh>
    <rPh sb="1" eb="2">
      <t>ホ</t>
    </rPh>
    <rPh sb="2" eb="5">
      <t>レンケイガタ</t>
    </rPh>
    <rPh sb="5" eb="7">
      <t>ニンテイ</t>
    </rPh>
    <rPh sb="10" eb="11">
      <t>エン</t>
    </rPh>
    <rPh sb="15" eb="16">
      <t>モリ</t>
    </rPh>
    <phoneticPr fontId="5"/>
  </si>
  <si>
    <t>幼保連携型認定こども園　はせくらまち杜のこども園</t>
    <rPh sb="0" eb="7">
      <t>ヨウホレンケイガタニンテイ</t>
    </rPh>
    <rPh sb="10" eb="11">
      <t>エン</t>
    </rPh>
    <rPh sb="18" eb="19">
      <t>モリ</t>
    </rPh>
    <rPh sb="23" eb="24">
      <t>エン</t>
    </rPh>
    <phoneticPr fontId="5"/>
  </si>
  <si>
    <t>青葉こども園</t>
    <rPh sb="0" eb="2">
      <t>アオバ</t>
    </rPh>
    <rPh sb="5" eb="6">
      <t>エン</t>
    </rPh>
    <phoneticPr fontId="5"/>
  </si>
  <si>
    <t>幼保連携型認定こども園　折立幼稚園・ナーサリールーム</t>
    <rPh sb="0" eb="7">
      <t>ヨウホレンケイガタニンテイ</t>
    </rPh>
    <rPh sb="10" eb="11">
      <t>エン</t>
    </rPh>
    <rPh sb="12" eb="14">
      <t>オリタテ</t>
    </rPh>
    <rPh sb="14" eb="17">
      <t>ヨウチエン</t>
    </rPh>
    <phoneticPr fontId="5"/>
  </si>
  <si>
    <t>立華認定こども園</t>
    <rPh sb="0" eb="2">
      <t>タチバナ</t>
    </rPh>
    <rPh sb="2" eb="4">
      <t>ニンテイ</t>
    </rPh>
    <rPh sb="7" eb="8">
      <t>エン</t>
    </rPh>
    <phoneticPr fontId="5"/>
  </si>
  <si>
    <t>新田すいせんこども園　</t>
    <rPh sb="0" eb="2">
      <t>シンデン</t>
    </rPh>
    <rPh sb="9" eb="10">
      <t>エン</t>
    </rPh>
    <phoneticPr fontId="5"/>
  </si>
  <si>
    <t>原町すいせんこども園　</t>
    <rPh sb="0" eb="2">
      <t>ハラマチ</t>
    </rPh>
    <rPh sb="9" eb="10">
      <t>エン</t>
    </rPh>
    <phoneticPr fontId="5"/>
  </si>
  <si>
    <t>新田東すいせんこども園</t>
    <rPh sb="0" eb="2">
      <t>シンデン</t>
    </rPh>
    <rPh sb="2" eb="3">
      <t>ヒガシ</t>
    </rPh>
    <rPh sb="10" eb="11">
      <t>エン</t>
    </rPh>
    <phoneticPr fontId="5"/>
  </si>
  <si>
    <t>認定こども園ナザレト愛児園</t>
    <rPh sb="0" eb="2">
      <t>ニンテイ</t>
    </rPh>
    <rPh sb="5" eb="6">
      <t>エン</t>
    </rPh>
    <rPh sb="10" eb="11">
      <t>アイ</t>
    </rPh>
    <rPh sb="11" eb="12">
      <t>ジ</t>
    </rPh>
    <rPh sb="12" eb="13">
      <t>エン</t>
    </rPh>
    <phoneticPr fontId="5"/>
  </si>
  <si>
    <t>さゆりこども園　</t>
    <rPh sb="6" eb="7">
      <t>エン</t>
    </rPh>
    <phoneticPr fontId="5"/>
  </si>
  <si>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5"/>
  </si>
  <si>
    <t>認定こども園　東盛マイトリー幼稚園</t>
    <rPh sb="0" eb="2">
      <t>ニンテイ</t>
    </rPh>
    <rPh sb="5" eb="6">
      <t>エン</t>
    </rPh>
    <rPh sb="7" eb="8">
      <t>ヒガシ</t>
    </rPh>
    <rPh sb="8" eb="9">
      <t>モリ</t>
    </rPh>
    <rPh sb="14" eb="17">
      <t>ヨウチエン</t>
    </rPh>
    <phoneticPr fontId="5"/>
  </si>
  <si>
    <t>ありすの国こども園</t>
    <rPh sb="4" eb="5">
      <t>クニ</t>
    </rPh>
    <rPh sb="8" eb="9">
      <t>エン</t>
    </rPh>
    <phoneticPr fontId="5"/>
  </si>
  <si>
    <t>蒲町こども園</t>
    <rPh sb="0" eb="2">
      <t>カバノマチ</t>
    </rPh>
    <rPh sb="5" eb="6">
      <t>エン</t>
    </rPh>
    <phoneticPr fontId="5"/>
  </si>
  <si>
    <t>河原町すいせんこども園　</t>
    <rPh sb="0" eb="3">
      <t>カワラマチ</t>
    </rPh>
    <rPh sb="10" eb="11">
      <t>エン</t>
    </rPh>
    <phoneticPr fontId="5"/>
  </si>
  <si>
    <t>幼保連携型認定こども園　荒井マーヤこども園</t>
    <rPh sb="0" eb="2">
      <t>ヨウホ</t>
    </rPh>
    <rPh sb="2" eb="7">
      <t>レンケイガタニンテイ</t>
    </rPh>
    <rPh sb="10" eb="11">
      <t>エン</t>
    </rPh>
    <rPh sb="12" eb="14">
      <t>アライ</t>
    </rPh>
    <rPh sb="20" eb="21">
      <t>エン</t>
    </rPh>
    <phoneticPr fontId="5"/>
  </si>
  <si>
    <t>幼保連携型認定こども園　仙台保育園</t>
    <rPh sb="0" eb="7">
      <t>ヨウホレンケイガタニンテイ</t>
    </rPh>
    <rPh sb="10" eb="11">
      <t>エン</t>
    </rPh>
    <rPh sb="12" eb="14">
      <t>センダイ</t>
    </rPh>
    <rPh sb="14" eb="17">
      <t>ホイクエン</t>
    </rPh>
    <phoneticPr fontId="5"/>
  </si>
  <si>
    <t>幼保連携型認定こども園　認定ろりぽっぷこども園</t>
    <rPh sb="0" eb="2">
      <t>ヨウホ</t>
    </rPh>
    <rPh sb="2" eb="5">
      <t>レンケイガタ</t>
    </rPh>
    <rPh sb="5" eb="7">
      <t>ニンテイ</t>
    </rPh>
    <rPh sb="10" eb="11">
      <t>エン</t>
    </rPh>
    <rPh sb="12" eb="14">
      <t>ニンテイ</t>
    </rPh>
    <rPh sb="22" eb="23">
      <t>エン</t>
    </rPh>
    <phoneticPr fontId="5"/>
  </si>
  <si>
    <t>認定向山こども園</t>
    <rPh sb="0" eb="2">
      <t>ニンテイ</t>
    </rPh>
    <rPh sb="2" eb="4">
      <t>ムカイヤマ</t>
    </rPh>
    <rPh sb="7" eb="8">
      <t>エン</t>
    </rPh>
    <phoneticPr fontId="5"/>
  </si>
  <si>
    <t>ゆりかご認定こども園</t>
    <rPh sb="4" eb="6">
      <t>ニンテイ</t>
    </rPh>
    <rPh sb="9" eb="10">
      <t>エン</t>
    </rPh>
    <phoneticPr fontId="5"/>
  </si>
  <si>
    <t>西多賀チェリーこども園　</t>
    <rPh sb="0" eb="3">
      <t>ニシタガ</t>
    </rPh>
    <rPh sb="10" eb="11">
      <t>エン</t>
    </rPh>
    <phoneticPr fontId="5"/>
  </si>
  <si>
    <t>太子堂すいせんこども園　</t>
    <rPh sb="0" eb="3">
      <t>タイシドウ</t>
    </rPh>
    <rPh sb="10" eb="11">
      <t>エン</t>
    </rPh>
    <phoneticPr fontId="5"/>
  </si>
  <si>
    <t>太白すぎのここども園　</t>
    <rPh sb="0" eb="2">
      <t>タイハク</t>
    </rPh>
    <rPh sb="9" eb="10">
      <t>エン</t>
    </rPh>
    <phoneticPr fontId="5"/>
  </si>
  <si>
    <t>バンビの森こども園　</t>
    <rPh sb="4" eb="5">
      <t>モリ</t>
    </rPh>
    <rPh sb="8" eb="9">
      <t>エン</t>
    </rPh>
    <phoneticPr fontId="5"/>
  </si>
  <si>
    <t>大野田すぎのここども園</t>
    <rPh sb="0" eb="3">
      <t>オオノダ</t>
    </rPh>
    <rPh sb="10" eb="11">
      <t>エン</t>
    </rPh>
    <phoneticPr fontId="5"/>
  </si>
  <si>
    <t>泉第2チェリーこども園</t>
    <rPh sb="0" eb="1">
      <t>イズミ</t>
    </rPh>
    <rPh sb="1" eb="2">
      <t>ダイ</t>
    </rPh>
    <rPh sb="10" eb="11">
      <t>エン</t>
    </rPh>
    <phoneticPr fontId="5"/>
  </si>
  <si>
    <t>認定こども園　やかまし村　</t>
    <rPh sb="0" eb="2">
      <t>ニンテイ</t>
    </rPh>
    <rPh sb="5" eb="6">
      <t>エン</t>
    </rPh>
    <rPh sb="11" eb="12">
      <t>ムラ</t>
    </rPh>
    <phoneticPr fontId="5"/>
  </si>
  <si>
    <r>
      <t>泉チェリーこども園</t>
    </r>
    <r>
      <rPr>
        <b/>
        <sz val="11"/>
        <rFont val="HGPｺﾞｼｯｸM"/>
        <family val="3"/>
        <charset val="128"/>
      </rPr>
      <t>　</t>
    </r>
    <rPh sb="0" eb="1">
      <t>イズミ</t>
    </rPh>
    <rPh sb="8" eb="9">
      <t>エン</t>
    </rPh>
    <phoneticPr fontId="5"/>
  </si>
  <si>
    <t>寺岡すいせんこども園　</t>
    <rPh sb="0" eb="2">
      <t>テラオカ</t>
    </rPh>
    <rPh sb="9" eb="10">
      <t>エン</t>
    </rPh>
    <phoneticPr fontId="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</si>
  <si>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5"/>
  </si>
  <si>
    <t>幼保連携型認定こども園　高森サーラこども園　</t>
    <rPh sb="0" eb="2">
      <t>ヨウホ</t>
    </rPh>
    <rPh sb="2" eb="7">
      <t>レンケイガタニンテイ</t>
    </rPh>
    <rPh sb="10" eb="11">
      <t>エン</t>
    </rPh>
    <rPh sb="12" eb="14">
      <t>タカモリ</t>
    </rPh>
    <rPh sb="20" eb="21">
      <t>エン</t>
    </rPh>
    <phoneticPr fontId="5"/>
  </si>
  <si>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5"/>
  </si>
  <si>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5"/>
  </si>
  <si>
    <t>栗生あおばこども園</t>
    <rPh sb="0" eb="2">
      <t>クリュウ</t>
    </rPh>
    <rPh sb="8" eb="9">
      <t>エン</t>
    </rPh>
    <phoneticPr fontId="5"/>
  </si>
  <si>
    <t>認定こども園　仙台YMCA幼稚園</t>
    <rPh sb="0" eb="2">
      <t>ニンテイ</t>
    </rPh>
    <rPh sb="5" eb="6">
      <t>エン</t>
    </rPh>
    <rPh sb="7" eb="9">
      <t>センダイ</t>
    </rPh>
    <rPh sb="13" eb="16">
      <t>ヨウチエン</t>
    </rPh>
    <phoneticPr fontId="5"/>
  </si>
  <si>
    <t>認定こども園　旭ケ丘幼稚園</t>
    <rPh sb="0" eb="2">
      <t>ニンテイ</t>
    </rPh>
    <rPh sb="5" eb="6">
      <t>エン</t>
    </rPh>
    <rPh sb="7" eb="8">
      <t>アサヒ</t>
    </rPh>
    <rPh sb="9" eb="10">
      <t>オカ</t>
    </rPh>
    <rPh sb="10" eb="13">
      <t>ヨウチエン</t>
    </rPh>
    <phoneticPr fontId="5"/>
  </si>
  <si>
    <t>認定こども園　東仙台幼稚園</t>
    <rPh sb="0" eb="2">
      <t>ニンテイ</t>
    </rPh>
    <rPh sb="5" eb="6">
      <t>エン</t>
    </rPh>
    <rPh sb="7" eb="8">
      <t>ヒガシ</t>
    </rPh>
    <rPh sb="8" eb="10">
      <t>センダイ</t>
    </rPh>
    <rPh sb="10" eb="13">
      <t>ヨウチエン</t>
    </rPh>
    <phoneticPr fontId="5"/>
  </si>
  <si>
    <t>認定こども園　るり幼稚園</t>
    <rPh sb="0" eb="2">
      <t>ニンテイ</t>
    </rPh>
    <rPh sb="5" eb="6">
      <t>エン</t>
    </rPh>
    <rPh sb="9" eb="12">
      <t>ヨウチエン</t>
    </rPh>
    <phoneticPr fontId="5"/>
  </si>
  <si>
    <t>認定こども園　若竹幼稚園</t>
    <rPh sb="0" eb="2">
      <t>ニンテイ</t>
    </rPh>
    <rPh sb="5" eb="6">
      <t>エン</t>
    </rPh>
    <rPh sb="7" eb="9">
      <t>ワカタケ</t>
    </rPh>
    <rPh sb="9" eb="12">
      <t>ヨウチエン</t>
    </rPh>
    <phoneticPr fontId="5"/>
  </si>
  <si>
    <t>泉第二幼稚園</t>
    <rPh sb="0" eb="1">
      <t>イズミ</t>
    </rPh>
    <rPh sb="1" eb="3">
      <t>ダイニ</t>
    </rPh>
    <rPh sb="3" eb="6">
      <t>ヨウチエン</t>
    </rPh>
    <phoneticPr fontId="5"/>
  </si>
  <si>
    <t>ねのしろいし幼稚園</t>
    <rPh sb="6" eb="9">
      <t>ヨウチエン</t>
    </rPh>
    <phoneticPr fontId="5"/>
  </si>
  <si>
    <t>友愛幼稚園</t>
    <rPh sb="0" eb="2">
      <t>ユウアイ</t>
    </rPh>
    <rPh sb="2" eb="5">
      <t>ヨウチエン</t>
    </rPh>
    <phoneticPr fontId="5"/>
  </si>
  <si>
    <t>ますえの森どうわこども園　</t>
    <rPh sb="4" eb="5">
      <t>モリ</t>
    </rPh>
    <rPh sb="11" eb="12">
      <t>エン</t>
    </rPh>
    <phoneticPr fontId="5"/>
  </si>
  <si>
    <t>ちゃいるどらんど岩切こども園</t>
    <rPh sb="8" eb="10">
      <t>イワキリ</t>
    </rPh>
    <rPh sb="13" eb="14">
      <t>エン</t>
    </rPh>
    <phoneticPr fontId="5"/>
  </si>
  <si>
    <t>ちゃいるどらんど荒井こども園</t>
    <rPh sb="8" eb="10">
      <t>アライ</t>
    </rPh>
    <rPh sb="13" eb="14">
      <t>エン</t>
    </rPh>
    <phoneticPr fontId="5"/>
  </si>
  <si>
    <t>六丁の目マザーグースこども園</t>
    <rPh sb="0" eb="2">
      <t>ロクチョウ</t>
    </rPh>
    <rPh sb="3" eb="4">
      <t>メ</t>
    </rPh>
    <rPh sb="13" eb="14">
      <t>エン</t>
    </rPh>
    <phoneticPr fontId="5"/>
  </si>
  <si>
    <t>鶴が丘マミーこども園</t>
    <rPh sb="0" eb="1">
      <t>ツル</t>
    </rPh>
    <rPh sb="2" eb="3">
      <t>オカ</t>
    </rPh>
    <rPh sb="9" eb="10">
      <t>エン</t>
    </rPh>
    <phoneticPr fontId="5"/>
  </si>
  <si>
    <t>仙台市１歳児受入推進事業補助金交付申請書</t>
  </si>
  <si>
    <t>令和</t>
    <rPh sb="0" eb="2">
      <t>レイワ</t>
    </rPh>
    <phoneticPr fontId="1"/>
  </si>
  <si>
    <t>年度</t>
    <rPh sb="0" eb="2">
      <t>ネンド</t>
    </rPh>
    <phoneticPr fontId="1"/>
  </si>
  <si>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</si>
  <si>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</si>
  <si>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</si>
  <si>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</si>
  <si>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</si>
  <si>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</si>
  <si>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</si>
  <si>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</si>
  <si>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</si>
  <si>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</si>
  <si>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</si>
  <si>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</si>
  <si>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</si>
  <si>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</si>
  <si>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</si>
  <si>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</si>
  <si>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</si>
  <si>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</si>
  <si>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</si>
  <si>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</si>
  <si>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</si>
  <si>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</si>
  <si>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</si>
  <si>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</si>
  <si>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</si>
  <si>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</si>
  <si>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山形県新庄市金沢字金沢山１９１７－７　</t>
  </si>
  <si>
    <t>社会福祉法人みらい</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</si>
  <si>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</si>
  <si>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</si>
  <si>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</si>
  <si>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</si>
  <si>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</si>
  <si>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</si>
  <si>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</si>
  <si>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</si>
  <si>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</si>
  <si>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</si>
  <si>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</si>
  <si>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仙台市青葉区小松島４－１７－２２</t>
  </si>
  <si>
    <t>仙台市青葉区土樋一丁目１－１５</t>
  </si>
  <si>
    <t>綾君株式会社</t>
  </si>
  <si>
    <t>東京都文京区小石川１－１－１　</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</si>
  <si>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</si>
  <si>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</si>
  <si>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</si>
  <si>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</si>
  <si>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</si>
  <si>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</si>
  <si>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</si>
  <si>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</si>
  <si>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</si>
  <si>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</si>
  <si>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</si>
  <si>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</si>
  <si>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</si>
  <si>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</si>
  <si>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</si>
  <si>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</si>
  <si>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</si>
  <si>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</si>
  <si>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</si>
  <si>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</si>
  <si>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</si>
  <si>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</si>
  <si>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</si>
  <si>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</si>
  <si>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</si>
  <si>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仙台市太白区茂庭字人来田西３０－１　</t>
  </si>
  <si>
    <t>株式会社仙台ジュニア体育研究所</t>
  </si>
  <si>
    <t>仙台市青葉区宮町１－４－４７　</t>
  </si>
  <si>
    <t>社会福祉法人青葉福祉会</t>
  </si>
  <si>
    <t>広島市西区庚午中１－７－２４　</t>
  </si>
  <si>
    <t>株式会社アイグラン</t>
  </si>
  <si>
    <t>02132</t>
  </si>
  <si>
    <t>株式会社アリスカンパニー</t>
  </si>
  <si>
    <t>宮城県名取市愛の杜１－２－１０</t>
  </si>
  <si>
    <t>株式会社たけやま</t>
  </si>
  <si>
    <t>埼玉県飯能市永田５２７－２</t>
  </si>
  <si>
    <t>社会福祉法人埼玉現成会</t>
  </si>
  <si>
    <t>仙台市宮城野区扇町５－３－３８</t>
  </si>
  <si>
    <t>株式会社JCIきっず</t>
  </si>
  <si>
    <t>02143</t>
  </si>
  <si>
    <t>02155</t>
  </si>
  <si>
    <t>株式会社NOVA</t>
  </si>
  <si>
    <t>仙台市宮城野区五輪１－４－２０　</t>
  </si>
  <si>
    <t>社会福祉法人五城福祉会</t>
  </si>
  <si>
    <t>03104</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</si>
  <si>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</si>
  <si>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</si>
  <si>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</si>
  <si>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</si>
  <si>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</si>
  <si>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</si>
  <si>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</si>
  <si>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</si>
  <si>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</si>
  <si>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</si>
  <si>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</si>
  <si>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</si>
  <si>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仙台市宮城野区新田東１－８－４　クリアフォレスト１階</t>
  </si>
  <si>
    <t>宮城県石巻市大街道西２－７－４７</t>
  </si>
  <si>
    <t>社会福祉法人喬希会</t>
  </si>
  <si>
    <t>03145</t>
  </si>
  <si>
    <t>角田市島田字御蔵林５９　</t>
  </si>
  <si>
    <t>社会福祉法人恵萩会</t>
  </si>
  <si>
    <t>穀町保育園</t>
  </si>
  <si>
    <t>仙台市若林区元茶畑１０－２１　</t>
  </si>
  <si>
    <t>社会福祉法人仙台愛隣会</t>
  </si>
  <si>
    <t>能仁保児園</t>
  </si>
  <si>
    <t>仙台市若林区新寺３－８－５　</t>
  </si>
  <si>
    <t>社会福祉法人仙慈会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</si>
  <si>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</si>
  <si>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</si>
  <si>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</si>
  <si>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</si>
  <si>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</si>
  <si>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</si>
  <si>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</si>
  <si>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</si>
  <si>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あっぷる保育園</t>
  </si>
  <si>
    <t>仙台市青葉区芋沢字畑前北６２　</t>
  </si>
  <si>
    <t>社会福祉法人千代福祉会</t>
  </si>
  <si>
    <t>マザーズ・サンピア保育園</t>
  </si>
  <si>
    <t>株式会社マザーズえりあサービス</t>
  </si>
  <si>
    <t>アスクやまとまち保育園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</si>
  <si>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</si>
  <si>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</si>
  <si>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</si>
  <si>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</si>
  <si>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</si>
  <si>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</si>
  <si>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</si>
  <si>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</si>
  <si>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</si>
  <si>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</si>
  <si>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</si>
  <si>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</si>
  <si>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</si>
  <si>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</si>
  <si>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</si>
  <si>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</si>
  <si>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</si>
  <si>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</si>
  <si>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社会福祉法人柏松会</t>
  </si>
  <si>
    <t>山形県新庄市金沢字金沢山１９１７－７</t>
  </si>
  <si>
    <t>仙台市泉区八乙女中央２－２－１０</t>
  </si>
  <si>
    <t>株式会社らぽむ</t>
  </si>
  <si>
    <t>仙台市泉区紫山４－２０－２</t>
  </si>
  <si>
    <t>株式会社いちにいさん</t>
  </si>
  <si>
    <t>仙台市泉区上谷刈字向原３－３０</t>
  </si>
  <si>
    <t>社会福祉法人やまとみらい福祉会</t>
  </si>
  <si>
    <t>仙台市青葉区国見ヶ丘６－１４９－１　</t>
  </si>
  <si>
    <t>社会福祉法人東北福祉会</t>
  </si>
  <si>
    <t>柴田郡村田町大字足立字上ヶ戸１７－５　</t>
  </si>
  <si>
    <t>06114</t>
  </si>
  <si>
    <t>仙台市宮城野区東仙台６－８－２０　</t>
  </si>
  <si>
    <t>仙台市宮城野区枡江１－２　</t>
  </si>
  <si>
    <t>仙台市宮城野区岩切字高江45</t>
  </si>
  <si>
    <t>仙台市宮城野区燕沢1丁目15-25</t>
  </si>
  <si>
    <t>宮城県石巻市大街道西二丁目7-47</t>
  </si>
  <si>
    <t>仙台市太白区西中田6－8－20</t>
  </si>
  <si>
    <t>仙台市太白区西多賀三丁目1-20</t>
  </si>
  <si>
    <t>仙台市太白区中田４－１－３－１　</t>
  </si>
  <si>
    <t>仙台市泉区小角字大満寺22-4</t>
  </si>
  <si>
    <t>仙台市若林区新寺3-8-5　</t>
  </si>
  <si>
    <t>仙台市青葉区旭ケ丘二丁目22-21</t>
  </si>
  <si>
    <t>仙台市若林区六丁の目南町4-38</t>
  </si>
  <si>
    <t>仙台市若林区六丁の目西町３－４１　</t>
  </si>
  <si>
    <t>私立保育所</t>
    <rPh sb="0" eb="4">
      <t>シリツホイク</t>
    </rPh>
    <rPh sb="4" eb="5">
      <t>ショ</t>
    </rPh>
    <phoneticPr fontId="8"/>
  </si>
  <si>
    <t>　補助金申請額</t>
    <rPh sb="1" eb="4">
      <t>ホジョキン</t>
    </rPh>
    <rPh sb="4" eb="7">
      <t>シンセイガク</t>
    </rPh>
    <phoneticPr fontId="1"/>
  </si>
  <si>
    <r>
      <rPr>
        <b/>
        <sz val="14"/>
        <color theme="1"/>
        <rFont val="游ゴシック"/>
        <family val="3"/>
        <charset val="128"/>
      </rPr>
      <t>円</t>
    </r>
    <r>
      <rPr>
        <sz val="12"/>
        <color theme="1"/>
        <rFont val="游ゴシック"/>
        <family val="3"/>
        <charset val="128"/>
      </rPr>
      <t>（別表1の補助金交付申請額）</t>
    </r>
    <rPh sb="0" eb="1">
      <t>エン</t>
    </rPh>
    <rPh sb="2" eb="3">
      <t>ベツ</t>
    </rPh>
    <rPh sb="3" eb="4">
      <t>ヒョウ</t>
    </rPh>
    <rPh sb="6" eb="9">
      <t>ホジョキン</t>
    </rPh>
    <rPh sb="9" eb="11">
      <t>コウフ</t>
    </rPh>
    <rPh sb="11" eb="14">
      <t>シンセイガク</t>
    </rPh>
    <phoneticPr fontId="1"/>
  </si>
  <si>
    <t>　仙台市１歳児受入推進事業補助金計算書（別表1）</t>
    <rPh sb="1" eb="4">
      <t>センダイシ</t>
    </rPh>
    <rPh sb="5" eb="6">
      <t>サイ</t>
    </rPh>
    <rPh sb="6" eb="7">
      <t>ジ</t>
    </rPh>
    <rPh sb="7" eb="9">
      <t>ウケイレ</t>
    </rPh>
    <rPh sb="9" eb="11">
      <t>スイシン</t>
    </rPh>
    <rPh sb="11" eb="13">
      <t>ジギョウ</t>
    </rPh>
    <rPh sb="13" eb="16">
      <t>ホジョキン</t>
    </rPh>
    <rPh sb="16" eb="19">
      <t>ケイサンショ</t>
    </rPh>
    <rPh sb="20" eb="21">
      <t>ベツ</t>
    </rPh>
    <rPh sb="21" eb="22">
      <t>ヒョウ</t>
    </rPh>
    <phoneticPr fontId="1"/>
  </si>
  <si>
    <t>添付書類</t>
    <rPh sb="0" eb="2">
      <t>テンプ</t>
    </rPh>
    <rPh sb="2" eb="4">
      <t>ショルイ</t>
    </rPh>
    <phoneticPr fontId="1"/>
  </si>
  <si>
    <t>様式第１号（別表1）仙台市１歳児受入推進事業補助金計算書</t>
    <rPh sb="0" eb="2">
      <t>ヨウシキ</t>
    </rPh>
    <rPh sb="2" eb="3">
      <t>ダイ</t>
    </rPh>
    <rPh sb="4" eb="5">
      <t>ゴウ</t>
    </rPh>
    <rPh sb="6" eb="7">
      <t>ベツ</t>
    </rPh>
    <rPh sb="7" eb="8">
      <t>ヒョウ</t>
    </rPh>
    <rPh sb="10" eb="13">
      <t>センダイシ</t>
    </rPh>
    <rPh sb="14" eb="15">
      <t>サイ</t>
    </rPh>
    <rPh sb="15" eb="16">
      <t>ジ</t>
    </rPh>
    <rPh sb="16" eb="18">
      <t>ウケイレ</t>
    </rPh>
    <rPh sb="18" eb="20">
      <t>スイシン</t>
    </rPh>
    <rPh sb="20" eb="22">
      <t>ジギョウ</t>
    </rPh>
    <rPh sb="22" eb="25">
      <t>ホジョキン</t>
    </rPh>
    <rPh sb="25" eb="28">
      <t>ケイサンショ</t>
    </rPh>
    <phoneticPr fontId="1"/>
  </si>
  <si>
    <t>補助要件</t>
    <rPh sb="0" eb="2">
      <t>ホジョ</t>
    </rPh>
    <rPh sb="2" eb="4">
      <t>ヨウケン</t>
    </rPh>
    <phoneticPr fontId="1"/>
  </si>
  <si>
    <t>受入１名あたりの
補助単価（円）</t>
    <rPh sb="0" eb="1">
      <t>ウ</t>
    </rPh>
    <rPh sb="1" eb="2">
      <t>イ</t>
    </rPh>
    <rPh sb="9" eb="11">
      <t>ホジョ</t>
    </rPh>
    <phoneticPr fontId="4"/>
  </si>
  <si>
    <t>認定こども園</t>
    <rPh sb="0" eb="2">
      <t>ニンテイ</t>
    </rPh>
    <rPh sb="5" eb="6">
      <t>エン</t>
    </rPh>
    <phoneticPr fontId="1"/>
  </si>
  <si>
    <t>小規模保育事業Ａ型</t>
    <phoneticPr fontId="1"/>
  </si>
  <si>
    <t>小規模保育事業Ｂ型</t>
    <phoneticPr fontId="1"/>
  </si>
  <si>
    <t>事業所内保育事業Ａ型</t>
    <rPh sb="0" eb="3">
      <t>ジギョウショ</t>
    </rPh>
    <rPh sb="3" eb="4">
      <t>ナイ</t>
    </rPh>
    <rPh sb="4" eb="6">
      <t>ホイク</t>
    </rPh>
    <rPh sb="6" eb="8">
      <t>ジギョウ</t>
    </rPh>
    <rPh sb="9" eb="10">
      <t>ガタ</t>
    </rPh>
    <phoneticPr fontId="1"/>
  </si>
  <si>
    <t>事業所内保育事業Ｂ型</t>
    <phoneticPr fontId="1"/>
  </si>
  <si>
    <t>事業所内保育事業保育所型</t>
    <phoneticPr fontId="1"/>
  </si>
  <si>
    <t>補助額</t>
    <rPh sb="0" eb="2">
      <t>ホジョ</t>
    </rPh>
    <rPh sb="2" eb="3">
      <t>ガク</t>
    </rPh>
    <phoneticPr fontId="1"/>
  </si>
  <si>
    <t>補助単価</t>
    <rPh sb="0" eb="2">
      <t>ホジョ</t>
    </rPh>
    <rPh sb="2" eb="4">
      <t>タンカ</t>
    </rPh>
    <phoneticPr fontId="1"/>
  </si>
  <si>
    <t>×</t>
    <phoneticPr fontId="1"/>
  </si>
  <si>
    <t>＝</t>
    <phoneticPr fontId="1"/>
  </si>
  <si>
    <t>※1,000円未満切捨て</t>
    <rPh sb="6" eb="7">
      <t>エン</t>
    </rPh>
    <rPh sb="7" eb="9">
      <t>ミマン</t>
    </rPh>
    <rPh sb="9" eb="11">
      <t>キリス</t>
    </rPh>
    <phoneticPr fontId="1"/>
  </si>
  <si>
    <t>補助金交付申請額</t>
  </si>
  <si>
    <t>別表1の黄色のセルに入力，青色のセルをプルダウンで選択し，必要事項を記載してください。</t>
    <rPh sb="0" eb="1">
      <t>ベツ</t>
    </rPh>
    <rPh sb="1" eb="2">
      <t>ヒョウ</t>
    </rPh>
    <rPh sb="4" eb="6">
      <t>キイロ</t>
    </rPh>
    <rPh sb="10" eb="12">
      <t>ニュウリョク</t>
    </rPh>
    <rPh sb="13" eb="15">
      <t>アオイロ</t>
    </rPh>
    <rPh sb="25" eb="27">
      <t>センタク</t>
    </rPh>
    <rPh sb="29" eb="31">
      <t>ヒツヨウ</t>
    </rPh>
    <rPh sb="31" eb="33">
      <t>ジコウ</t>
    </rPh>
    <rPh sb="34" eb="36">
      <t>キサイ</t>
    </rPh>
    <phoneticPr fontId="4"/>
  </si>
  <si>
    <t xml:space="preserve"> </t>
    <phoneticPr fontId="1"/>
  </si>
  <si>
    <t>　</t>
    <phoneticPr fontId="1"/>
  </si>
  <si>
    <t>０歳児クラス</t>
    <rPh sb="1" eb="2">
      <t>サイ</t>
    </rPh>
    <rPh sb="2" eb="3">
      <t>ジ</t>
    </rPh>
    <phoneticPr fontId="1"/>
  </si>
  <si>
    <t>１歳児クラス</t>
    <rPh sb="1" eb="2">
      <t>サイ</t>
    </rPh>
    <rPh sb="2" eb="3">
      <t>ジ</t>
    </rPh>
    <phoneticPr fontId="1"/>
  </si>
  <si>
    <r>
      <t>補助対象児童数</t>
    </r>
    <r>
      <rPr>
        <sz val="12"/>
        <color theme="1"/>
        <rFont val="游ゴシック"/>
        <family val="3"/>
        <charset val="128"/>
        <scheme val="minor"/>
      </rPr>
      <t>　　※事業所内保育事業については地域枠児童のみ対象です。</t>
    </r>
    <rPh sb="0" eb="2">
      <t>ホジョ</t>
    </rPh>
    <rPh sb="2" eb="4">
      <t>タイショウ</t>
    </rPh>
    <rPh sb="4" eb="6">
      <t>ジドウ</t>
    </rPh>
    <rPh sb="6" eb="7">
      <t>スウ</t>
    </rPh>
    <phoneticPr fontId="1"/>
  </si>
  <si>
    <r>
      <rPr>
        <b/>
        <sz val="11"/>
        <color theme="1"/>
        <rFont val="游ゴシック"/>
        <family val="3"/>
        <charset val="128"/>
        <scheme val="minor"/>
      </rPr>
      <t>転用前</t>
    </r>
    <r>
      <rPr>
        <sz val="11"/>
        <color theme="1"/>
        <rFont val="游ゴシック"/>
        <family val="3"/>
        <charset val="128"/>
        <scheme val="minor"/>
      </rPr>
      <t xml:space="preserve">
受入枠（A）</t>
    </r>
    <rPh sb="0" eb="2">
      <t>テンヨウ</t>
    </rPh>
    <rPh sb="2" eb="3">
      <t>マエ</t>
    </rPh>
    <rPh sb="4" eb="5">
      <t>ウ</t>
    </rPh>
    <rPh sb="5" eb="6">
      <t>イ</t>
    </rPh>
    <rPh sb="6" eb="7">
      <t>ワク</t>
    </rPh>
    <phoneticPr fontId="1"/>
  </si>
  <si>
    <t>入所月日</t>
    <rPh sb="0" eb="2">
      <t>ニュウショ</t>
    </rPh>
    <rPh sb="2" eb="3">
      <t>ツキ</t>
    </rPh>
    <rPh sb="3" eb="4">
      <t>ヒ</t>
    </rPh>
    <phoneticPr fontId="1"/>
  </si>
  <si>
    <t>備考</t>
    <rPh sb="0" eb="2">
      <t>ビコウ</t>
    </rPh>
    <phoneticPr fontId="1"/>
  </si>
  <si>
    <t>補助要件
該当有無</t>
    <rPh sb="0" eb="2">
      <t>ホジョ</t>
    </rPh>
    <rPh sb="2" eb="4">
      <t>ヨウケン</t>
    </rPh>
    <rPh sb="5" eb="7">
      <t>ガイトウ</t>
    </rPh>
    <rPh sb="7" eb="9">
      <t>ウム</t>
    </rPh>
    <phoneticPr fontId="1"/>
  </si>
  <si>
    <t>受入児童人数
×受入児童在籍月数　計</t>
    <rPh sb="0" eb="1">
      <t>ウ</t>
    </rPh>
    <rPh sb="1" eb="2">
      <t>イ</t>
    </rPh>
    <rPh sb="2" eb="4">
      <t>ジドウ</t>
    </rPh>
    <rPh sb="4" eb="6">
      <t>ニンズウ</t>
    </rPh>
    <rPh sb="8" eb="10">
      <t>ウケイレ</t>
    </rPh>
    <rPh sb="10" eb="12">
      <t>ジドウ</t>
    </rPh>
    <rPh sb="12" eb="14">
      <t>ザイセキ</t>
    </rPh>
    <rPh sb="14" eb="15">
      <t>ツキ</t>
    </rPh>
    <rPh sb="15" eb="16">
      <t>スウ</t>
    </rPh>
    <rPh sb="17" eb="18">
      <t>ケイ</t>
    </rPh>
    <phoneticPr fontId="1"/>
  </si>
  <si>
    <t xml:space="preserve"> ↓計算用</t>
    <rPh sb="2" eb="4">
      <t>ケイサン</t>
    </rPh>
    <rPh sb="4" eb="5">
      <t>ヨウ</t>
    </rPh>
    <phoneticPr fontId="1"/>
  </si>
  <si>
    <t xml:space="preserve"> 　（H)×（I）</t>
    <phoneticPr fontId="1"/>
  </si>
  <si>
    <t>転用枠
変更
①</t>
    <rPh sb="0" eb="2">
      <t>テンヨウ</t>
    </rPh>
    <rPh sb="2" eb="3">
      <t>ワク</t>
    </rPh>
    <rPh sb="4" eb="6">
      <t>ヘンコウ</t>
    </rPh>
    <phoneticPr fontId="1"/>
  </si>
  <si>
    <t>(A)-(B)
③</t>
    <phoneticPr fontId="1"/>
  </si>
  <si>
    <t>※　（C）（D)については受入枠を転用した入所月日のみ入力してください（網掛け部分は入力不要です）。</t>
    <rPh sb="13" eb="14">
      <t>ウ</t>
    </rPh>
    <rPh sb="14" eb="15">
      <t>イ</t>
    </rPh>
    <rPh sb="15" eb="16">
      <t>ワク</t>
    </rPh>
    <rPh sb="17" eb="19">
      <t>テンヨウ</t>
    </rPh>
    <rPh sb="21" eb="23">
      <t>ニュウショ</t>
    </rPh>
    <rPh sb="23" eb="25">
      <t>ガッピ</t>
    </rPh>
    <rPh sb="27" eb="29">
      <t>ニュウリョク</t>
    </rPh>
    <rPh sb="36" eb="38">
      <t>アミカ</t>
    </rPh>
    <rPh sb="39" eb="41">
      <t>ブブン</t>
    </rPh>
    <rPh sb="42" eb="44">
      <t>ニュウリョク</t>
    </rPh>
    <rPh sb="44" eb="46">
      <t>フヨウ</t>
    </rPh>
    <phoneticPr fontId="1"/>
  </si>
  <si>
    <t>※　①転用枠の変更が〇，②前月利用調整時における0歳児申込が×，③（A）-（B)＞0
　　①～③すべてを満たしている場合補助要件該当となります。</t>
    <rPh sb="3" eb="5">
      <t>テンヨウ</t>
    </rPh>
    <rPh sb="5" eb="6">
      <t>ワク</t>
    </rPh>
    <rPh sb="7" eb="9">
      <t>ヘンコウ</t>
    </rPh>
    <rPh sb="13" eb="14">
      <t>マエ</t>
    </rPh>
    <rPh sb="14" eb="15">
      <t>ツキ</t>
    </rPh>
    <rPh sb="15" eb="17">
      <t>リヨウ</t>
    </rPh>
    <rPh sb="17" eb="19">
      <t>チョウセイ</t>
    </rPh>
    <rPh sb="19" eb="20">
      <t>ジ</t>
    </rPh>
    <rPh sb="25" eb="26">
      <t>サイ</t>
    </rPh>
    <rPh sb="26" eb="27">
      <t>ジ</t>
    </rPh>
    <rPh sb="27" eb="28">
      <t>モウ</t>
    </rPh>
    <rPh sb="28" eb="29">
      <t>コ</t>
    </rPh>
    <rPh sb="52" eb="53">
      <t>ミ</t>
    </rPh>
    <rPh sb="58" eb="60">
      <t>バアイ</t>
    </rPh>
    <rPh sb="60" eb="62">
      <t>ホジョ</t>
    </rPh>
    <rPh sb="62" eb="64">
      <t>ヨウケン</t>
    </rPh>
    <rPh sb="64" eb="66">
      <t>ガイトウ</t>
    </rPh>
    <phoneticPr fontId="1"/>
  </si>
  <si>
    <t>０歳児の受け入れ枠を減じ，１歳児を新たに受け入れる際に面積等の基準を満たしている。</t>
    <rPh sb="1" eb="2">
      <t>サイ</t>
    </rPh>
    <rPh sb="2" eb="3">
      <t>ジ</t>
    </rPh>
    <rPh sb="4" eb="5">
      <t>ウ</t>
    </rPh>
    <rPh sb="6" eb="7">
      <t>イ</t>
    </rPh>
    <rPh sb="8" eb="9">
      <t>ワク</t>
    </rPh>
    <rPh sb="10" eb="11">
      <t>ゲン</t>
    </rPh>
    <rPh sb="14" eb="15">
      <t>サイ</t>
    </rPh>
    <rPh sb="15" eb="16">
      <t>ジ</t>
    </rPh>
    <rPh sb="17" eb="18">
      <t>アラ</t>
    </rPh>
    <rPh sb="20" eb="21">
      <t>ウ</t>
    </rPh>
    <rPh sb="22" eb="23">
      <t>イ</t>
    </rPh>
    <rPh sb="25" eb="26">
      <t>サイ</t>
    </rPh>
    <rPh sb="27" eb="29">
      <t>メンセキ</t>
    </rPh>
    <rPh sb="29" eb="30">
      <t>ナド</t>
    </rPh>
    <rPh sb="31" eb="33">
      <t>キジュン</t>
    </rPh>
    <rPh sb="34" eb="35">
      <t>ミ</t>
    </rPh>
    <phoneticPr fontId="4"/>
  </si>
  <si>
    <t>前月（4/1は1次申込）利用調整時における0歳児申込
②</t>
    <rPh sb="0" eb="1">
      <t>マエ</t>
    </rPh>
    <rPh sb="1" eb="2">
      <t>ツキ</t>
    </rPh>
    <rPh sb="8" eb="9">
      <t>ツギ</t>
    </rPh>
    <rPh sb="9" eb="11">
      <t>モウシコミ</t>
    </rPh>
    <rPh sb="12" eb="14">
      <t>リヨウ</t>
    </rPh>
    <rPh sb="14" eb="16">
      <t>チョウセイ</t>
    </rPh>
    <rPh sb="16" eb="17">
      <t>ジ</t>
    </rPh>
    <rPh sb="22" eb="23">
      <t>サイ</t>
    </rPh>
    <rPh sb="23" eb="24">
      <t>ジ</t>
    </rPh>
    <rPh sb="24" eb="25">
      <t>モウ</t>
    </rPh>
    <rPh sb="25" eb="26">
      <t>コ</t>
    </rPh>
    <phoneticPr fontId="1"/>
  </si>
  <si>
    <t>※　①枠の転用日は，各月1日に限ります。</t>
    <rPh sb="3" eb="4">
      <t>ワク</t>
    </rPh>
    <rPh sb="5" eb="7">
      <t>テンヨウ</t>
    </rPh>
    <rPh sb="7" eb="8">
      <t>ビ</t>
    </rPh>
    <rPh sb="10" eb="12">
      <t>カクツキ</t>
    </rPh>
    <rPh sb="13" eb="14">
      <t>ニチ</t>
    </rPh>
    <rPh sb="15" eb="16">
      <t>カギ</t>
    </rPh>
    <phoneticPr fontId="1"/>
  </si>
  <si>
    <t>在籍日数
（G）</t>
    <rPh sb="0" eb="2">
      <t>ザイセキ</t>
    </rPh>
    <rPh sb="2" eb="3">
      <t>ニチ</t>
    </rPh>
    <rPh sb="3" eb="4">
      <t>スウ</t>
    </rPh>
    <phoneticPr fontId="1"/>
  </si>
  <si>
    <r>
      <rPr>
        <b/>
        <sz val="10"/>
        <color theme="1"/>
        <rFont val="游ゴシック"/>
        <family val="3"/>
        <charset val="128"/>
        <scheme val="minor"/>
      </rPr>
      <t>転用前</t>
    </r>
    <r>
      <rPr>
        <sz val="10"/>
        <color theme="1"/>
        <rFont val="游ゴシック"/>
        <family val="3"/>
        <charset val="128"/>
        <scheme val="minor"/>
      </rPr>
      <t xml:space="preserve">
受入枠（C)</t>
    </r>
    <rPh sb="0" eb="2">
      <t>テンヨウ</t>
    </rPh>
    <rPh sb="2" eb="3">
      <t>マエ</t>
    </rPh>
    <rPh sb="4" eb="5">
      <t>ウ</t>
    </rPh>
    <rPh sb="5" eb="6">
      <t>イ</t>
    </rPh>
    <rPh sb="6" eb="7">
      <t>ワク</t>
    </rPh>
    <phoneticPr fontId="1"/>
  </si>
  <si>
    <r>
      <t xml:space="preserve">転用後
</t>
    </r>
    <r>
      <rPr>
        <sz val="10"/>
        <color theme="1"/>
        <rFont val="游ゴシック"/>
        <family val="3"/>
        <charset val="128"/>
        <scheme val="minor"/>
      </rPr>
      <t>受入枠（D）</t>
    </r>
    <rPh sb="0" eb="2">
      <t>テンヨウ</t>
    </rPh>
    <rPh sb="2" eb="3">
      <t>ゴ</t>
    </rPh>
    <rPh sb="4" eb="5">
      <t>ウ</t>
    </rPh>
    <rPh sb="5" eb="6">
      <t>イ</t>
    </rPh>
    <rPh sb="6" eb="7">
      <t>ワク</t>
    </rPh>
    <phoneticPr fontId="1"/>
  </si>
  <si>
    <t>転用前在籍児童数</t>
    <rPh sb="0" eb="2">
      <t>テンヨウ</t>
    </rPh>
    <rPh sb="2" eb="3">
      <t>マエ</t>
    </rPh>
    <rPh sb="3" eb="5">
      <t>ザイセキ</t>
    </rPh>
    <rPh sb="5" eb="7">
      <t>ジドウ</t>
    </rPh>
    <rPh sb="7" eb="8">
      <t>スウ</t>
    </rPh>
    <phoneticPr fontId="1"/>
  </si>
  <si>
    <t>転用前受入可能枠</t>
    <rPh sb="0" eb="2">
      <t>テンヨウ</t>
    </rPh>
    <rPh sb="2" eb="3">
      <t>マエ</t>
    </rPh>
    <rPh sb="3" eb="4">
      <t>ウ</t>
    </rPh>
    <rPh sb="4" eb="5">
      <t>イ</t>
    </rPh>
    <rPh sb="5" eb="7">
      <t>カノウ</t>
    </rPh>
    <rPh sb="7" eb="8">
      <t>ワク</t>
    </rPh>
    <phoneticPr fontId="1"/>
  </si>
  <si>
    <t>計</t>
    <rPh sb="0" eb="1">
      <t>ケイ</t>
    </rPh>
    <phoneticPr fontId="1"/>
  </si>
  <si>
    <t>転用により新たに追加設定した枠</t>
    <rPh sb="0" eb="2">
      <t>テンヨウ</t>
    </rPh>
    <rPh sb="5" eb="6">
      <t>アラ</t>
    </rPh>
    <rPh sb="8" eb="10">
      <t>ツイカ</t>
    </rPh>
    <rPh sb="10" eb="12">
      <t>セッテイ</t>
    </rPh>
    <rPh sb="14" eb="15">
      <t>ワク</t>
    </rPh>
    <phoneticPr fontId="1"/>
  </si>
  <si>
    <r>
      <t xml:space="preserve">補助対象児童数(F)
</t>
    </r>
    <r>
      <rPr>
        <b/>
        <sz val="10"/>
        <color theme="1"/>
        <rFont val="游ゴシック"/>
        <family val="3"/>
        <charset val="128"/>
        <scheme val="minor"/>
      </rPr>
      <t>（E）-（C）</t>
    </r>
    <rPh sb="0" eb="2">
      <t>ホジョ</t>
    </rPh>
    <rPh sb="2" eb="4">
      <t>タイショウ</t>
    </rPh>
    <rPh sb="4" eb="6">
      <t>ジドウ</t>
    </rPh>
    <rPh sb="6" eb="7">
      <t>スウ</t>
    </rPh>
    <phoneticPr fontId="1"/>
  </si>
  <si>
    <r>
      <rPr>
        <sz val="12"/>
        <color rgb="FFFF0000"/>
        <rFont val="游ゴシック"/>
        <family val="3"/>
        <charset val="128"/>
        <scheme val="minor"/>
      </rPr>
      <t>転用時において</t>
    </r>
    <r>
      <rPr>
        <sz val="12"/>
        <color indexed="8"/>
        <rFont val="游ゴシック"/>
        <family val="3"/>
        <charset val="128"/>
        <scheme val="minor"/>
      </rPr>
      <t>０歳児の受け入れ枠を減じ，新たに1歳児受け入れ枠を設定。その枠に，当初の受入枠（転用前）を超えて１歳児を受け入れている。</t>
    </r>
    <rPh sb="0" eb="2">
      <t>テンヨウ</t>
    </rPh>
    <rPh sb="2" eb="3">
      <t>ジ</t>
    </rPh>
    <rPh sb="8" eb="9">
      <t>サイ</t>
    </rPh>
    <rPh sb="9" eb="10">
      <t>ジ</t>
    </rPh>
    <rPh sb="11" eb="12">
      <t>ウ</t>
    </rPh>
    <rPh sb="13" eb="14">
      <t>イ</t>
    </rPh>
    <rPh sb="15" eb="16">
      <t>ワク</t>
    </rPh>
    <rPh sb="17" eb="18">
      <t>ゲン</t>
    </rPh>
    <rPh sb="20" eb="21">
      <t>アラ</t>
    </rPh>
    <rPh sb="24" eb="25">
      <t>サイ</t>
    </rPh>
    <rPh sb="25" eb="26">
      <t>ジ</t>
    </rPh>
    <rPh sb="26" eb="27">
      <t>ウ</t>
    </rPh>
    <rPh sb="28" eb="29">
      <t>イ</t>
    </rPh>
    <rPh sb="30" eb="31">
      <t>ワク</t>
    </rPh>
    <rPh sb="32" eb="34">
      <t>セッテイ</t>
    </rPh>
    <rPh sb="37" eb="38">
      <t>ワク</t>
    </rPh>
    <rPh sb="40" eb="42">
      <t>トウショ</t>
    </rPh>
    <rPh sb="43" eb="45">
      <t>ウケイ</t>
    </rPh>
    <rPh sb="45" eb="46">
      <t>ワク</t>
    </rPh>
    <rPh sb="47" eb="49">
      <t>テンヨウ</t>
    </rPh>
    <rPh sb="49" eb="50">
      <t>マエ</t>
    </rPh>
    <rPh sb="52" eb="53">
      <t>コ</t>
    </rPh>
    <rPh sb="56" eb="57">
      <t>サイ</t>
    </rPh>
    <rPh sb="57" eb="58">
      <t>ジ</t>
    </rPh>
    <rPh sb="59" eb="60">
      <t>ウ</t>
    </rPh>
    <rPh sb="61" eb="62">
      <t>イ</t>
    </rPh>
    <phoneticPr fontId="4"/>
  </si>
  <si>
    <t>　　補助対象児童数（F）は，「転用により新たに追加設定した枠」より大きくなることはありません。</t>
    <rPh sb="2" eb="4">
      <t>ホジョ</t>
    </rPh>
    <rPh sb="4" eb="6">
      <t>タイショウ</t>
    </rPh>
    <rPh sb="6" eb="8">
      <t>ジドウ</t>
    </rPh>
    <rPh sb="8" eb="9">
      <t>スウ</t>
    </rPh>
    <rPh sb="15" eb="17">
      <t>テンヨウ</t>
    </rPh>
    <rPh sb="20" eb="21">
      <t>アラ</t>
    </rPh>
    <rPh sb="23" eb="25">
      <t>ツイカ</t>
    </rPh>
    <rPh sb="25" eb="27">
      <t>セッテイ</t>
    </rPh>
    <rPh sb="29" eb="30">
      <t>ワク</t>
    </rPh>
    <rPh sb="33" eb="34">
      <t>オオ</t>
    </rPh>
    <phoneticPr fontId="1"/>
  </si>
  <si>
    <t>※　（F）は，受入枠を転用した月以降，補助対象要件を満たした児童数が自動で入力されます。</t>
    <rPh sb="19" eb="21">
      <t>ホジョ</t>
    </rPh>
    <rPh sb="21" eb="23">
      <t>タイショウ</t>
    </rPh>
    <rPh sb="23" eb="25">
      <t>ヨウケン</t>
    </rPh>
    <rPh sb="26" eb="27">
      <t>ミ</t>
    </rPh>
    <rPh sb="30" eb="32">
      <t>ジドウ</t>
    </rPh>
    <rPh sb="32" eb="33">
      <t>スウ</t>
    </rPh>
    <rPh sb="34" eb="36">
      <t>ジドウ</t>
    </rPh>
    <rPh sb="37" eb="39">
      <t>ニュウリョク</t>
    </rPh>
    <phoneticPr fontId="1"/>
  </si>
  <si>
    <t>　　補助対象児童（F）が0より小さい場合の対象児童数は0人です。</t>
    <rPh sb="2" eb="4">
      <t>ホジョ</t>
    </rPh>
    <rPh sb="4" eb="6">
      <t>タイショウ</t>
    </rPh>
    <rPh sb="6" eb="8">
      <t>ジドウ</t>
    </rPh>
    <rPh sb="15" eb="16">
      <t>チイ</t>
    </rPh>
    <rPh sb="18" eb="20">
      <t>バアイ</t>
    </rPh>
    <rPh sb="21" eb="23">
      <t>タイショウ</t>
    </rPh>
    <rPh sb="23" eb="25">
      <t>ジドウ</t>
    </rPh>
    <rPh sb="25" eb="26">
      <t>スウ</t>
    </rPh>
    <rPh sb="28" eb="29">
      <t>ニン</t>
    </rPh>
    <phoneticPr fontId="1"/>
  </si>
  <si>
    <t>※　2回目以降の転用の場合，（D）は過去に設定した枠も含めて入力してください。（入力する枠数＝過去に設定した枠＋今回設定した枠）</t>
    <rPh sb="3" eb="7">
      <t>カイメイコウ</t>
    </rPh>
    <rPh sb="8" eb="10">
      <t>テンヨウ</t>
    </rPh>
    <rPh sb="11" eb="13">
      <t>バアイ</t>
    </rPh>
    <phoneticPr fontId="1"/>
  </si>
  <si>
    <t>1歳児在籍
児童数
（E）</t>
    <rPh sb="1" eb="2">
      <t>サイ</t>
    </rPh>
    <rPh sb="2" eb="3">
      <t>ジ</t>
    </rPh>
    <rPh sb="3" eb="5">
      <t>ザイセキ</t>
    </rPh>
    <rPh sb="6" eb="8">
      <t>ジドウ</t>
    </rPh>
    <rPh sb="8" eb="9">
      <t>スウ</t>
    </rPh>
    <phoneticPr fontId="1"/>
  </si>
  <si>
    <r>
      <rPr>
        <b/>
        <sz val="11"/>
        <color theme="1"/>
        <rFont val="游ゴシック"/>
        <family val="3"/>
        <charset val="128"/>
        <scheme val="minor"/>
      </rPr>
      <t>転用後</t>
    </r>
    <r>
      <rPr>
        <sz val="11"/>
        <color theme="1"/>
        <rFont val="游ゴシック"/>
        <family val="3"/>
        <charset val="128"/>
        <scheme val="minor"/>
      </rPr>
      <t xml:space="preserve">
受入枠（B）</t>
    </r>
    <rPh sb="0" eb="2">
      <t>テンヨウ</t>
    </rPh>
    <rPh sb="2" eb="3">
      <t>アト</t>
    </rPh>
    <rPh sb="4" eb="5">
      <t>ウ</t>
    </rPh>
    <rPh sb="5" eb="6">
      <t>イ</t>
    </rPh>
    <rPh sb="6" eb="7">
      <t>ワク</t>
    </rPh>
    <phoneticPr fontId="1"/>
  </si>
  <si>
    <t>月途中退所</t>
    <rPh sb="0" eb="1">
      <t>ツキ</t>
    </rPh>
    <rPh sb="1" eb="3">
      <t>トチュウ</t>
    </rPh>
    <rPh sb="3" eb="5">
      <t>タイショ</t>
    </rPh>
    <phoneticPr fontId="1"/>
  </si>
  <si>
    <t>月途中入所（継続入所）</t>
    <rPh sb="0" eb="1">
      <t>ツキ</t>
    </rPh>
    <rPh sb="1" eb="3">
      <t>トチュウ</t>
    </rPh>
    <rPh sb="3" eb="5">
      <t>ニュウショ</t>
    </rPh>
    <rPh sb="6" eb="8">
      <t>ケイゾク</t>
    </rPh>
    <rPh sb="8" eb="10">
      <t>ニュウショ</t>
    </rPh>
    <phoneticPr fontId="1"/>
  </si>
  <si>
    <t>０歳児の受け入れ枠を減じる月の前月16日付利用開始の利用調整において，０歳児に利用申込がない。</t>
    <rPh sb="1" eb="2">
      <t>サイ</t>
    </rPh>
    <rPh sb="2" eb="3">
      <t>ジ</t>
    </rPh>
    <rPh sb="4" eb="5">
      <t>ウ</t>
    </rPh>
    <rPh sb="6" eb="7">
      <t>イ</t>
    </rPh>
    <rPh sb="8" eb="9">
      <t>ワク</t>
    </rPh>
    <rPh sb="10" eb="11">
      <t>ゲン</t>
    </rPh>
    <rPh sb="19" eb="20">
      <t>ヒ</t>
    </rPh>
    <rPh sb="20" eb="21">
      <t>ヅ</t>
    </rPh>
    <rPh sb="21" eb="23">
      <t>リヨウ</t>
    </rPh>
    <rPh sb="23" eb="25">
      <t>カイシ</t>
    </rPh>
    <rPh sb="26" eb="28">
      <t>リヨウ</t>
    </rPh>
    <rPh sb="28" eb="30">
      <t>チョウセイ</t>
    </rPh>
    <rPh sb="39" eb="41">
      <t>リヨウ</t>
    </rPh>
    <phoneticPr fontId="4"/>
  </si>
  <si>
    <t>私立保育所</t>
    <rPh sb="0" eb="2">
      <t>シリツ</t>
    </rPh>
    <rPh sb="2" eb="4">
      <t>ホイク</t>
    </rPh>
    <rPh sb="4" eb="5">
      <t>ショ</t>
    </rPh>
    <phoneticPr fontId="1"/>
  </si>
  <si>
    <r>
      <t>最後に，申請日，年度，法人名等に間違いがないことを確認して印刷し，様式第１号，別表1の順に並べ，押印の上（</t>
    </r>
    <r>
      <rPr>
        <b/>
        <sz val="12"/>
        <rFont val="HGSｺﾞｼｯｸM"/>
        <family val="3"/>
        <charset val="128"/>
      </rPr>
      <t>捨印もお願いします</t>
    </r>
    <r>
      <rPr>
        <sz val="12"/>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39" eb="41">
      <t>ベッピョウ</t>
    </rPh>
    <rPh sb="43" eb="44">
      <t>ジュン</t>
    </rPh>
    <rPh sb="45" eb="46">
      <t>ナラ</t>
    </rPh>
    <rPh sb="48" eb="50">
      <t>オウイン</t>
    </rPh>
    <rPh sb="51" eb="52">
      <t>ウエ</t>
    </rPh>
    <rPh sb="53" eb="55">
      <t>ステイン</t>
    </rPh>
    <rPh sb="57" eb="58">
      <t>ネガ</t>
    </rPh>
    <rPh sb="64" eb="66">
      <t>テイシュツ</t>
    </rPh>
    <phoneticPr fontId="4"/>
  </si>
  <si>
    <t>　標記の件について，仙台市補助金等交付規則第３条及び仙台市１歳児受入推進事業補助金交付要綱第６条の規定により，下記のとおり関係書類を添えて申請します。</t>
    <phoneticPr fontId="1"/>
  </si>
  <si>
    <t>ただし，４月１日付利用開始にかかる転用については，１次申込において，０歳児の利用申込児童数が当初の受入枠数（転用前）を下回っている。</t>
    <rPh sb="8" eb="9">
      <t>ヅケ</t>
    </rPh>
    <rPh sb="9" eb="11">
      <t>リヨウ</t>
    </rPh>
    <rPh sb="11" eb="13">
      <t>カイシ</t>
    </rPh>
    <rPh sb="17" eb="19">
      <t>テンヨウ</t>
    </rPh>
    <rPh sb="35" eb="36">
      <t>サイ</t>
    </rPh>
    <rPh sb="36" eb="37">
      <t>ジ</t>
    </rPh>
    <rPh sb="38" eb="40">
      <t>リヨウ</t>
    </rPh>
    <rPh sb="40" eb="42">
      <t>モウシコミ</t>
    </rPh>
    <rPh sb="42" eb="44">
      <t>ジドウ</t>
    </rPh>
    <rPh sb="44" eb="45">
      <t>スウ</t>
    </rPh>
    <rPh sb="52" eb="53">
      <t>スウ</t>
    </rPh>
    <rPh sb="54" eb="56">
      <t>テンヨウ</t>
    </rPh>
    <rPh sb="56" eb="57">
      <t>マエ</t>
    </rPh>
    <phoneticPr fontId="1"/>
  </si>
  <si>
    <t>※　在籍日数（G）は，開所日数が自動で入力されます。欄外に「計算式要修正」が出た場合はご連絡ください。</t>
    <rPh sb="2" eb="4">
      <t>ザイセキ</t>
    </rPh>
    <rPh sb="4" eb="6">
      <t>ニッスウ</t>
    </rPh>
    <rPh sb="11" eb="13">
      <t>カイショ</t>
    </rPh>
    <rPh sb="13" eb="15">
      <t>ニッスウ</t>
    </rPh>
    <rPh sb="16" eb="18">
      <t>ジドウ</t>
    </rPh>
    <rPh sb="19" eb="21">
      <t>ニュウリョク</t>
    </rPh>
    <rPh sb="26" eb="28">
      <t>ランガイ</t>
    </rPh>
    <rPh sb="30" eb="33">
      <t>ケイサンシキ</t>
    </rPh>
    <rPh sb="33" eb="34">
      <t>ヨウ</t>
    </rPh>
    <rPh sb="34" eb="36">
      <t>シュウセイ</t>
    </rPh>
    <rPh sb="38" eb="39">
      <t>デ</t>
    </rPh>
    <rPh sb="40" eb="42">
      <t>バアイ</t>
    </rPh>
    <rPh sb="44" eb="46">
      <t>レンラク</t>
    </rPh>
    <phoneticPr fontId="1"/>
  </si>
  <si>
    <t>東北大学川内けやき保育園</t>
    <rPh sb="0" eb="2">
      <t>トウホク</t>
    </rPh>
    <rPh sb="2" eb="4">
      <t>ダイガク</t>
    </rPh>
    <rPh sb="4" eb="6">
      <t>カワウチ</t>
    </rPh>
    <rPh sb="9" eb="12">
      <t>ホイクエン</t>
    </rPh>
    <phoneticPr fontId="22"/>
  </si>
  <si>
    <t>もりのなかま保育園小田原もぐもぐ+</t>
  </si>
  <si>
    <t>パリス榴岡保育園</t>
  </si>
  <si>
    <t>31422</t>
  </si>
  <si>
    <t>31423</t>
  </si>
  <si>
    <t>31424</t>
  </si>
  <si>
    <t>ビックママランドあすと長町園</t>
  </si>
  <si>
    <t>長町南こころ保育園</t>
  </si>
  <si>
    <t>太陽と大地の長町南保育園</t>
  </si>
  <si>
    <t>ふれあい保育園</t>
    <rPh sb="4" eb="7">
      <t>ホイクエン</t>
    </rPh>
    <phoneticPr fontId="4"/>
  </si>
  <si>
    <t>71109</t>
    <phoneticPr fontId="1"/>
  </si>
  <si>
    <t>71110</t>
    <phoneticPr fontId="1"/>
  </si>
  <si>
    <t>73101</t>
    <phoneticPr fontId="1"/>
  </si>
  <si>
    <t>71615</t>
    <phoneticPr fontId="1"/>
  </si>
  <si>
    <t>71616</t>
    <phoneticPr fontId="1"/>
  </si>
  <si>
    <t>73601</t>
    <phoneticPr fontId="1"/>
  </si>
  <si>
    <t>73205</t>
    <phoneticPr fontId="1"/>
  </si>
  <si>
    <t>71210</t>
    <phoneticPr fontId="1"/>
  </si>
  <si>
    <t>71211</t>
    <phoneticPr fontId="1"/>
  </si>
  <si>
    <t>73203</t>
    <phoneticPr fontId="1"/>
  </si>
  <si>
    <t>73204</t>
    <phoneticPr fontId="1"/>
  </si>
  <si>
    <t>71306</t>
    <phoneticPr fontId="1"/>
  </si>
  <si>
    <t>73303</t>
    <phoneticPr fontId="1"/>
  </si>
  <si>
    <t>73402</t>
    <phoneticPr fontId="1"/>
  </si>
  <si>
    <t>71509</t>
    <phoneticPr fontId="1"/>
  </si>
  <si>
    <t>71512</t>
    <phoneticPr fontId="1"/>
  </si>
  <si>
    <t>71510</t>
    <phoneticPr fontId="1"/>
  </si>
  <si>
    <t>72504</t>
  </si>
  <si>
    <t>72505</t>
  </si>
  <si>
    <t>71513</t>
    <phoneticPr fontId="1"/>
  </si>
  <si>
    <t>72506</t>
  </si>
  <si>
    <t>73304</t>
  </si>
  <si>
    <t>73305</t>
  </si>
  <si>
    <t>73306</t>
  </si>
  <si>
    <t>73307</t>
  </si>
  <si>
    <t>蒲町おもちゃばここども園</t>
    <rPh sb="0" eb="2">
      <t>カバノマチ</t>
    </rPh>
    <rPh sb="11" eb="12">
      <t>エン</t>
    </rPh>
    <phoneticPr fontId="5"/>
  </si>
  <si>
    <t>73403</t>
  </si>
  <si>
    <t>73404</t>
  </si>
  <si>
    <t>72507</t>
    <phoneticPr fontId="5"/>
  </si>
  <si>
    <t>73502</t>
    <phoneticPr fontId="5"/>
  </si>
  <si>
    <t>ミッキー泉中央こども園</t>
    <rPh sb="4" eb="7">
      <t>イズミチュウオウ</t>
    </rPh>
    <rPh sb="10" eb="11">
      <t>エン</t>
    </rPh>
    <phoneticPr fontId="5"/>
  </si>
  <si>
    <t>72503</t>
    <phoneticPr fontId="5"/>
  </si>
  <si>
    <t>73503</t>
    <phoneticPr fontId="5"/>
  </si>
  <si>
    <t>ぷりえーる南中山こども園</t>
    <rPh sb="5" eb="6">
      <t>ミナミ</t>
    </rPh>
    <rPh sb="6" eb="8">
      <t>ナカヤマ</t>
    </rPh>
    <rPh sb="11" eb="12">
      <t>エン</t>
    </rPh>
    <phoneticPr fontId="5"/>
  </si>
  <si>
    <t>71511</t>
    <phoneticPr fontId="5"/>
  </si>
  <si>
    <t>食と森のこども園小松島</t>
    <rPh sb="0" eb="1">
      <t>ショク</t>
    </rPh>
    <rPh sb="2" eb="3">
      <t>モリ</t>
    </rPh>
    <rPh sb="7" eb="8">
      <t>エン</t>
    </rPh>
    <rPh sb="8" eb="11">
      <t>コマツシマ</t>
    </rPh>
    <phoneticPr fontId="5"/>
  </si>
  <si>
    <t>ミッキー北仙台こども園</t>
    <rPh sb="4" eb="5">
      <t>キタ</t>
    </rPh>
    <rPh sb="5" eb="7">
      <t>センダイ</t>
    </rPh>
    <rPh sb="10" eb="11">
      <t>エン</t>
    </rPh>
    <phoneticPr fontId="5"/>
  </si>
  <si>
    <t>ミッキー八乙女こども園</t>
    <rPh sb="4" eb="7">
      <t>ヤオトメ</t>
    </rPh>
    <rPh sb="10" eb="11">
      <t>エン</t>
    </rPh>
    <phoneticPr fontId="5"/>
  </si>
  <si>
    <t>落合はぐくみこども園</t>
    <rPh sb="0" eb="2">
      <t>オチアイ</t>
    </rPh>
    <rPh sb="9" eb="10">
      <t>エン</t>
    </rPh>
    <phoneticPr fontId="5"/>
  </si>
  <si>
    <t>愛子すぎのここども園</t>
    <rPh sb="0" eb="2">
      <t>アヤシ</t>
    </rPh>
    <rPh sb="9" eb="10">
      <t>エン</t>
    </rPh>
    <phoneticPr fontId="5"/>
  </si>
  <si>
    <t>カール英会話プリスクール</t>
    <rPh sb="3" eb="6">
      <t>エイカイワ</t>
    </rPh>
    <phoneticPr fontId="5"/>
  </si>
  <si>
    <t>ピースフル保育園</t>
    <rPh sb="5" eb="8">
      <t>ホイクエン</t>
    </rPh>
    <phoneticPr fontId="5"/>
  </si>
  <si>
    <t>六丁の目こども園</t>
    <rPh sb="0" eb="2">
      <t>ロクチョウ</t>
    </rPh>
    <rPh sb="3" eb="4">
      <t>メ</t>
    </rPh>
    <rPh sb="7" eb="8">
      <t>エン</t>
    </rPh>
    <phoneticPr fontId="5"/>
  </si>
  <si>
    <t>カール英会話ほいくえん</t>
    <rPh sb="3" eb="6">
      <t>エイカイワ</t>
    </rPh>
    <phoneticPr fontId="5"/>
  </si>
  <si>
    <t>カール英会話こども園</t>
    <rPh sb="3" eb="6">
      <t>エイカイワ</t>
    </rPh>
    <rPh sb="9" eb="10">
      <t>エン</t>
    </rPh>
    <phoneticPr fontId="5"/>
  </si>
  <si>
    <t>ちゃいるどらんどなないろの里こども園</t>
    <rPh sb="13" eb="14">
      <t>サト</t>
    </rPh>
    <rPh sb="17" eb="18">
      <t>エン</t>
    </rPh>
    <phoneticPr fontId="5"/>
  </si>
  <si>
    <t>ひまわりこども園</t>
    <rPh sb="7" eb="8">
      <t>エン</t>
    </rPh>
    <phoneticPr fontId="5"/>
  </si>
  <si>
    <t>あすと長町こぶたの城こども園</t>
    <rPh sb="3" eb="5">
      <t>ナガマチ</t>
    </rPh>
    <rPh sb="9" eb="10">
      <t>シロ</t>
    </rPh>
    <rPh sb="13" eb="14">
      <t>エン</t>
    </rPh>
    <phoneticPr fontId="5"/>
  </si>
  <si>
    <t>仙台ちびっこひろばこども園</t>
    <rPh sb="0" eb="2">
      <t>センダイ</t>
    </rPh>
    <rPh sb="12" eb="13">
      <t>エン</t>
    </rPh>
    <phoneticPr fontId="5"/>
  </si>
  <si>
    <t>カール英会話チルドレン</t>
    <rPh sb="3" eb="6">
      <t>エイカイワ</t>
    </rPh>
    <phoneticPr fontId="5"/>
  </si>
  <si>
    <t>幼保連携型認定こども園　中野栄あしぐろこども園</t>
    <rPh sb="0" eb="7">
      <t>ヨウホレンケイガタニンテイ</t>
    </rPh>
    <rPh sb="10" eb="11">
      <t>エン</t>
    </rPh>
    <rPh sb="12" eb="14">
      <t>ナカノ</t>
    </rPh>
    <rPh sb="14" eb="15">
      <t>サカエ</t>
    </rPh>
    <rPh sb="22" eb="23">
      <t>エン</t>
    </rPh>
    <phoneticPr fontId="5"/>
  </si>
  <si>
    <t>幼保連携型認定こども園　ろりぽっぷ出花園</t>
    <rPh sb="0" eb="7">
      <t>ヨウホレンケイガタニンテイ</t>
    </rPh>
    <rPh sb="10" eb="11">
      <t>エン</t>
    </rPh>
    <rPh sb="17" eb="19">
      <t>イデカ</t>
    </rPh>
    <rPh sb="19" eb="20">
      <t>エン</t>
    </rPh>
    <phoneticPr fontId="5"/>
  </si>
  <si>
    <t>幼保連携型認定こども園　ろりぽっぷ保育園</t>
    <rPh sb="0" eb="7">
      <t>ヨウホレンケイガタニンテイ</t>
    </rPh>
    <rPh sb="10" eb="11">
      <t>エン</t>
    </rPh>
    <rPh sb="17" eb="20">
      <t>ホイクエン</t>
    </rPh>
    <phoneticPr fontId="5"/>
  </si>
  <si>
    <t>認定こども園　くり幼稚園・くりっこ保育園</t>
    <rPh sb="0" eb="2">
      <t>ニンテイ</t>
    </rPh>
    <rPh sb="5" eb="6">
      <t>エン</t>
    </rPh>
    <rPh sb="9" eb="12">
      <t>ヨウチエン</t>
    </rPh>
    <rPh sb="17" eb="20">
      <t>ホイクエン</t>
    </rPh>
    <phoneticPr fontId="5"/>
  </si>
  <si>
    <t>幼保連携型認定こども園　明石南こどもの城</t>
    <rPh sb="0" eb="7">
      <t>ヨウホレンケイガタニンテイ</t>
    </rPh>
    <rPh sb="10" eb="11">
      <t>エン</t>
    </rPh>
    <rPh sb="12" eb="15">
      <t>アカイシミナミ</t>
    </rPh>
    <rPh sb="19" eb="20">
      <t>シロ</t>
    </rPh>
    <phoneticPr fontId="5"/>
  </si>
  <si>
    <t>幼保連携型認定こども園　桂こどもの城</t>
    <rPh sb="0" eb="7">
      <t>ヨウホレンケイガタニンテイ</t>
    </rPh>
    <rPh sb="10" eb="11">
      <t>エン</t>
    </rPh>
    <rPh sb="12" eb="13">
      <t>カツラ</t>
    </rPh>
    <rPh sb="17" eb="18">
      <t>シロ</t>
    </rPh>
    <phoneticPr fontId="5"/>
  </si>
  <si>
    <t>幼保連携型認定こども園　ろりぽっぷ泉中央南園</t>
    <rPh sb="0" eb="7">
      <t>ヨウホレンケイガタニンテイ</t>
    </rPh>
    <rPh sb="10" eb="11">
      <t>エン</t>
    </rPh>
    <rPh sb="17" eb="22">
      <t>イズミチュウオウミナミエン</t>
    </rPh>
    <phoneticPr fontId="5"/>
  </si>
  <si>
    <t>幼保連携型認定こども園　ろりぽっぷ赤い屋根の保育園</t>
    <rPh sb="0" eb="7">
      <t>ヨウホレンケイガタニンテイ</t>
    </rPh>
    <rPh sb="10" eb="11">
      <t>エン</t>
    </rPh>
    <rPh sb="17" eb="18">
      <t>アカ</t>
    </rPh>
    <rPh sb="19" eb="21">
      <t>ヤネ</t>
    </rPh>
    <rPh sb="22" eb="25">
      <t>ホイクエン</t>
    </rPh>
    <phoneticPr fontId="5"/>
  </si>
  <si>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5"/>
  </si>
  <si>
    <t>幼稚園型認定こども園　いずみ松陵幼稚園</t>
    <rPh sb="0" eb="6">
      <t>ヨウチエンカタニンテイ</t>
    </rPh>
    <rPh sb="9" eb="10">
      <t>エン</t>
    </rPh>
    <rPh sb="14" eb="16">
      <t>ショウリョウ</t>
    </rPh>
    <rPh sb="16" eb="19">
      <t>ヨウチエン</t>
    </rPh>
    <phoneticPr fontId="5"/>
  </si>
  <si>
    <t>幼稚園型認定こども園　南光幼稚園</t>
    <rPh sb="0" eb="6">
      <t>ヨウチエンカタニンテイ</t>
    </rPh>
    <rPh sb="9" eb="10">
      <t>エン</t>
    </rPh>
    <rPh sb="11" eb="13">
      <t>ナンコウ</t>
    </rPh>
    <rPh sb="13" eb="16">
      <t>ヨウチエン</t>
    </rPh>
    <phoneticPr fontId="5"/>
  </si>
  <si>
    <t>幼稚園型認定こども園　南光第二幼稚園</t>
    <rPh sb="0" eb="6">
      <t>ヨウチエンカタニンテイ</t>
    </rPh>
    <rPh sb="9" eb="10">
      <t>エン</t>
    </rPh>
    <rPh sb="11" eb="13">
      <t>ナンコウ</t>
    </rPh>
    <rPh sb="13" eb="15">
      <t>ダイニ</t>
    </rPh>
    <rPh sb="15" eb="18">
      <t>ヨウチエン</t>
    </rPh>
    <phoneticPr fontId="5"/>
  </si>
  <si>
    <t>幼稚園型認定こども園　南光シオン幼稚園</t>
    <rPh sb="0" eb="6">
      <t>ヨウチエンカタニンテイ</t>
    </rPh>
    <rPh sb="9" eb="10">
      <t>エン</t>
    </rPh>
    <rPh sb="11" eb="13">
      <t>ナンコウ</t>
    </rPh>
    <rPh sb="16" eb="19">
      <t>ヨウチエン</t>
    </rPh>
    <phoneticPr fontId="5"/>
  </si>
  <si>
    <t>私立保育所</t>
  </si>
  <si>
    <t>愛知県名古屋市中区大須４－１－２１　NOVAビル４階・９階</t>
  </si>
  <si>
    <t>幼保連携型認定こども園</t>
    <rPh sb="0" eb="1">
      <t>ヨウ</t>
    </rPh>
    <rPh sb="1" eb="2">
      <t>ホ</t>
    </rPh>
    <rPh sb="2" eb="5">
      <t>レンケイガタ</t>
    </rPh>
    <rPh sb="5" eb="7">
      <t>ニンテイ</t>
    </rPh>
    <rPh sb="10" eb="11">
      <t>エン</t>
    </rPh>
    <phoneticPr fontId="15"/>
  </si>
  <si>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5"/>
  </si>
  <si>
    <t>幼稚園型認定こども園</t>
    <rPh sb="0" eb="3">
      <t>ヨウチエン</t>
    </rPh>
    <rPh sb="3" eb="4">
      <t>ガタ</t>
    </rPh>
    <rPh sb="4" eb="6">
      <t>ニンテイ</t>
    </rPh>
    <rPh sb="9" eb="10">
      <t>エン</t>
    </rPh>
    <phoneticPr fontId="15"/>
  </si>
  <si>
    <t>保育所型認定こども園</t>
    <rPh sb="0" eb="2">
      <t>ホイク</t>
    </rPh>
    <rPh sb="2" eb="3">
      <t>ショ</t>
    </rPh>
    <rPh sb="3" eb="4">
      <t>ガタ</t>
    </rPh>
    <rPh sb="4" eb="6">
      <t>ニンテイ</t>
    </rPh>
    <rPh sb="9" eb="10">
      <t>エン</t>
    </rPh>
    <phoneticPr fontId="15"/>
  </si>
  <si>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</si>
  <si>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KIDS-Kan</t>
    <phoneticPr fontId="15"/>
  </si>
  <si>
    <t>しあわせいっぱい保育園　新田</t>
    <phoneticPr fontId="8"/>
  </si>
  <si>
    <t>りありのきっず仙台郡山</t>
    <rPh sb="9" eb="11">
      <t>コオリヤマ</t>
    </rPh>
    <phoneticPr fontId="4"/>
  </si>
  <si>
    <t>もりのなかま保育園　富沢駅前園</t>
    <rPh sb="10" eb="12">
      <t>トミザワ</t>
    </rPh>
    <rPh sb="12" eb="14">
      <t>エキマエ</t>
    </rPh>
    <rPh sb="14" eb="15">
      <t>エン</t>
    </rPh>
    <phoneticPr fontId="8"/>
  </si>
  <si>
    <t>ピーターパン東勝山園</t>
    <rPh sb="9" eb="10">
      <t>エン</t>
    </rPh>
    <phoneticPr fontId="8"/>
  </si>
  <si>
    <t>アートチャイルドケア仙台泉中央保育園</t>
    <rPh sb="15" eb="18">
      <t>ホイクエン</t>
    </rPh>
    <phoneticPr fontId="8"/>
  </si>
  <si>
    <t>ピーターパン北中山園</t>
    <rPh sb="9" eb="10">
      <t>エン</t>
    </rPh>
    <phoneticPr fontId="8"/>
  </si>
  <si>
    <t>ビックママランド北目町園</t>
    <rPh sb="8" eb="9">
      <t>キタ</t>
    </rPh>
    <rPh sb="9" eb="10">
      <t>メ</t>
    </rPh>
    <rPh sb="10" eb="11">
      <t>マチ</t>
    </rPh>
    <rPh sb="11" eb="12">
      <t>エン</t>
    </rPh>
    <phoneticPr fontId="21"/>
  </si>
  <si>
    <t>りありのきっず仙台錦町公園</t>
    <rPh sb="7" eb="9">
      <t>センダイ</t>
    </rPh>
    <rPh sb="9" eb="11">
      <t>ニシキマチ</t>
    </rPh>
    <rPh sb="11" eb="13">
      <t>コウエン</t>
    </rPh>
    <phoneticPr fontId="21"/>
  </si>
  <si>
    <t>りっきーぱーく保育園あすと長町</t>
    <rPh sb="7" eb="10">
      <t>ホイクエン</t>
    </rPh>
    <rPh sb="13" eb="15">
      <t>ナガマチ</t>
    </rPh>
    <phoneticPr fontId="21"/>
  </si>
  <si>
    <t>コスモス大手町保育園</t>
  </si>
  <si>
    <t>メリーポピンズエスパル仙台ルーム</t>
  </si>
  <si>
    <t>パリス錦町保育園</t>
  </si>
  <si>
    <t>仙台らぴあ保育園</t>
  </si>
  <si>
    <t>ファニーハート保育園</t>
  </si>
  <si>
    <t>01146</t>
  </si>
  <si>
    <t>ふれあい保育園</t>
  </si>
  <si>
    <t>一般社団法人ふれあいファミリーパートナー</t>
  </si>
  <si>
    <t>クリムスポーツ保育園</t>
  </si>
  <si>
    <t>八木山あおば保育園</t>
  </si>
  <si>
    <t>アスク山田かぎとり保育園</t>
  </si>
  <si>
    <t>アイグラン保育園長町南</t>
  </si>
  <si>
    <t>富沢アリス保育園</t>
  </si>
  <si>
    <t>ロリポップクラブマザリーズ柳生</t>
  </si>
  <si>
    <t>あすと長町めぐみ保育園</t>
  </si>
  <si>
    <t>諏訪ぱれっと保育園</t>
  </si>
  <si>
    <t>YMCA長町保育園</t>
  </si>
  <si>
    <t>NOVAインターナショナルスクール仙台八木山校</t>
  </si>
  <si>
    <t>02156</t>
  </si>
  <si>
    <t>アスイク保育園中田町</t>
  </si>
  <si>
    <t>仙台市宮城野区鉄砲町中３－１４　テラス仙台駅東口２階</t>
  </si>
  <si>
    <t>社会福祉法人明日育福祉会</t>
  </si>
  <si>
    <t>02157</t>
  </si>
  <si>
    <t>NOVAバイリンガル仙台富沢保育園</t>
  </si>
  <si>
    <t>02158</t>
  </si>
  <si>
    <t>もりのなかま保育園四郎丸園もぐもぐ＋</t>
  </si>
  <si>
    <t>株式会社Lateral Kids</t>
  </si>
  <si>
    <t>岩切どろんこ保育園</t>
  </si>
  <si>
    <t>榴岡はるかぜ保育園</t>
  </si>
  <si>
    <t>岩切たんぽぽ保育園</t>
  </si>
  <si>
    <t>つばめ保育園</t>
  </si>
  <si>
    <t>榴岡なないろ保育園</t>
  </si>
  <si>
    <t>鶴ケ谷はぐくみ保育園</t>
  </si>
  <si>
    <t>仙台こども保育園</t>
  </si>
  <si>
    <t>04135</t>
  </si>
  <si>
    <t>六郷ぱれっと保育園</t>
  </si>
  <si>
    <t>社会福祉法人仙台ぱれっと福祉会</t>
  </si>
  <si>
    <t>コスモス将監保育園</t>
  </si>
  <si>
    <t>やまとみらい南光台東保育園</t>
  </si>
  <si>
    <t>向陽台はるかぜ保育園</t>
  </si>
  <si>
    <t>05134</t>
  </si>
  <si>
    <t>いずみ保育園</t>
  </si>
  <si>
    <t>仙台市泉区泉中央３－２８－１１　</t>
  </si>
  <si>
    <t>株式会社いずみ保育園</t>
  </si>
  <si>
    <t>川前ぱれっと保育園</t>
  </si>
  <si>
    <t>南吉成すぎのこ保育園</t>
  </si>
  <si>
    <t>31102</t>
  </si>
  <si>
    <t>株式会社　アドマイア</t>
    <rPh sb="0" eb="4">
      <t>カブシキガイシャ</t>
    </rPh>
    <phoneticPr fontId="30"/>
  </si>
  <si>
    <t>31103</t>
  </si>
  <si>
    <t>株式会社　ニチイ学館</t>
    <rPh sb="8" eb="10">
      <t>ガッカン</t>
    </rPh>
    <phoneticPr fontId="30"/>
  </si>
  <si>
    <t>31104</t>
  </si>
  <si>
    <t>学校法人　清野学園</t>
    <rPh sb="5" eb="7">
      <t>セイノ</t>
    </rPh>
    <rPh sb="7" eb="9">
      <t>ガクエン</t>
    </rPh>
    <phoneticPr fontId="30"/>
  </si>
  <si>
    <t>31105</t>
  </si>
  <si>
    <t>ＷＡＣまごころ保育園</t>
    <rPh sb="7" eb="10">
      <t>ホイクエン</t>
    </rPh>
    <phoneticPr fontId="16"/>
  </si>
  <si>
    <t>特定非営利活動法人　WACまごころサービスみやぎ</t>
    <rPh sb="0" eb="2">
      <t>トクテイ</t>
    </rPh>
    <rPh sb="2" eb="5">
      <t>ヒエイリ</t>
    </rPh>
    <rPh sb="5" eb="7">
      <t>カツドウ</t>
    </rPh>
    <rPh sb="7" eb="9">
      <t>ホウジン</t>
    </rPh>
    <phoneticPr fontId="30"/>
  </si>
  <si>
    <t>31106</t>
  </si>
  <si>
    <t>特定非営利活動法人　フローレンス</t>
    <rPh sb="0" eb="2">
      <t>トクテイ</t>
    </rPh>
    <rPh sb="2" eb="3">
      <t>ヒ</t>
    </rPh>
    <rPh sb="3" eb="5">
      <t>エイリ</t>
    </rPh>
    <rPh sb="5" eb="7">
      <t>カツドウ</t>
    </rPh>
    <rPh sb="7" eb="9">
      <t>ホウジン</t>
    </rPh>
    <phoneticPr fontId="15"/>
  </si>
  <si>
    <t>31108</t>
  </si>
  <si>
    <t>おひさま原っぱ保育園</t>
    <rPh sb="4" eb="5">
      <t>ハラ</t>
    </rPh>
    <rPh sb="7" eb="10">
      <t>ホイクエン</t>
    </rPh>
    <phoneticPr fontId="30"/>
  </si>
  <si>
    <t>一般社団法人　おひさま原っぱ保育園</t>
    <rPh sb="0" eb="2">
      <t>イッパン</t>
    </rPh>
    <rPh sb="2" eb="4">
      <t>シャダン</t>
    </rPh>
    <rPh sb="4" eb="6">
      <t>ホウジン</t>
    </rPh>
    <rPh sb="11" eb="12">
      <t>ハラ</t>
    </rPh>
    <rPh sb="14" eb="17">
      <t>ホイクエン</t>
    </rPh>
    <phoneticPr fontId="15"/>
  </si>
  <si>
    <t>31109</t>
  </si>
  <si>
    <t>おうち保育園木町どおり</t>
    <rPh sb="3" eb="6">
      <t>ホイクエン</t>
    </rPh>
    <rPh sb="6" eb="8">
      <t>キマチ</t>
    </rPh>
    <phoneticPr fontId="15"/>
  </si>
  <si>
    <t>31110</t>
  </si>
  <si>
    <t>小規模保育事業所ココカラ荒巻</t>
    <rPh sb="0" eb="3">
      <t>ショウキボ</t>
    </rPh>
    <rPh sb="3" eb="5">
      <t>ホイク</t>
    </rPh>
    <rPh sb="5" eb="7">
      <t>ジギョウ</t>
    </rPh>
    <rPh sb="7" eb="8">
      <t>ショ</t>
    </rPh>
    <rPh sb="12" eb="14">
      <t>アラマキ</t>
    </rPh>
    <phoneticPr fontId="15"/>
  </si>
  <si>
    <t>株式会社　ピーエイケア</t>
    <rPh sb="0" eb="2">
      <t>カブシキ</t>
    </rPh>
    <rPh sb="2" eb="4">
      <t>カイシャ</t>
    </rPh>
    <phoneticPr fontId="15"/>
  </si>
  <si>
    <t>31112</t>
  </si>
  <si>
    <t>かみすぎさくら保育園</t>
    <rPh sb="7" eb="10">
      <t>ホイクエン</t>
    </rPh>
    <phoneticPr fontId="53"/>
  </si>
  <si>
    <t>有限会社　グローアップ</t>
    <rPh sb="0" eb="2">
      <t>ユウゲン</t>
    </rPh>
    <rPh sb="2" eb="4">
      <t>カイシャ</t>
    </rPh>
    <phoneticPr fontId="15"/>
  </si>
  <si>
    <t>31113</t>
  </si>
  <si>
    <t>すまいる立町保育園</t>
    <rPh sb="4" eb="6">
      <t>タチマチ</t>
    </rPh>
    <rPh sb="6" eb="9">
      <t>ホイクエン</t>
    </rPh>
    <phoneticPr fontId="53"/>
  </si>
  <si>
    <t>株式会社　スマイルクルー</t>
    <rPh sb="0" eb="2">
      <t>カブシキ</t>
    </rPh>
    <rPh sb="2" eb="4">
      <t>カイシャ</t>
    </rPh>
    <phoneticPr fontId="15"/>
  </si>
  <si>
    <t>31114</t>
  </si>
  <si>
    <t>ぷりえ～る保育園あらまき</t>
    <rPh sb="5" eb="8">
      <t>ホイクエン</t>
    </rPh>
    <phoneticPr fontId="53"/>
  </si>
  <si>
    <t>株式会社　オードリー</t>
    <rPh sb="0" eb="2">
      <t>カブシキ</t>
    </rPh>
    <rPh sb="2" eb="4">
      <t>カイシャ</t>
    </rPh>
    <phoneticPr fontId="15"/>
  </si>
  <si>
    <t>31115</t>
  </si>
  <si>
    <t>ぶんぶん保育園二日町園</t>
  </si>
  <si>
    <t>株式会社　庄文堂</t>
    <rPh sb="5" eb="6">
      <t>ショウ</t>
    </rPh>
    <rPh sb="6" eb="7">
      <t>ブン</t>
    </rPh>
    <rPh sb="7" eb="8">
      <t>ドウ</t>
    </rPh>
    <phoneticPr fontId="15"/>
  </si>
  <si>
    <t>31116</t>
  </si>
  <si>
    <t>社会福祉法人　柏木福祉会</t>
    <rPh sb="0" eb="2">
      <t>シャカイ</t>
    </rPh>
    <rPh sb="2" eb="4">
      <t>フクシ</t>
    </rPh>
    <rPh sb="4" eb="6">
      <t>ホウジン</t>
    </rPh>
    <rPh sb="7" eb="9">
      <t>カシワギ</t>
    </rPh>
    <rPh sb="9" eb="11">
      <t>フクシ</t>
    </rPh>
    <rPh sb="11" eb="12">
      <t>カイ</t>
    </rPh>
    <phoneticPr fontId="15"/>
  </si>
  <si>
    <t>31117</t>
  </si>
  <si>
    <t>青葉・杜のみらい保育園</t>
    <rPh sb="0" eb="2">
      <t>アオバ</t>
    </rPh>
    <rPh sb="3" eb="4">
      <t>モリ</t>
    </rPh>
    <rPh sb="8" eb="11">
      <t>ホイクエン</t>
    </rPh>
    <phoneticPr fontId="15"/>
  </si>
  <si>
    <t>31118</t>
  </si>
  <si>
    <t>共同保育所ちろりん村</t>
    <rPh sb="0" eb="2">
      <t>キョウドウ</t>
    </rPh>
    <rPh sb="2" eb="4">
      <t>ホイク</t>
    </rPh>
    <rPh sb="4" eb="5">
      <t>ショ</t>
    </rPh>
    <rPh sb="9" eb="10">
      <t>ムラ</t>
    </rPh>
    <phoneticPr fontId="53"/>
  </si>
  <si>
    <t>31119</t>
  </si>
  <si>
    <t>きまちこころ保育園</t>
    <rPh sb="6" eb="9">
      <t>ホイクエン</t>
    </rPh>
    <phoneticPr fontId="53"/>
  </si>
  <si>
    <t>31120</t>
  </si>
  <si>
    <t>こどもの家エミール</t>
    <rPh sb="4" eb="5">
      <t>イエ</t>
    </rPh>
    <phoneticPr fontId="53"/>
  </si>
  <si>
    <t>株式会社　エミール</t>
    <rPh sb="0" eb="4">
      <t>カブシキガイシャ</t>
    </rPh>
    <phoneticPr fontId="24"/>
  </si>
  <si>
    <t>31121</t>
  </si>
  <si>
    <t>朝市っ子保育園</t>
    <rPh sb="0" eb="2">
      <t>アサイチ</t>
    </rPh>
    <rPh sb="3" eb="4">
      <t>コ</t>
    </rPh>
    <rPh sb="4" eb="7">
      <t>ホイクエン</t>
    </rPh>
    <phoneticPr fontId="53"/>
  </si>
  <si>
    <t>特定非営利活動法人　朝市センター保育園</t>
    <rPh sb="0" eb="2">
      <t>トクテイ</t>
    </rPh>
    <rPh sb="2" eb="5">
      <t>ヒエイリ</t>
    </rPh>
    <rPh sb="5" eb="7">
      <t>カツドウ</t>
    </rPh>
    <rPh sb="7" eb="9">
      <t>ホウジン</t>
    </rPh>
    <rPh sb="10" eb="12">
      <t>アサイチ</t>
    </rPh>
    <rPh sb="16" eb="19">
      <t>ホイクエン</t>
    </rPh>
    <phoneticPr fontId="24"/>
  </si>
  <si>
    <t>31122</t>
  </si>
  <si>
    <t>かみすぎさくら第2保育園</t>
    <rPh sb="7" eb="8">
      <t>ダイ</t>
    </rPh>
    <rPh sb="9" eb="12">
      <t>ホイクエン</t>
    </rPh>
    <phoneticPr fontId="53"/>
  </si>
  <si>
    <t>有限会社　グローアップ</t>
    <rPh sb="0" eb="4">
      <t>ユウゲンガイシャ</t>
    </rPh>
    <phoneticPr fontId="24"/>
  </si>
  <si>
    <t>31123</t>
  </si>
  <si>
    <t>さくらっこ保育園</t>
    <rPh sb="5" eb="8">
      <t>ホイクエン</t>
    </rPh>
    <phoneticPr fontId="53"/>
  </si>
  <si>
    <t>一般社団法人　ほっとステーション</t>
    <rPh sb="0" eb="2">
      <t>イッパン</t>
    </rPh>
    <rPh sb="2" eb="4">
      <t>シャダン</t>
    </rPh>
    <rPh sb="4" eb="6">
      <t>ホウジン</t>
    </rPh>
    <phoneticPr fontId="24"/>
  </si>
  <si>
    <t>31124</t>
  </si>
  <si>
    <t>ピーターパン東勝山園</t>
    <rPh sb="6" eb="7">
      <t>ヒガシ</t>
    </rPh>
    <rPh sb="7" eb="9">
      <t>カツヤマ</t>
    </rPh>
    <rPh sb="9" eb="10">
      <t>エン</t>
    </rPh>
    <phoneticPr fontId="53"/>
  </si>
  <si>
    <t>株式会社　キッズコーポレーション</t>
    <rPh sb="0" eb="4">
      <t>カブシキガイシャ</t>
    </rPh>
    <phoneticPr fontId="24"/>
  </si>
  <si>
    <t>31125</t>
  </si>
  <si>
    <t>たっこの家</t>
    <rPh sb="4" eb="5">
      <t>イエ</t>
    </rPh>
    <phoneticPr fontId="15"/>
  </si>
  <si>
    <t>合同会社　Ｔ．Ｋ</t>
    <rPh sb="0" eb="2">
      <t>ゴウドウ</t>
    </rPh>
    <rPh sb="2" eb="4">
      <t>カイシャ</t>
    </rPh>
    <phoneticPr fontId="30"/>
  </si>
  <si>
    <t>31126</t>
  </si>
  <si>
    <t>愛児園　株式会社</t>
    <rPh sb="0" eb="2">
      <t>アイジ</t>
    </rPh>
    <rPh sb="2" eb="3">
      <t>エン</t>
    </rPh>
    <rPh sb="4" eb="8">
      <t>カブシキガイシャ</t>
    </rPh>
    <phoneticPr fontId="15"/>
  </si>
  <si>
    <t>31127</t>
  </si>
  <si>
    <t>カール高松ナーサリー</t>
    <rPh sb="3" eb="4">
      <t>タカ</t>
    </rPh>
    <phoneticPr fontId="53"/>
  </si>
  <si>
    <t>有限会社　カール英会話ほいくえん</t>
    <rPh sb="0" eb="4">
      <t>ユウゲンガイシャ</t>
    </rPh>
    <rPh sb="8" eb="11">
      <t>エイカイワ</t>
    </rPh>
    <phoneticPr fontId="24"/>
  </si>
  <si>
    <t>31128</t>
  </si>
  <si>
    <t>31129</t>
  </si>
  <si>
    <t>ぶんぶん保育園小田原園</t>
  </si>
  <si>
    <t>31202</t>
  </si>
  <si>
    <t>一般社団法人　アイルアーク</t>
    <rPh sb="0" eb="2">
      <t>イッパン</t>
    </rPh>
    <rPh sb="2" eb="4">
      <t>シャダン</t>
    </rPh>
    <rPh sb="4" eb="6">
      <t>ホウジン</t>
    </rPh>
    <phoneticPr fontId="15"/>
  </si>
  <si>
    <t>31203</t>
  </si>
  <si>
    <t>学校法人　中埜山学園</t>
    <rPh sb="5" eb="7">
      <t>ナカノ</t>
    </rPh>
    <rPh sb="7" eb="8">
      <t>ヤマ</t>
    </rPh>
    <rPh sb="8" eb="10">
      <t>ガクエン</t>
    </rPh>
    <phoneticPr fontId="15"/>
  </si>
  <si>
    <t>31204</t>
  </si>
  <si>
    <t>もりのなかま保育園宮城野園</t>
    <rPh sb="6" eb="9">
      <t>ホイクエン</t>
    </rPh>
    <rPh sb="9" eb="12">
      <t>ミヤギノ</t>
    </rPh>
    <rPh sb="12" eb="13">
      <t>エン</t>
    </rPh>
    <phoneticPr fontId="15"/>
  </si>
  <si>
    <t>株式会社　Lateral Kids</t>
    <rPh sb="0" eb="2">
      <t>カブシキ</t>
    </rPh>
    <rPh sb="2" eb="4">
      <t>カイシャ</t>
    </rPh>
    <phoneticPr fontId="15"/>
  </si>
  <si>
    <t>31205</t>
  </si>
  <si>
    <t>ハニー保育園</t>
    <rPh sb="3" eb="6">
      <t>ホイクエン</t>
    </rPh>
    <phoneticPr fontId="53"/>
  </si>
  <si>
    <t>株式会社　ハニー保育園</t>
    <rPh sb="0" eb="2">
      <t>カブシキ</t>
    </rPh>
    <rPh sb="2" eb="4">
      <t>カイシャ</t>
    </rPh>
    <rPh sb="8" eb="11">
      <t>ホイクエン</t>
    </rPh>
    <phoneticPr fontId="15"/>
  </si>
  <si>
    <t>31206</t>
  </si>
  <si>
    <t>スクルドエンジェル保育園仙台宮城野原園</t>
    <rPh sb="9" eb="12">
      <t>ホイクエン</t>
    </rPh>
    <rPh sb="12" eb="14">
      <t>センダイ</t>
    </rPh>
    <rPh sb="14" eb="18">
      <t>ミヤギノハラ</t>
    </rPh>
    <rPh sb="18" eb="19">
      <t>エン</t>
    </rPh>
    <phoneticPr fontId="15"/>
  </si>
  <si>
    <t>株式会社　スクルドアンドカンパニー</t>
    <rPh sb="0" eb="2">
      <t>カブシキ</t>
    </rPh>
    <rPh sb="2" eb="4">
      <t>カイシャ</t>
    </rPh>
    <phoneticPr fontId="15"/>
  </si>
  <si>
    <t>31207</t>
  </si>
  <si>
    <t>ちゃいるどらんど岩切駅前保育園</t>
    <rPh sb="8" eb="12">
      <t>イワキリエキマエ</t>
    </rPh>
    <phoneticPr fontId="53"/>
  </si>
  <si>
    <t>株式会社　ちゃいるどらんど</t>
    <rPh sb="0" eb="2">
      <t>カブシキ</t>
    </rPh>
    <rPh sb="2" eb="4">
      <t>カイシャ</t>
    </rPh>
    <phoneticPr fontId="30"/>
  </si>
  <si>
    <t>31210</t>
  </si>
  <si>
    <t>学校法人　蒲生学園</t>
    <rPh sb="5" eb="7">
      <t>ガモウ</t>
    </rPh>
    <rPh sb="7" eb="9">
      <t>ガクエン</t>
    </rPh>
    <phoneticPr fontId="30"/>
  </si>
  <si>
    <t>31212</t>
  </si>
  <si>
    <t>株式会社　さくらんぼ保育園</t>
    <rPh sb="0" eb="2">
      <t>カブシキ</t>
    </rPh>
    <rPh sb="2" eb="4">
      <t>カイシャ</t>
    </rPh>
    <rPh sb="10" eb="13">
      <t>ホイクエン</t>
    </rPh>
    <phoneticPr fontId="15"/>
  </si>
  <si>
    <t>31214</t>
  </si>
  <si>
    <t>キッズフィールド新田東園</t>
    <rPh sb="8" eb="10">
      <t>シンデン</t>
    </rPh>
    <rPh sb="10" eb="11">
      <t>ヒガシ</t>
    </rPh>
    <rPh sb="11" eb="12">
      <t>エン</t>
    </rPh>
    <phoneticPr fontId="53"/>
  </si>
  <si>
    <t>31215</t>
  </si>
  <si>
    <t>つつじがおか保育園</t>
    <rPh sb="6" eb="9">
      <t>ホイクエン</t>
    </rPh>
    <phoneticPr fontId="53"/>
  </si>
  <si>
    <t>31216</t>
  </si>
  <si>
    <t>株式会社　ペンギンエデュケーション</t>
    <rPh sb="0" eb="2">
      <t>カブシキ</t>
    </rPh>
    <rPh sb="2" eb="4">
      <t>カイシャ</t>
    </rPh>
    <phoneticPr fontId="53"/>
  </si>
  <si>
    <t>31220</t>
  </si>
  <si>
    <t>ハピネス保育園中野栄</t>
  </si>
  <si>
    <t>株式会社　エルプレイス</t>
    <rPh sb="0" eb="4">
      <t>カブシキガイシャ</t>
    </rPh>
    <phoneticPr fontId="24"/>
  </si>
  <si>
    <t>31221</t>
  </si>
  <si>
    <t>苦竹ナーサリー</t>
  </si>
  <si>
    <t>仙台市宮城野区新田東1-8-4　クリアフォレスト1階</t>
  </si>
  <si>
    <t>仙台ナーサリー　株式会社</t>
  </si>
  <si>
    <t>31222</t>
  </si>
  <si>
    <t>パリス榴岡保育園</t>
    <rPh sb="3" eb="5">
      <t>ツツジガオカ</t>
    </rPh>
    <rPh sb="5" eb="7">
      <t>ホイク</t>
    </rPh>
    <rPh sb="7" eb="8">
      <t>エン</t>
    </rPh>
    <phoneticPr fontId="53"/>
  </si>
  <si>
    <t>社会福祉法人　みらい</t>
  </si>
  <si>
    <t>31223</t>
  </si>
  <si>
    <t>しあわせいっぱい保育園　新田</t>
    <rPh sb="8" eb="10">
      <t>ホイク</t>
    </rPh>
    <rPh sb="10" eb="11">
      <t>エン</t>
    </rPh>
    <rPh sb="12" eb="14">
      <t>シンデン</t>
    </rPh>
    <phoneticPr fontId="53"/>
  </si>
  <si>
    <t>株式会社ハンドシェイク</t>
    <rPh sb="0" eb="2">
      <t>カブシキ</t>
    </rPh>
    <rPh sb="2" eb="4">
      <t>カイシャ</t>
    </rPh>
    <phoneticPr fontId="53"/>
  </si>
  <si>
    <t>31224</t>
  </si>
  <si>
    <t>もりのなかま保育園小田原もぐもぐ＋</t>
    <rPh sb="9" eb="12">
      <t>オダワラ</t>
    </rPh>
    <phoneticPr fontId="53"/>
  </si>
  <si>
    <t>仙台市青葉区花京院2-1-65-6F</t>
  </si>
  <si>
    <t>31301</t>
  </si>
  <si>
    <t>31302</t>
  </si>
  <si>
    <t>31303</t>
  </si>
  <si>
    <t>小規模保育事業所ココカラ五橋</t>
    <rPh sb="0" eb="3">
      <t>ショウキボ</t>
    </rPh>
    <rPh sb="3" eb="5">
      <t>ホイク</t>
    </rPh>
    <rPh sb="5" eb="7">
      <t>ジギョウ</t>
    </rPh>
    <rPh sb="7" eb="8">
      <t>ショ</t>
    </rPh>
    <rPh sb="12" eb="14">
      <t>イツツバシ</t>
    </rPh>
    <phoneticPr fontId="15"/>
  </si>
  <si>
    <t>31305</t>
  </si>
  <si>
    <t>すまいる新寺保育園</t>
    <rPh sb="4" eb="5">
      <t>シン</t>
    </rPh>
    <rPh sb="5" eb="6">
      <t>テラ</t>
    </rPh>
    <rPh sb="6" eb="9">
      <t>ホイクエン</t>
    </rPh>
    <phoneticPr fontId="53"/>
  </si>
  <si>
    <t>31306</t>
  </si>
  <si>
    <t>ろりぽっぷ小規模保育園おほしさま館</t>
    <rPh sb="5" eb="8">
      <t>ショウキボ</t>
    </rPh>
    <rPh sb="8" eb="11">
      <t>ホイクエン</t>
    </rPh>
    <rPh sb="16" eb="17">
      <t>カン</t>
    </rPh>
    <phoneticPr fontId="53"/>
  </si>
  <si>
    <t>学校法人　ろりぽっぷ学園</t>
    <rPh sb="0" eb="2">
      <t>ガッコウ</t>
    </rPh>
    <rPh sb="2" eb="4">
      <t>ホウジン</t>
    </rPh>
    <rPh sb="10" eb="12">
      <t>ガクエン</t>
    </rPh>
    <phoneticPr fontId="15"/>
  </si>
  <si>
    <t>31307</t>
  </si>
  <si>
    <t>株式会社　ちびっこひろば保育園</t>
    <rPh sb="12" eb="15">
      <t>ホイクエン</t>
    </rPh>
    <phoneticPr fontId="30"/>
  </si>
  <si>
    <t>31308</t>
  </si>
  <si>
    <t>31309</t>
  </si>
  <si>
    <t>バイリンガル保育園なないろの里</t>
    <rPh sb="6" eb="9">
      <t>ホイクエン</t>
    </rPh>
    <rPh sb="14" eb="15">
      <t>サト</t>
    </rPh>
    <phoneticPr fontId="53"/>
  </si>
  <si>
    <t>カラマンディ　株式会社</t>
    <rPh sb="7" eb="11">
      <t>カブシキガイシャ</t>
    </rPh>
    <phoneticPr fontId="24"/>
  </si>
  <si>
    <t>31310</t>
  </si>
  <si>
    <t>31311</t>
  </si>
  <si>
    <t>空飛ぶくぢら保育所</t>
    <rPh sb="0" eb="1">
      <t>ソラ</t>
    </rPh>
    <rPh sb="1" eb="2">
      <t>ト</t>
    </rPh>
    <rPh sb="6" eb="8">
      <t>ホイク</t>
    </rPh>
    <rPh sb="8" eb="9">
      <t>ショ</t>
    </rPh>
    <phoneticPr fontId="53"/>
  </si>
  <si>
    <t>31312</t>
  </si>
  <si>
    <t>ろりぽっぷ第2小規模保育園おひさま館</t>
    <rPh sb="5" eb="6">
      <t>ダイ</t>
    </rPh>
    <rPh sb="7" eb="10">
      <t>ショウキボ</t>
    </rPh>
    <rPh sb="10" eb="13">
      <t>ホイクエン</t>
    </rPh>
    <rPh sb="17" eb="18">
      <t>カン</t>
    </rPh>
    <phoneticPr fontId="53"/>
  </si>
  <si>
    <t>31313</t>
  </si>
  <si>
    <t>グレース保育園</t>
    <rPh sb="4" eb="7">
      <t>ホイクエン</t>
    </rPh>
    <phoneticPr fontId="53"/>
  </si>
  <si>
    <t>31314</t>
  </si>
  <si>
    <t>六丁の目保育園中町園</t>
    <rPh sb="0" eb="2">
      <t>ロクチョウ</t>
    </rPh>
    <rPh sb="3" eb="4">
      <t>メ</t>
    </rPh>
    <rPh sb="4" eb="7">
      <t>ホイクエン</t>
    </rPh>
    <rPh sb="7" eb="9">
      <t>ナカマチ</t>
    </rPh>
    <rPh sb="9" eb="10">
      <t>エン</t>
    </rPh>
    <phoneticPr fontId="53"/>
  </si>
  <si>
    <t>一般社団法人　六丁の目保育園</t>
    <rPh sb="0" eb="2">
      <t>イッパン</t>
    </rPh>
    <rPh sb="2" eb="4">
      <t>シャダン</t>
    </rPh>
    <rPh sb="4" eb="6">
      <t>ホウジン</t>
    </rPh>
    <rPh sb="7" eb="9">
      <t>ロクチョウ</t>
    </rPh>
    <rPh sb="10" eb="11">
      <t>メ</t>
    </rPh>
    <rPh sb="11" eb="14">
      <t>ホイクエン</t>
    </rPh>
    <phoneticPr fontId="53"/>
  </si>
  <si>
    <t>31316</t>
  </si>
  <si>
    <t>アスイク保育園　薬師堂前</t>
    <rPh sb="4" eb="7">
      <t>ホイクエン</t>
    </rPh>
    <rPh sb="8" eb="11">
      <t>ヤクシドウ</t>
    </rPh>
    <rPh sb="11" eb="12">
      <t>マエ</t>
    </rPh>
    <phoneticPr fontId="53"/>
  </si>
  <si>
    <t>31401</t>
  </si>
  <si>
    <t>特定非営利活動法人　こどもステーション・MIYAGI</t>
    <rPh sb="0" eb="2">
      <t>トクテイ</t>
    </rPh>
    <rPh sb="2" eb="5">
      <t>ヒエイリ</t>
    </rPh>
    <rPh sb="5" eb="7">
      <t>カツドウ</t>
    </rPh>
    <rPh sb="7" eb="9">
      <t>ホウジン</t>
    </rPh>
    <phoneticPr fontId="30"/>
  </si>
  <si>
    <t>31402</t>
  </si>
  <si>
    <t>31403</t>
  </si>
  <si>
    <t>31404</t>
  </si>
  <si>
    <t>スクルドエンジェル保育園仙台長町園</t>
    <rPh sb="9" eb="12">
      <t>ホイクエン</t>
    </rPh>
    <rPh sb="12" eb="14">
      <t>センダイ</t>
    </rPh>
    <rPh sb="14" eb="16">
      <t>ナガマチ</t>
    </rPh>
    <rPh sb="16" eb="17">
      <t>エン</t>
    </rPh>
    <phoneticPr fontId="15"/>
  </si>
  <si>
    <t>31405</t>
  </si>
  <si>
    <t>星の子保育園</t>
    <rPh sb="0" eb="1">
      <t>ホシ</t>
    </rPh>
    <rPh sb="2" eb="3">
      <t>コ</t>
    </rPh>
    <rPh sb="3" eb="6">
      <t>ホイクエン</t>
    </rPh>
    <phoneticPr fontId="15"/>
  </si>
  <si>
    <t>株式会社　星の子保育園</t>
    <rPh sb="5" eb="6">
      <t>ホシ</t>
    </rPh>
    <rPh sb="7" eb="8">
      <t>コ</t>
    </rPh>
    <rPh sb="8" eb="11">
      <t>ホイクエン</t>
    </rPh>
    <phoneticPr fontId="30"/>
  </si>
  <si>
    <t>31407</t>
  </si>
  <si>
    <t>バンビのおうち保育園</t>
    <rPh sb="7" eb="10">
      <t>ホイクエン</t>
    </rPh>
    <phoneticPr fontId="53"/>
  </si>
  <si>
    <t>社会福祉法人　銀杏の会</t>
    <rPh sb="0" eb="2">
      <t>シャカイ</t>
    </rPh>
    <rPh sb="2" eb="4">
      <t>フクシ</t>
    </rPh>
    <rPh sb="4" eb="6">
      <t>ホウジン</t>
    </rPh>
    <rPh sb="7" eb="9">
      <t>イチョウ</t>
    </rPh>
    <rPh sb="10" eb="11">
      <t>カイ</t>
    </rPh>
    <phoneticPr fontId="15"/>
  </si>
  <si>
    <t>31408</t>
  </si>
  <si>
    <t>アテナ保育園</t>
    <rPh sb="3" eb="6">
      <t>ホイクエン</t>
    </rPh>
    <phoneticPr fontId="53"/>
  </si>
  <si>
    <t>学校法人　岩沼学園</t>
    <rPh sb="0" eb="2">
      <t>ガッコウ</t>
    </rPh>
    <rPh sb="2" eb="4">
      <t>ホウジン</t>
    </rPh>
    <rPh sb="5" eb="7">
      <t>イワヌマ</t>
    </rPh>
    <rPh sb="7" eb="9">
      <t>ガクエン</t>
    </rPh>
    <phoneticPr fontId="24"/>
  </si>
  <si>
    <t>31409</t>
  </si>
  <si>
    <t>砂押こころ保育園</t>
    <rPh sb="0" eb="2">
      <t>スナオシ</t>
    </rPh>
    <rPh sb="5" eb="8">
      <t>ホイクエン</t>
    </rPh>
    <phoneticPr fontId="53"/>
  </si>
  <si>
    <t>株式会社　F＆S</t>
    <rPh sb="0" eb="4">
      <t>カブシキカイシャ</t>
    </rPh>
    <phoneticPr fontId="53"/>
  </si>
  <si>
    <t>31410</t>
  </si>
  <si>
    <t>時のかけはし保育園</t>
    <rPh sb="0" eb="1">
      <t>トキ</t>
    </rPh>
    <rPh sb="6" eb="9">
      <t>ホイクエン</t>
    </rPh>
    <phoneticPr fontId="53"/>
  </si>
  <si>
    <t>31411</t>
  </si>
  <si>
    <t>31412</t>
  </si>
  <si>
    <t>袋原ちびっこひろば保育園</t>
    <rPh sb="0" eb="1">
      <t>フクロ</t>
    </rPh>
    <rPh sb="1" eb="2">
      <t>ハラ</t>
    </rPh>
    <rPh sb="9" eb="12">
      <t>ホイクエン</t>
    </rPh>
    <phoneticPr fontId="53"/>
  </si>
  <si>
    <t>31413</t>
  </si>
  <si>
    <t>こぶたの城おおのだ保育園</t>
    <rPh sb="4" eb="5">
      <t>シロ</t>
    </rPh>
    <rPh sb="9" eb="12">
      <t>ホイクエン</t>
    </rPh>
    <phoneticPr fontId="53"/>
  </si>
  <si>
    <t>株式会社　ラヴィエール</t>
    <rPh sb="0" eb="2">
      <t>カブシキ</t>
    </rPh>
    <rPh sb="2" eb="4">
      <t>カイシャ</t>
    </rPh>
    <phoneticPr fontId="53"/>
  </si>
  <si>
    <t>31414</t>
  </si>
  <si>
    <t>杜のぽかぽか保育園</t>
    <rPh sb="0" eb="1">
      <t>モリ</t>
    </rPh>
    <rPh sb="6" eb="9">
      <t>ホイクエン</t>
    </rPh>
    <phoneticPr fontId="53"/>
  </si>
  <si>
    <t>合同会社　もりぽか舎</t>
    <rPh sb="0" eb="2">
      <t>ゴウドウ</t>
    </rPh>
    <rPh sb="2" eb="4">
      <t>カイシャ</t>
    </rPh>
    <rPh sb="9" eb="10">
      <t>シャ</t>
    </rPh>
    <phoneticPr fontId="53"/>
  </si>
  <si>
    <t>31415</t>
  </si>
  <si>
    <t>富沢こころ保育園</t>
    <rPh sb="0" eb="2">
      <t>トミザワ</t>
    </rPh>
    <rPh sb="5" eb="8">
      <t>ホイクエン</t>
    </rPh>
    <phoneticPr fontId="53"/>
  </si>
  <si>
    <t>31416</t>
  </si>
  <si>
    <t>大野田こころ保育園</t>
    <rPh sb="0" eb="3">
      <t>オオノダ</t>
    </rPh>
    <rPh sb="6" eb="9">
      <t>ホイクエン</t>
    </rPh>
    <phoneticPr fontId="5"/>
  </si>
  <si>
    <t>31417</t>
  </si>
  <si>
    <t>恵和町いちにいさん保育園</t>
    <rPh sb="0" eb="2">
      <t>ケイワ</t>
    </rPh>
    <rPh sb="2" eb="3">
      <t>マチ</t>
    </rPh>
    <rPh sb="9" eb="12">
      <t>ホイクエン</t>
    </rPh>
    <phoneticPr fontId="5"/>
  </si>
  <si>
    <t>株式会社　いちにいさん</t>
    <rPh sb="0" eb="4">
      <t>カブシキガイシャ</t>
    </rPh>
    <phoneticPr fontId="5"/>
  </si>
  <si>
    <t>31418</t>
  </si>
  <si>
    <t>りありのきっず仙台郡山</t>
    <rPh sb="7" eb="9">
      <t>センダイ</t>
    </rPh>
    <rPh sb="9" eb="11">
      <t>コオリヤマ</t>
    </rPh>
    <phoneticPr fontId="5"/>
  </si>
  <si>
    <t>株式会社　リアリノ</t>
    <rPh sb="0" eb="2">
      <t>カブシキ</t>
    </rPh>
    <rPh sb="2" eb="4">
      <t>カイシャ</t>
    </rPh>
    <phoneticPr fontId="5"/>
  </si>
  <si>
    <t>31419</t>
  </si>
  <si>
    <t>キッズフィールド富沢園</t>
    <rPh sb="8" eb="10">
      <t>トミザワ</t>
    </rPh>
    <rPh sb="10" eb="11">
      <t>エン</t>
    </rPh>
    <phoneticPr fontId="53"/>
  </si>
  <si>
    <t>31420</t>
  </si>
  <si>
    <t>もりのなかま保育園富沢駅前園</t>
    <rPh sb="6" eb="9">
      <t>ホイクエン</t>
    </rPh>
    <rPh sb="9" eb="11">
      <t>トミザワ</t>
    </rPh>
    <rPh sb="11" eb="13">
      <t>エキマエ</t>
    </rPh>
    <rPh sb="13" eb="14">
      <t>エン</t>
    </rPh>
    <phoneticPr fontId="5"/>
  </si>
  <si>
    <t>31421</t>
  </si>
  <si>
    <t>宮城県大崎市古川穂波3-8-50</t>
  </si>
  <si>
    <t>カラマンディ　株式会社</t>
  </si>
  <si>
    <t>ビッグママランドあすと長町園</t>
    <rPh sb="11" eb="13">
      <t>ナガマチ</t>
    </rPh>
    <rPh sb="13" eb="14">
      <t>エン</t>
    </rPh>
    <phoneticPr fontId="53"/>
  </si>
  <si>
    <t>仙台市若林区東八番丁183BM本社ビル２階</t>
  </si>
  <si>
    <t>株式会社　ビック・ママ</t>
  </si>
  <si>
    <t>長町南こころ保育園</t>
    <rPh sb="0" eb="2">
      <t>ナガマチ</t>
    </rPh>
    <rPh sb="2" eb="3">
      <t>ミナミ</t>
    </rPh>
    <rPh sb="6" eb="8">
      <t>ホイク</t>
    </rPh>
    <rPh sb="8" eb="9">
      <t>エン</t>
    </rPh>
    <phoneticPr fontId="53"/>
  </si>
  <si>
    <t>太陽と大地の長町南保育園</t>
    <rPh sb="0" eb="2">
      <t>タイヨウ</t>
    </rPh>
    <rPh sb="3" eb="5">
      <t>ダイチ</t>
    </rPh>
    <rPh sb="6" eb="8">
      <t>ナガマチ</t>
    </rPh>
    <rPh sb="8" eb="9">
      <t>ミナミ</t>
    </rPh>
    <rPh sb="9" eb="11">
      <t>ホイク</t>
    </rPh>
    <rPh sb="11" eb="12">
      <t>エン</t>
    </rPh>
    <phoneticPr fontId="53"/>
  </si>
  <si>
    <t>株式会社　明和</t>
    <rPh sb="0" eb="2">
      <t>カブシキ</t>
    </rPh>
    <rPh sb="2" eb="4">
      <t>カイシャ</t>
    </rPh>
    <rPh sb="5" eb="7">
      <t>メイワ</t>
    </rPh>
    <phoneticPr fontId="53"/>
  </si>
  <si>
    <t>31503</t>
  </si>
  <si>
    <t>サン・キッズ保育園</t>
    <rPh sb="6" eb="9">
      <t>ホイクエン</t>
    </rPh>
    <phoneticPr fontId="15"/>
  </si>
  <si>
    <t>特定非営利活動法人　サン・キッズ保育園</t>
    <rPh sb="0" eb="2">
      <t>トクテイ</t>
    </rPh>
    <rPh sb="2" eb="5">
      <t>ヒエイリ</t>
    </rPh>
    <rPh sb="5" eb="7">
      <t>カツドウ</t>
    </rPh>
    <rPh sb="7" eb="9">
      <t>ホウジン</t>
    </rPh>
    <rPh sb="16" eb="19">
      <t>ホイクエン</t>
    </rPh>
    <phoneticPr fontId="15"/>
  </si>
  <si>
    <t>31505</t>
  </si>
  <si>
    <t>社会福祉法人　やまとみらい福祉会</t>
    <rPh sb="13" eb="15">
      <t>フクシ</t>
    </rPh>
    <rPh sb="15" eb="16">
      <t>カイ</t>
    </rPh>
    <phoneticPr fontId="15"/>
  </si>
  <si>
    <t>31506</t>
  </si>
  <si>
    <t>アートチャイルドケア仙台泉中央保育園</t>
    <rPh sb="10" eb="12">
      <t>センダイ</t>
    </rPh>
    <rPh sb="12" eb="13">
      <t>イズミ</t>
    </rPh>
    <rPh sb="13" eb="15">
      <t>チュウオウ</t>
    </rPh>
    <rPh sb="15" eb="18">
      <t>ホイクエン</t>
    </rPh>
    <phoneticPr fontId="53"/>
  </si>
  <si>
    <t>アートチャイルドケア　株式会社</t>
    <rPh sb="11" eb="13">
      <t>カブシキ</t>
    </rPh>
    <rPh sb="13" eb="15">
      <t>カイシャ</t>
    </rPh>
    <phoneticPr fontId="15"/>
  </si>
  <si>
    <t>31507</t>
  </si>
  <si>
    <t>リコリコ保育園</t>
    <rPh sb="4" eb="7">
      <t>ホイクエン</t>
    </rPh>
    <phoneticPr fontId="53"/>
  </si>
  <si>
    <t>一般社団法人　みらいとわ</t>
    <rPh sb="0" eb="2">
      <t>イッパン</t>
    </rPh>
    <rPh sb="2" eb="4">
      <t>シャダン</t>
    </rPh>
    <rPh sb="4" eb="6">
      <t>ホウジン</t>
    </rPh>
    <phoneticPr fontId="15"/>
  </si>
  <si>
    <t>31508</t>
  </si>
  <si>
    <t>株式会社　森のプーさん保育園</t>
    <rPh sb="5" eb="6">
      <t>モリ</t>
    </rPh>
    <rPh sb="11" eb="14">
      <t>ホイクエン</t>
    </rPh>
    <phoneticPr fontId="30"/>
  </si>
  <si>
    <t>31510</t>
  </si>
  <si>
    <t>ハピネス保育園南光台東</t>
    <rPh sb="4" eb="7">
      <t>ホイクエン</t>
    </rPh>
    <rPh sb="7" eb="9">
      <t>ナンコウ</t>
    </rPh>
    <rPh sb="9" eb="10">
      <t>ダイ</t>
    </rPh>
    <rPh sb="10" eb="11">
      <t>ヒガシ</t>
    </rPh>
    <phoneticPr fontId="53"/>
  </si>
  <si>
    <t>31511</t>
  </si>
  <si>
    <t>ピーターパン北中山園</t>
    <rPh sb="6" eb="7">
      <t>キタ</t>
    </rPh>
    <rPh sb="7" eb="9">
      <t>ナカヤマ</t>
    </rPh>
    <rPh sb="9" eb="10">
      <t>エン</t>
    </rPh>
    <phoneticPr fontId="53"/>
  </si>
  <si>
    <t>31512</t>
  </si>
  <si>
    <t>泉中央さんさん保育室</t>
    <rPh sb="0" eb="3">
      <t>イズミチュウオウ</t>
    </rPh>
    <rPh sb="7" eb="10">
      <t>ホイクシツ</t>
    </rPh>
    <phoneticPr fontId="53"/>
  </si>
  <si>
    <t>学校法人　庄司学園</t>
    <rPh sb="0" eb="2">
      <t>ガッコウ</t>
    </rPh>
    <rPh sb="2" eb="4">
      <t>ホウジン</t>
    </rPh>
    <rPh sb="5" eb="7">
      <t>ショウジ</t>
    </rPh>
    <rPh sb="7" eb="9">
      <t>ガクエン</t>
    </rPh>
    <phoneticPr fontId="24"/>
  </si>
  <si>
    <t>31516</t>
  </si>
  <si>
    <t>第2紫山いちにいさん保育園</t>
  </si>
  <si>
    <t>仙台市泉区紫山4-20-2</t>
  </si>
  <si>
    <t>株式会社　いちにいさん</t>
  </si>
  <si>
    <t>31517</t>
    <phoneticPr fontId="8"/>
  </si>
  <si>
    <t>泉ヶ丘保育園</t>
    <rPh sb="0" eb="3">
      <t>イズミガオカ</t>
    </rPh>
    <rPh sb="3" eb="6">
      <t>ホイクエン</t>
    </rPh>
    <phoneticPr fontId="53"/>
  </si>
  <si>
    <t>社会福祉法人　三矢会</t>
    <rPh sb="0" eb="2">
      <t>シャカイ</t>
    </rPh>
    <rPh sb="2" eb="4">
      <t>フクシ</t>
    </rPh>
    <rPh sb="4" eb="6">
      <t>ホウジン</t>
    </rPh>
    <rPh sb="7" eb="9">
      <t>ミツヤ</t>
    </rPh>
    <rPh sb="9" eb="10">
      <t>カイ</t>
    </rPh>
    <phoneticPr fontId="15"/>
  </si>
  <si>
    <t>31603</t>
  </si>
  <si>
    <t>特定非営利活動法人　ひよこ会</t>
    <rPh sb="0" eb="2">
      <t>トクテイ</t>
    </rPh>
    <rPh sb="2" eb="5">
      <t>ヒエイリ</t>
    </rPh>
    <rPh sb="5" eb="7">
      <t>カツドウ</t>
    </rPh>
    <rPh sb="7" eb="9">
      <t>ホウジン</t>
    </rPh>
    <rPh sb="13" eb="14">
      <t>カイ</t>
    </rPh>
    <phoneticPr fontId="24"/>
  </si>
  <si>
    <t>31604</t>
  </si>
  <si>
    <t>株式会社　スプラウト</t>
    <rPh sb="0" eb="2">
      <t>カブシキ</t>
    </rPh>
    <rPh sb="2" eb="4">
      <t>カイシャ</t>
    </rPh>
    <phoneticPr fontId="30"/>
  </si>
  <si>
    <t>32103</t>
  </si>
  <si>
    <t>32105</t>
  </si>
  <si>
    <t>32109</t>
  </si>
  <si>
    <t>ひよこ保育園</t>
    <rPh sb="3" eb="6">
      <t>ホイクエン</t>
    </rPh>
    <phoneticPr fontId="15"/>
  </si>
  <si>
    <t>株式会社　ひよこ保育園</t>
    <rPh sb="8" eb="10">
      <t>ホイク</t>
    </rPh>
    <rPh sb="10" eb="11">
      <t>エン</t>
    </rPh>
    <phoneticPr fontId="15"/>
  </si>
  <si>
    <t>32112</t>
  </si>
  <si>
    <t>まんまる保育園</t>
    <rPh sb="4" eb="7">
      <t>ホイクエン</t>
    </rPh>
    <phoneticPr fontId="53"/>
  </si>
  <si>
    <t>一般社団法人　アンサンブル</t>
    <rPh sb="0" eb="2">
      <t>イッパン</t>
    </rPh>
    <rPh sb="2" eb="4">
      <t>シャダン</t>
    </rPh>
    <rPh sb="4" eb="6">
      <t>ホウジン</t>
    </rPh>
    <phoneticPr fontId="15"/>
  </si>
  <si>
    <t>32203</t>
  </si>
  <si>
    <t>一般社団法人　アンファンソレイユ</t>
    <rPh sb="0" eb="2">
      <t>イッパン</t>
    </rPh>
    <rPh sb="2" eb="4">
      <t>シャダン</t>
    </rPh>
    <rPh sb="4" eb="6">
      <t>ホウジン</t>
    </rPh>
    <phoneticPr fontId="30"/>
  </si>
  <si>
    <t>32205</t>
  </si>
  <si>
    <t>株式会社　にこにこハウス</t>
    <rPh sb="0" eb="2">
      <t>カブシキ</t>
    </rPh>
    <rPh sb="2" eb="4">
      <t>カイシャ</t>
    </rPh>
    <phoneticPr fontId="15"/>
  </si>
  <si>
    <t>32208</t>
  </si>
  <si>
    <t>ぽっかぽか彩保育園</t>
    <rPh sb="5" eb="6">
      <t>アヤ</t>
    </rPh>
    <rPh sb="6" eb="9">
      <t>ホイクエン</t>
    </rPh>
    <phoneticPr fontId="53"/>
  </si>
  <si>
    <t>32306</t>
  </si>
  <si>
    <t>KIDS-Kan</t>
    <phoneticPr fontId="8"/>
  </si>
  <si>
    <t>仙台市若林区木ノ下1-20-21</t>
  </si>
  <si>
    <t>株式会社　きっずかん</t>
  </si>
  <si>
    <t>32402</t>
  </si>
  <si>
    <t>特定非営利活動法人　ワーカーズコープ</t>
    <rPh sb="0" eb="2">
      <t>トクテイ</t>
    </rPh>
    <rPh sb="2" eb="5">
      <t>ヒエイリ</t>
    </rPh>
    <rPh sb="5" eb="7">
      <t>カツドウ</t>
    </rPh>
    <rPh sb="7" eb="9">
      <t>ホウジン</t>
    </rPh>
    <phoneticPr fontId="15"/>
  </si>
  <si>
    <t>32505</t>
  </si>
  <si>
    <t>一般社団法人　小羊園</t>
    <rPh sb="0" eb="2">
      <t>イッパン</t>
    </rPh>
    <rPh sb="2" eb="4">
      <t>シャダン</t>
    </rPh>
    <rPh sb="4" eb="6">
      <t>ホウジン</t>
    </rPh>
    <rPh sb="7" eb="8">
      <t>ショウ</t>
    </rPh>
    <rPh sb="8" eb="9">
      <t>ヒツジ</t>
    </rPh>
    <rPh sb="9" eb="10">
      <t>エン</t>
    </rPh>
    <phoneticPr fontId="15"/>
  </si>
  <si>
    <t>32507</t>
  </si>
  <si>
    <t>パパママ保育園</t>
    <rPh sb="4" eb="7">
      <t>ホイクエン</t>
    </rPh>
    <phoneticPr fontId="53"/>
  </si>
  <si>
    <t>合同会社　パパママ保育園</t>
    <rPh sb="0" eb="2">
      <t>ゴウドウ</t>
    </rPh>
    <rPh sb="2" eb="4">
      <t>ガイシャ</t>
    </rPh>
    <rPh sb="9" eb="12">
      <t>ホイクエン</t>
    </rPh>
    <phoneticPr fontId="24"/>
  </si>
  <si>
    <t>32603</t>
  </si>
  <si>
    <t>愛子つぼみ保育園</t>
    <rPh sb="0" eb="2">
      <t>アヤシ</t>
    </rPh>
    <rPh sb="5" eb="8">
      <t>ホイクエン</t>
    </rPh>
    <phoneticPr fontId="15"/>
  </si>
  <si>
    <t>特定非営利活動法人　つぼみっこ</t>
    <rPh sb="0" eb="2">
      <t>トクテイ</t>
    </rPh>
    <rPh sb="2" eb="5">
      <t>ヒエイリ</t>
    </rPh>
    <rPh sb="5" eb="7">
      <t>カツドウ</t>
    </rPh>
    <rPh sb="7" eb="9">
      <t>ホウジン</t>
    </rPh>
    <phoneticPr fontId="15"/>
  </si>
  <si>
    <t>61101</t>
  </si>
  <si>
    <t>ビックママランド北目町園</t>
    <rPh sb="8" eb="9">
      <t>キタ</t>
    </rPh>
    <rPh sb="9" eb="10">
      <t>メ</t>
    </rPh>
    <rPh sb="10" eb="11">
      <t>マチ</t>
    </rPh>
    <rPh sb="11" eb="12">
      <t>エン</t>
    </rPh>
    <phoneticPr fontId="54"/>
  </si>
  <si>
    <t>61103</t>
  </si>
  <si>
    <t>ワタキュー保育園北四番丁園</t>
  </si>
  <si>
    <t>ワタキューセイモア　株式会社</t>
  </si>
  <si>
    <t>61104</t>
  </si>
  <si>
    <t>ビックママランド支倉園</t>
  </si>
  <si>
    <t>61105</t>
  </si>
  <si>
    <t>わくわくモリモリ保育所</t>
  </si>
  <si>
    <t>仙台市青葉区五橋1－6－2</t>
  </si>
  <si>
    <t>医療法人社団　裕歯会</t>
  </si>
  <si>
    <t>61107</t>
  </si>
  <si>
    <t>りありのきっず仙台錦町公園</t>
  </si>
  <si>
    <t>大阪府大阪市北区天神橋7-12-6グレーシィ天神橋ビル2号館1Ｆ</t>
  </si>
  <si>
    <t>株式会社　リアリノ</t>
  </si>
  <si>
    <t>61401</t>
  </si>
  <si>
    <t>あすと長町保育所</t>
  </si>
  <si>
    <t>仙台市泉区南光台東2-11-26</t>
  </si>
  <si>
    <t>医療法人　徳真会</t>
  </si>
  <si>
    <t>61402</t>
  </si>
  <si>
    <t>りっきーぱーく保育園あすと長町</t>
    <rPh sb="7" eb="10">
      <t>ホイクエン</t>
    </rPh>
    <rPh sb="13" eb="15">
      <t>ナガマチ</t>
    </rPh>
    <phoneticPr fontId="54"/>
  </si>
  <si>
    <t>株式会社　ミツイ</t>
  </si>
  <si>
    <t>61501</t>
  </si>
  <si>
    <t>もりのひろば保育園</t>
  </si>
  <si>
    <t>仙台市宮城野区幸町2-22-37</t>
  </si>
  <si>
    <t>有限会社　ＡＫＩ</t>
  </si>
  <si>
    <t>62101</t>
  </si>
  <si>
    <t>ヤクルト二日町つばめ保育園</t>
  </si>
  <si>
    <t>宮城県名取市植松字宮島77</t>
  </si>
  <si>
    <t>62501</t>
  </si>
  <si>
    <t>きらきら保育園</t>
  </si>
  <si>
    <t>仙台市泉区住吉台東5-5-8</t>
  </si>
  <si>
    <t>有限会社　ひだまり介護</t>
  </si>
  <si>
    <t>62601</t>
  </si>
  <si>
    <t>ヤクルトあやしつばめ保育園</t>
  </si>
  <si>
    <t>63102</t>
  </si>
  <si>
    <t>エスパルキッズ保育園</t>
  </si>
  <si>
    <t>仙台市青葉区中央1-1-1</t>
  </si>
  <si>
    <t>仙台ターミナルビル　株式会社</t>
  </si>
  <si>
    <t>63103</t>
  </si>
  <si>
    <t>東北大学川内けやき保育園</t>
    <rPh sb="0" eb="2">
      <t>トウホク</t>
    </rPh>
    <rPh sb="2" eb="4">
      <t>ダイガク</t>
    </rPh>
    <rPh sb="4" eb="6">
      <t>カワウチ</t>
    </rPh>
    <rPh sb="9" eb="11">
      <t>ホイク</t>
    </rPh>
    <rPh sb="11" eb="12">
      <t>エン</t>
    </rPh>
    <phoneticPr fontId="53"/>
  </si>
  <si>
    <t>国立大学法人　東北大学</t>
    <rPh sb="0" eb="2">
      <t>コクリツ</t>
    </rPh>
    <rPh sb="2" eb="4">
      <t>ダイガク</t>
    </rPh>
    <rPh sb="4" eb="6">
      <t>ホウジン</t>
    </rPh>
    <rPh sb="7" eb="9">
      <t>トウホク</t>
    </rPh>
    <rPh sb="9" eb="11">
      <t>ダイガク</t>
    </rPh>
    <phoneticPr fontId="53"/>
  </si>
  <si>
    <t>63201</t>
  </si>
  <si>
    <t>コープこやぎの保育園</t>
  </si>
  <si>
    <t>仙台市青葉区桜ヶ丘2-20-1</t>
  </si>
  <si>
    <t>社会福祉法人　こーぷ福祉会</t>
  </si>
  <si>
    <t>63501</t>
  </si>
  <si>
    <t>仙台市青葉区栗生1-25-1</t>
  </si>
  <si>
    <t>社会福祉法人　幸生会</t>
  </si>
  <si>
    <t>63502</t>
  </si>
  <si>
    <t>仙台市泉区実沢字立田屋敷17-1</t>
  </si>
  <si>
    <t>医療法人　松田会</t>
  </si>
  <si>
    <t>63603</t>
  </si>
  <si>
    <t>せせらぎ保育園</t>
  </si>
  <si>
    <t>仙台市青葉区芋沢字横前1-1</t>
  </si>
  <si>
    <t>社会福祉法人　陽光福祉会</t>
  </si>
  <si>
    <t>71101</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</si>
  <si>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7"/>
  </si>
  <si>
    <t>仙台市青葉区川平1－7－16</t>
    <rPh sb="6" eb="7">
      <t>カワ</t>
    </rPh>
    <rPh sb="7" eb="8">
      <t>ダイラ</t>
    </rPh>
    <phoneticPr fontId="8"/>
  </si>
  <si>
    <t>学校法人　東都学園</t>
    <rPh sb="0" eb="2">
      <t>ガッコウ</t>
    </rPh>
    <rPh sb="2" eb="4">
      <t>ホウジン</t>
    </rPh>
    <rPh sb="5" eb="7">
      <t>トウト</t>
    </rPh>
    <rPh sb="7" eb="9">
      <t>ガクエン</t>
    </rPh>
    <phoneticPr fontId="27"/>
  </si>
  <si>
    <t>71102</t>
  </si>
  <si>
    <t>福聚幼稚園</t>
    <rPh sb="0" eb="2">
      <t>フクジュ</t>
    </rPh>
    <rPh sb="2" eb="5">
      <t>ヨウチエン</t>
    </rPh>
    <phoneticPr fontId="27"/>
  </si>
  <si>
    <t>仙台市青葉区国見4－5－1</t>
    <rPh sb="6" eb="8">
      <t>クニミ</t>
    </rPh>
    <phoneticPr fontId="8"/>
  </si>
  <si>
    <t>学校法人　福聚幼稚園</t>
    <rPh sb="0" eb="2">
      <t>ガッコウ</t>
    </rPh>
    <rPh sb="2" eb="4">
      <t>ホウジン</t>
    </rPh>
    <rPh sb="5" eb="7">
      <t>フクジュ</t>
    </rPh>
    <rPh sb="7" eb="10">
      <t>ヨウチエン</t>
    </rPh>
    <phoneticPr fontId="27"/>
  </si>
  <si>
    <t>71103</t>
  </si>
  <si>
    <t>幼保連携型認定こども園みどりの森</t>
    <rPh sb="0" eb="1">
      <t>ヨウ</t>
    </rPh>
    <rPh sb="1" eb="2">
      <t>ホ</t>
    </rPh>
    <rPh sb="2" eb="5">
      <t>レンケイガタ</t>
    </rPh>
    <rPh sb="5" eb="7">
      <t>ニンテイ</t>
    </rPh>
    <rPh sb="10" eb="11">
      <t>エン</t>
    </rPh>
    <rPh sb="15" eb="16">
      <t>モリ</t>
    </rPh>
    <phoneticPr fontId="27"/>
  </si>
  <si>
    <t>仙台市青葉区柏木1－7－45</t>
    <rPh sb="6" eb="8">
      <t>カシワギ</t>
    </rPh>
    <phoneticPr fontId="8"/>
  </si>
  <si>
    <t>学校法人　仙台みどり学園</t>
    <rPh sb="0" eb="2">
      <t>ガッコウ</t>
    </rPh>
    <rPh sb="2" eb="4">
      <t>ホウジン</t>
    </rPh>
    <rPh sb="5" eb="7">
      <t>センダイ</t>
    </rPh>
    <rPh sb="10" eb="12">
      <t>ガクエン</t>
    </rPh>
    <phoneticPr fontId="27"/>
  </si>
  <si>
    <t>71104</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</si>
  <si>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27"/>
  </si>
  <si>
    <t>仙台市青葉区桜ヶ丘9－1－1</t>
    <rPh sb="6" eb="9">
      <t>サクラガオカ</t>
    </rPh>
    <phoneticPr fontId="8"/>
  </si>
  <si>
    <t>学校法人　宮城学院</t>
    <rPh sb="0" eb="2">
      <t>ガッコウ</t>
    </rPh>
    <rPh sb="2" eb="4">
      <t>ホウジン</t>
    </rPh>
    <rPh sb="5" eb="7">
      <t>ミヤギ</t>
    </rPh>
    <rPh sb="7" eb="9">
      <t>ガクイン</t>
    </rPh>
    <phoneticPr fontId="27"/>
  </si>
  <si>
    <t>71105</t>
  </si>
  <si>
    <t>幼保連携型認定こども園　はせくらまち杜のこども園</t>
    <rPh sb="0" eb="7">
      <t>ヨウホレンケイガタニンテイ</t>
    </rPh>
    <rPh sb="10" eb="11">
      <t>エン</t>
    </rPh>
    <rPh sb="18" eb="19">
      <t>モリ</t>
    </rPh>
    <rPh sb="23" eb="24">
      <t>エン</t>
    </rPh>
    <phoneticPr fontId="27"/>
  </si>
  <si>
    <t>仙台市青葉区支倉町2-55</t>
    <rPh sb="6" eb="8">
      <t>ハセクラ</t>
    </rPh>
    <rPh sb="8" eb="9">
      <t>マチ</t>
    </rPh>
    <phoneticPr fontId="8"/>
  </si>
  <si>
    <t>学校法人　長谷柳絮学園</t>
    <rPh sb="0" eb="2">
      <t>ガッコウ</t>
    </rPh>
    <rPh sb="2" eb="4">
      <t>ホウジン</t>
    </rPh>
    <rPh sb="5" eb="7">
      <t>ハセ</t>
    </rPh>
    <rPh sb="7" eb="9">
      <t>リュウジョ</t>
    </rPh>
    <rPh sb="9" eb="11">
      <t>ガクエン</t>
    </rPh>
    <phoneticPr fontId="27"/>
  </si>
  <si>
    <t>71107</t>
  </si>
  <si>
    <t>青葉こども園</t>
    <rPh sb="0" eb="2">
      <t>アオバ</t>
    </rPh>
    <rPh sb="5" eb="6">
      <t>エン</t>
    </rPh>
    <phoneticPr fontId="27"/>
  </si>
  <si>
    <t>仙台市青葉区宮町一丁目4-47</t>
    <rPh sb="0" eb="3">
      <t>センダイシ</t>
    </rPh>
    <rPh sb="3" eb="6">
      <t>アオバク</t>
    </rPh>
    <rPh sb="6" eb="8">
      <t>ミヤマチ</t>
    </rPh>
    <rPh sb="8" eb="9">
      <t>イチ</t>
    </rPh>
    <rPh sb="9" eb="11">
      <t>チョウメ</t>
    </rPh>
    <phoneticPr fontId="27"/>
  </si>
  <si>
    <t>社会福祉法人　青葉福祉会</t>
    <rPh sb="0" eb="2">
      <t>シャカイ</t>
    </rPh>
    <rPh sb="2" eb="4">
      <t>フクシ</t>
    </rPh>
    <rPh sb="4" eb="6">
      <t>ホウジン</t>
    </rPh>
    <rPh sb="7" eb="9">
      <t>アオバ</t>
    </rPh>
    <rPh sb="9" eb="11">
      <t>フクシ</t>
    </rPh>
    <rPh sb="11" eb="12">
      <t>カイ</t>
    </rPh>
    <phoneticPr fontId="27"/>
  </si>
  <si>
    <t>71108</t>
  </si>
  <si>
    <t>幼保連携型認定こども園　折立幼稚園・ナーサリールーム</t>
    <rPh sb="0" eb="7">
      <t>ヨウホレンケイガタニンテイ</t>
    </rPh>
    <rPh sb="10" eb="11">
      <t>エン</t>
    </rPh>
    <rPh sb="12" eb="14">
      <t>オリタテ</t>
    </rPh>
    <rPh sb="14" eb="17">
      <t>ヨウチエン</t>
    </rPh>
    <phoneticPr fontId="27"/>
  </si>
  <si>
    <t>仙台市青葉区芋沢字平36-2</t>
    <rPh sb="0" eb="3">
      <t>センダイシ</t>
    </rPh>
    <phoneticPr fontId="27"/>
  </si>
  <si>
    <t>学校法人　愛子学園　折立幼稚園</t>
    <rPh sb="0" eb="2">
      <t>ガッコウ</t>
    </rPh>
    <rPh sb="2" eb="4">
      <t>ホウジン</t>
    </rPh>
    <rPh sb="5" eb="7">
      <t>アヤシ</t>
    </rPh>
    <rPh sb="7" eb="9">
      <t>ガクエン</t>
    </rPh>
    <rPh sb="10" eb="12">
      <t>オリタテ</t>
    </rPh>
    <rPh sb="12" eb="15">
      <t>ヨウチエン</t>
    </rPh>
    <phoneticPr fontId="27"/>
  </si>
  <si>
    <t>71109</t>
  </si>
  <si>
    <t>食と森のこども園小松島</t>
  </si>
  <si>
    <t>社会福祉法人　想伝舎</t>
    <rPh sb="0" eb="2">
      <t>シャカイ</t>
    </rPh>
    <rPh sb="2" eb="4">
      <t>フクシ</t>
    </rPh>
    <rPh sb="4" eb="6">
      <t>ホウジン</t>
    </rPh>
    <rPh sb="7" eb="8">
      <t>オモ</t>
    </rPh>
    <rPh sb="8" eb="9">
      <t>デン</t>
    </rPh>
    <rPh sb="9" eb="10">
      <t>シャ</t>
    </rPh>
    <phoneticPr fontId="27"/>
  </si>
  <si>
    <t>71110</t>
  </si>
  <si>
    <t>ミッキー北仙台こども園</t>
  </si>
  <si>
    <t>仙台市青葉区昭和町3－15</t>
  </si>
  <si>
    <t>社会福祉法人　未来福祉会</t>
    <rPh sb="0" eb="2">
      <t>シャカイ</t>
    </rPh>
    <rPh sb="2" eb="4">
      <t>フクシ</t>
    </rPh>
    <rPh sb="4" eb="6">
      <t>ホウジン</t>
    </rPh>
    <rPh sb="7" eb="9">
      <t>ミライ</t>
    </rPh>
    <rPh sb="9" eb="11">
      <t>フクシ</t>
    </rPh>
    <rPh sb="11" eb="12">
      <t>カイ</t>
    </rPh>
    <phoneticPr fontId="27"/>
  </si>
  <si>
    <t>71201</t>
  </si>
  <si>
    <t>立華認定こども園</t>
    <rPh sb="0" eb="2">
      <t>タチバナ</t>
    </rPh>
    <rPh sb="2" eb="4">
      <t>ニンテイ</t>
    </rPh>
    <rPh sb="7" eb="8">
      <t>エン</t>
    </rPh>
    <phoneticPr fontId="27"/>
  </si>
  <si>
    <t>仙台市宮城野区中野字大貝沼20－17</t>
    <rPh sb="7" eb="9">
      <t>ナカノ</t>
    </rPh>
    <rPh sb="9" eb="10">
      <t>アザ</t>
    </rPh>
    <rPh sb="10" eb="11">
      <t>ダイ</t>
    </rPh>
    <rPh sb="11" eb="12">
      <t>カイ</t>
    </rPh>
    <rPh sb="12" eb="13">
      <t>ヌマ</t>
    </rPh>
    <phoneticPr fontId="8"/>
  </si>
  <si>
    <t>学校法人　立華学園</t>
    <rPh sb="0" eb="2">
      <t>ガッコウ</t>
    </rPh>
    <rPh sb="2" eb="4">
      <t>ホウジン</t>
    </rPh>
    <rPh sb="5" eb="7">
      <t>タチバナ</t>
    </rPh>
    <rPh sb="7" eb="9">
      <t>ガクエン</t>
    </rPh>
    <phoneticPr fontId="27"/>
  </si>
  <si>
    <t>71202</t>
  </si>
  <si>
    <t>新田すいせんこども園　</t>
    <rPh sb="0" eb="2">
      <t>シンデン</t>
    </rPh>
    <rPh sb="9" eb="10">
      <t>エン</t>
    </rPh>
    <phoneticPr fontId="27"/>
  </si>
  <si>
    <t>仙台市青葉区栗生１-25-1</t>
    <rPh sb="6" eb="8">
      <t>クリウ</t>
    </rPh>
    <phoneticPr fontId="8"/>
  </si>
  <si>
    <t>社会福祉法人　幸生会</t>
    <rPh sb="0" eb="2">
      <t>シャカイ</t>
    </rPh>
    <rPh sb="2" eb="4">
      <t>フクシ</t>
    </rPh>
    <rPh sb="4" eb="6">
      <t>ホウジン</t>
    </rPh>
    <rPh sb="7" eb="8">
      <t>シアワ</t>
    </rPh>
    <rPh sb="8" eb="9">
      <t>イ</t>
    </rPh>
    <rPh sb="9" eb="10">
      <t>カイ</t>
    </rPh>
    <phoneticPr fontId="27"/>
  </si>
  <si>
    <t>71203</t>
  </si>
  <si>
    <t>原町すいせんこども園　</t>
    <rPh sb="0" eb="2">
      <t>ハラマチ</t>
    </rPh>
    <rPh sb="9" eb="10">
      <t>エン</t>
    </rPh>
    <phoneticPr fontId="27"/>
  </si>
  <si>
    <t>71204</t>
  </si>
  <si>
    <t>新田東すいせんこども園</t>
    <rPh sb="0" eb="2">
      <t>シンデン</t>
    </rPh>
    <rPh sb="2" eb="3">
      <t>ヒガシ</t>
    </rPh>
    <rPh sb="10" eb="11">
      <t>エン</t>
    </rPh>
    <phoneticPr fontId="27"/>
  </si>
  <si>
    <t>71205</t>
  </si>
  <si>
    <t>学校法人　仙台百合学院</t>
    <rPh sb="0" eb="2">
      <t>ガッコウ</t>
    </rPh>
    <rPh sb="2" eb="4">
      <t>ホウジン</t>
    </rPh>
    <rPh sb="5" eb="7">
      <t>センダイ</t>
    </rPh>
    <rPh sb="7" eb="9">
      <t>ユリ</t>
    </rPh>
    <rPh sb="9" eb="11">
      <t>ガクイン</t>
    </rPh>
    <phoneticPr fontId="27"/>
  </si>
  <si>
    <t>71206</t>
  </si>
  <si>
    <t>社会福祉法人　善き牧者会</t>
    <rPh sb="0" eb="2">
      <t>シャカイ</t>
    </rPh>
    <rPh sb="2" eb="4">
      <t>フクシ</t>
    </rPh>
    <rPh sb="4" eb="6">
      <t>ホウジン</t>
    </rPh>
    <rPh sb="7" eb="8">
      <t>ヨ</t>
    </rPh>
    <rPh sb="9" eb="11">
      <t>ボクシャ</t>
    </rPh>
    <rPh sb="11" eb="12">
      <t>カイ</t>
    </rPh>
    <phoneticPr fontId="27"/>
  </si>
  <si>
    <t>71207</t>
  </si>
  <si>
    <t>学校法人　本松学園　岩切東光第二幼稚園</t>
    <rPh sb="0" eb="2">
      <t>ガッコウ</t>
    </rPh>
    <rPh sb="2" eb="4">
      <t>ホウジン</t>
    </rPh>
    <rPh sb="5" eb="6">
      <t>ホン</t>
    </rPh>
    <rPh sb="6" eb="7">
      <t>マツ</t>
    </rPh>
    <rPh sb="7" eb="9">
      <t>ガクエン</t>
    </rPh>
    <rPh sb="10" eb="16">
      <t>イワキリトウコウダイニ</t>
    </rPh>
    <rPh sb="16" eb="19">
      <t>ヨウチエン</t>
    </rPh>
    <phoneticPr fontId="27"/>
  </si>
  <si>
    <t>71208</t>
  </si>
  <si>
    <t>学校法人　清野学園</t>
    <rPh sb="0" eb="2">
      <t>ガッコウ</t>
    </rPh>
    <rPh sb="2" eb="4">
      <t>ホウジン</t>
    </rPh>
    <rPh sb="5" eb="7">
      <t>セイノ</t>
    </rPh>
    <rPh sb="7" eb="9">
      <t>ガクエン</t>
    </rPh>
    <phoneticPr fontId="27"/>
  </si>
  <si>
    <t>71209</t>
  </si>
  <si>
    <t>ありすの国こども園</t>
    <rPh sb="4" eb="5">
      <t>クニ</t>
    </rPh>
    <rPh sb="8" eb="9">
      <t>エン</t>
    </rPh>
    <phoneticPr fontId="27"/>
  </si>
  <si>
    <t>社会福祉法人　喬希会</t>
    <rPh sb="0" eb="6">
      <t>シャカイフクシホウジン</t>
    </rPh>
    <rPh sb="9" eb="10">
      <t>カイ</t>
    </rPh>
    <phoneticPr fontId="27"/>
  </si>
  <si>
    <t>71210</t>
  </si>
  <si>
    <t>幼保連携型認定こども園　中野栄あしぐろこども園</t>
  </si>
  <si>
    <t>仙台市宮城野区出花1－279　</t>
  </si>
  <si>
    <t>社会福祉法人　円周福祉会</t>
    <rPh sb="0" eb="2">
      <t>シャカイ</t>
    </rPh>
    <rPh sb="2" eb="4">
      <t>フクシ</t>
    </rPh>
    <rPh sb="4" eb="6">
      <t>ホウジン</t>
    </rPh>
    <rPh sb="7" eb="9">
      <t>エンシュウ</t>
    </rPh>
    <rPh sb="9" eb="11">
      <t>フクシ</t>
    </rPh>
    <rPh sb="11" eb="12">
      <t>カイ</t>
    </rPh>
    <phoneticPr fontId="27"/>
  </si>
  <si>
    <t>71211</t>
  </si>
  <si>
    <t>幼保連携型認定こども園　ろりぽっぷ出花園</t>
  </si>
  <si>
    <t>学校法人　ろりぽっぷ学園</t>
    <rPh sb="0" eb="2">
      <t>ガッコウ</t>
    </rPh>
    <rPh sb="2" eb="4">
      <t>ホウジン</t>
    </rPh>
    <rPh sb="10" eb="12">
      <t>ガクエン</t>
    </rPh>
    <phoneticPr fontId="27"/>
  </si>
  <si>
    <t>71301</t>
  </si>
  <si>
    <t>蒲町こども園</t>
    <rPh sb="0" eb="2">
      <t>カバノマチ</t>
    </rPh>
    <rPh sb="5" eb="6">
      <t>エン</t>
    </rPh>
    <phoneticPr fontId="27"/>
  </si>
  <si>
    <t>仙台市若林区荒井3-15-9</t>
    <rPh sb="6" eb="8">
      <t>アライ</t>
    </rPh>
    <phoneticPr fontId="8"/>
  </si>
  <si>
    <t>学校法人　七郷学園</t>
    <rPh sb="0" eb="2">
      <t>ガッコウ</t>
    </rPh>
    <rPh sb="2" eb="4">
      <t>ホウジン</t>
    </rPh>
    <rPh sb="5" eb="7">
      <t>シチゴウ</t>
    </rPh>
    <rPh sb="7" eb="9">
      <t>ガクエン</t>
    </rPh>
    <phoneticPr fontId="27"/>
  </si>
  <si>
    <t>71302</t>
  </si>
  <si>
    <t>河原町すいせんこども園　</t>
    <rPh sb="0" eb="3">
      <t>カワラマチ</t>
    </rPh>
    <rPh sb="10" eb="11">
      <t>エン</t>
    </rPh>
    <phoneticPr fontId="27"/>
  </si>
  <si>
    <t>71303</t>
  </si>
  <si>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27"/>
  </si>
  <si>
    <t>71304</t>
  </si>
  <si>
    <t>幼保連携型認定こども園　仙台保育園</t>
    <rPh sb="0" eb="7">
      <t>ヨウホレンケイガタニンテイ</t>
    </rPh>
    <rPh sb="10" eb="11">
      <t>エン</t>
    </rPh>
    <rPh sb="12" eb="14">
      <t>センダイ</t>
    </rPh>
    <rPh sb="14" eb="17">
      <t>ホイクエン</t>
    </rPh>
    <phoneticPr fontId="27"/>
  </si>
  <si>
    <t>仙台市青葉区葉山町8-1</t>
    <rPh sb="0" eb="3">
      <t>センダイシ</t>
    </rPh>
    <phoneticPr fontId="8"/>
  </si>
  <si>
    <t>社会福祉法人　仙台市社会事業協会</t>
    <rPh sb="0" eb="6">
      <t>シャカイフクシホウジン</t>
    </rPh>
    <rPh sb="7" eb="10">
      <t>センダイシ</t>
    </rPh>
    <rPh sb="10" eb="12">
      <t>シャカイ</t>
    </rPh>
    <rPh sb="12" eb="14">
      <t>ジギョウ</t>
    </rPh>
    <rPh sb="14" eb="16">
      <t>キョウカイ</t>
    </rPh>
    <phoneticPr fontId="27"/>
  </si>
  <si>
    <t>71305</t>
  </si>
  <si>
    <t>幼保連携型認定こども園　認定ろりぽっぷこども園</t>
    <rPh sb="0" eb="2">
      <t>ヨウホ</t>
    </rPh>
    <rPh sb="2" eb="5">
      <t>レンケイガタ</t>
    </rPh>
    <rPh sb="5" eb="7">
      <t>ニンテイ</t>
    </rPh>
    <rPh sb="10" eb="11">
      <t>エン</t>
    </rPh>
    <rPh sb="12" eb="14">
      <t>ニンテイ</t>
    </rPh>
    <rPh sb="22" eb="23">
      <t>エン</t>
    </rPh>
    <phoneticPr fontId="27"/>
  </si>
  <si>
    <t>仙台市若林区沖野字高野南197-1</t>
    <rPh sb="0" eb="3">
      <t>センダイシ</t>
    </rPh>
    <rPh sb="3" eb="6">
      <t>ワカバヤシク</t>
    </rPh>
    <rPh sb="6" eb="8">
      <t>オキノ</t>
    </rPh>
    <rPh sb="8" eb="9">
      <t>アザ</t>
    </rPh>
    <rPh sb="9" eb="12">
      <t>コウヤミナミ</t>
    </rPh>
    <phoneticPr fontId="27"/>
  </si>
  <si>
    <t>71306</t>
  </si>
  <si>
    <t>幼保連携型認定こども園　ろりぽっぷ保育園</t>
  </si>
  <si>
    <t>71401</t>
  </si>
  <si>
    <t>認定こども園くり幼稚園・くりっこ保育園</t>
    <rPh sb="0" eb="2">
      <t>ニンテイ</t>
    </rPh>
    <rPh sb="5" eb="6">
      <t>エン</t>
    </rPh>
    <rPh sb="8" eb="11">
      <t>ヨウチエン</t>
    </rPh>
    <rPh sb="16" eb="19">
      <t>ホイクエン</t>
    </rPh>
    <phoneticPr fontId="27"/>
  </si>
  <si>
    <t>学校法人　前田学園</t>
    <rPh sb="0" eb="2">
      <t>ガッコウ</t>
    </rPh>
    <rPh sb="2" eb="4">
      <t>ホウジン</t>
    </rPh>
    <rPh sb="5" eb="7">
      <t>マエダ</t>
    </rPh>
    <rPh sb="7" eb="9">
      <t>ガクエン</t>
    </rPh>
    <phoneticPr fontId="27"/>
  </si>
  <si>
    <t>71402</t>
  </si>
  <si>
    <t>認定向山こども園</t>
    <rPh sb="0" eb="2">
      <t>ニンテイ</t>
    </rPh>
    <rPh sb="2" eb="4">
      <t>ムカイヤマ</t>
    </rPh>
    <rPh sb="7" eb="8">
      <t>エン</t>
    </rPh>
    <phoneticPr fontId="27"/>
  </si>
  <si>
    <t>仙台市太白区八木山緑町21－10</t>
    <rPh sb="6" eb="8">
      <t>ヤギ</t>
    </rPh>
    <rPh sb="8" eb="9">
      <t>ヤマ</t>
    </rPh>
    <rPh sb="9" eb="11">
      <t>ミドリマチ</t>
    </rPh>
    <phoneticPr fontId="8"/>
  </si>
  <si>
    <t>学校法人　仙台こひつじ学園</t>
    <rPh sb="0" eb="2">
      <t>ガッコウ</t>
    </rPh>
    <rPh sb="2" eb="4">
      <t>ホウジン</t>
    </rPh>
    <rPh sb="5" eb="7">
      <t>センダイ</t>
    </rPh>
    <rPh sb="11" eb="13">
      <t>ガクエン</t>
    </rPh>
    <phoneticPr fontId="27"/>
  </si>
  <si>
    <t>71403</t>
  </si>
  <si>
    <t>ゆりかご認定こども園</t>
    <rPh sb="4" eb="6">
      <t>ニンテイ</t>
    </rPh>
    <rPh sb="9" eb="10">
      <t>エン</t>
    </rPh>
    <phoneticPr fontId="27"/>
  </si>
  <si>
    <t>仙台市太白区袋原6-6-10</t>
    <rPh sb="6" eb="7">
      <t>フクロ</t>
    </rPh>
    <rPh sb="7" eb="8">
      <t>ハラ</t>
    </rPh>
    <phoneticPr fontId="8"/>
  </si>
  <si>
    <t>学校法人　清泉学園</t>
    <rPh sb="0" eb="2">
      <t>ガッコウ</t>
    </rPh>
    <rPh sb="2" eb="4">
      <t>ホウジン</t>
    </rPh>
    <rPh sb="5" eb="6">
      <t>キヨ</t>
    </rPh>
    <rPh sb="6" eb="7">
      <t>イズミ</t>
    </rPh>
    <rPh sb="7" eb="9">
      <t>ガクエン</t>
    </rPh>
    <phoneticPr fontId="27"/>
  </si>
  <si>
    <t>71404</t>
  </si>
  <si>
    <t>西多賀チェリーこども園　</t>
    <rPh sb="0" eb="3">
      <t>ニシタガ</t>
    </rPh>
    <rPh sb="10" eb="11">
      <t>エン</t>
    </rPh>
    <phoneticPr fontId="27"/>
  </si>
  <si>
    <t>社会福祉法人　北杜福祉会</t>
    <rPh sb="0" eb="2">
      <t>シャカイ</t>
    </rPh>
    <rPh sb="2" eb="4">
      <t>フクシ</t>
    </rPh>
    <rPh sb="4" eb="6">
      <t>ホウジン</t>
    </rPh>
    <rPh sb="7" eb="9">
      <t>ホクト</t>
    </rPh>
    <rPh sb="9" eb="11">
      <t>フクシ</t>
    </rPh>
    <rPh sb="11" eb="12">
      <t>カイ</t>
    </rPh>
    <phoneticPr fontId="27"/>
  </si>
  <si>
    <t>71405</t>
  </si>
  <si>
    <t>太子堂すいせんこども園　</t>
    <rPh sb="0" eb="3">
      <t>タイシドウ</t>
    </rPh>
    <rPh sb="10" eb="11">
      <t>エン</t>
    </rPh>
    <phoneticPr fontId="27"/>
  </si>
  <si>
    <t>71406</t>
  </si>
  <si>
    <t>柴田郡村田町大字足立字上ヶ戸１７－５　</t>
    <rPh sb="6" eb="8">
      <t>オオアザ</t>
    </rPh>
    <phoneticPr fontId="8"/>
  </si>
  <si>
    <t>社会福祉法人　柏松会</t>
    <rPh sb="0" eb="6">
      <t>シャカイフクシホウジン</t>
    </rPh>
    <rPh sb="7" eb="8">
      <t>カシワ</t>
    </rPh>
    <rPh sb="8" eb="9">
      <t>マツ</t>
    </rPh>
    <rPh sb="9" eb="10">
      <t>カイ</t>
    </rPh>
    <phoneticPr fontId="27"/>
  </si>
  <si>
    <t>71407</t>
  </si>
  <si>
    <t>社会福祉法人　銀杏の会</t>
    <rPh sb="0" eb="6">
      <t>シャカイフクシホウジン</t>
    </rPh>
    <rPh sb="7" eb="9">
      <t>ギンナン</t>
    </rPh>
    <rPh sb="10" eb="11">
      <t>カイ</t>
    </rPh>
    <phoneticPr fontId="27"/>
  </si>
  <si>
    <t>71408</t>
  </si>
  <si>
    <t>大野田すぎのここども園</t>
    <rPh sb="0" eb="3">
      <t>オオノダ</t>
    </rPh>
    <rPh sb="10" eb="11">
      <t>エン</t>
    </rPh>
    <phoneticPr fontId="27"/>
  </si>
  <si>
    <t>71501</t>
  </si>
  <si>
    <t>泉第2チェリーこども園</t>
    <rPh sb="0" eb="1">
      <t>イズミ</t>
    </rPh>
    <rPh sb="1" eb="2">
      <t>ダイ</t>
    </rPh>
    <rPh sb="10" eb="11">
      <t>エン</t>
    </rPh>
    <phoneticPr fontId="27"/>
  </si>
  <si>
    <t>71502</t>
  </si>
  <si>
    <t>認定こども園　やかまし村　</t>
    <rPh sb="0" eb="2">
      <t>ニンテイ</t>
    </rPh>
    <rPh sb="5" eb="6">
      <t>エン</t>
    </rPh>
    <rPh sb="11" eb="12">
      <t>ムラ</t>
    </rPh>
    <phoneticPr fontId="27"/>
  </si>
  <si>
    <t>71503</t>
  </si>
  <si>
    <r>
      <t>泉チェリーこども園</t>
    </r>
    <r>
      <rPr>
        <b/>
        <sz val="11"/>
        <rFont val="HGPｺﾞｼｯｸM"/>
        <family val="3"/>
        <charset val="128"/>
      </rPr>
      <t>　</t>
    </r>
    <rPh sb="0" eb="1">
      <t>イズミ</t>
    </rPh>
    <rPh sb="8" eb="9">
      <t>エン</t>
    </rPh>
    <phoneticPr fontId="27"/>
  </si>
  <si>
    <t>71504</t>
  </si>
  <si>
    <t>寺岡すいせんこども園　</t>
    <rPh sb="0" eb="2">
      <t>テラオカ</t>
    </rPh>
    <rPh sb="9" eb="10">
      <t>エン</t>
    </rPh>
    <phoneticPr fontId="27"/>
  </si>
  <si>
    <t>71505</t>
  </si>
  <si>
    <t>学校法人　秀志学園</t>
    <rPh sb="0" eb="2">
      <t>ガッコウ</t>
    </rPh>
    <rPh sb="2" eb="4">
      <t>ホウジン</t>
    </rPh>
    <rPh sb="5" eb="6">
      <t>シュウ</t>
    </rPh>
    <rPh sb="6" eb="7">
      <t>シ</t>
    </rPh>
    <rPh sb="7" eb="9">
      <t>ガクエン</t>
    </rPh>
    <phoneticPr fontId="27"/>
  </si>
  <si>
    <t>71506</t>
  </si>
  <si>
    <t>社会福祉法人　仙慈会</t>
    <rPh sb="0" eb="2">
      <t>シャカイ</t>
    </rPh>
    <rPh sb="2" eb="4">
      <t>フクシ</t>
    </rPh>
    <rPh sb="4" eb="6">
      <t>ホウジン</t>
    </rPh>
    <rPh sb="7" eb="8">
      <t>セン</t>
    </rPh>
    <rPh sb="8" eb="9">
      <t>ジ</t>
    </rPh>
    <rPh sb="9" eb="10">
      <t>カイ</t>
    </rPh>
    <phoneticPr fontId="27"/>
  </si>
  <si>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</si>
  <si>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7"/>
  </si>
  <si>
    <t>仙台市泉区住吉台西二丁目7-6</t>
    <rPh sb="0" eb="3">
      <t>センダイシ</t>
    </rPh>
    <rPh sb="3" eb="5">
      <t>イズミク</t>
    </rPh>
    <rPh sb="5" eb="7">
      <t>スミヨシ</t>
    </rPh>
    <rPh sb="7" eb="8">
      <t>ダイ</t>
    </rPh>
    <rPh sb="8" eb="9">
      <t>ニシ</t>
    </rPh>
    <rPh sb="9" eb="12">
      <t>ニチョウメ</t>
    </rPh>
    <phoneticPr fontId="27"/>
  </si>
  <si>
    <t>社会福祉法人　一寿会</t>
    <rPh sb="0" eb="2">
      <t>シャカイ</t>
    </rPh>
    <rPh sb="2" eb="4">
      <t>フクシ</t>
    </rPh>
    <rPh sb="4" eb="6">
      <t>ホウジン</t>
    </rPh>
    <rPh sb="7" eb="8">
      <t>イチ</t>
    </rPh>
    <rPh sb="8" eb="9">
      <t>ジュ</t>
    </rPh>
    <rPh sb="9" eb="10">
      <t>カイ</t>
    </rPh>
    <phoneticPr fontId="27"/>
  </si>
  <si>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</si>
  <si>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7"/>
  </si>
  <si>
    <t>社会福祉法人　一寿会</t>
    <rPh sb="0" eb="6">
      <t>シャカイフクシホウジン</t>
    </rPh>
    <rPh sb="7" eb="8">
      <t>イチ</t>
    </rPh>
    <rPh sb="8" eb="9">
      <t>ジュ</t>
    </rPh>
    <rPh sb="9" eb="10">
      <t>カイ</t>
    </rPh>
    <phoneticPr fontId="27"/>
  </si>
  <si>
    <t>71509</t>
  </si>
  <si>
    <t>幼保連携型認定こども園　明石南こどもの城</t>
  </si>
  <si>
    <t>仙台市泉区桂3－19－6　</t>
  </si>
  <si>
    <t>社会福祉法人　鼎会</t>
    <rPh sb="0" eb="6">
      <t>シャカイフクシホウジン</t>
    </rPh>
    <rPh sb="7" eb="8">
      <t>カナエ</t>
    </rPh>
    <rPh sb="8" eb="9">
      <t>カイ</t>
    </rPh>
    <phoneticPr fontId="27"/>
  </si>
  <si>
    <t>71510</t>
  </si>
  <si>
    <t>幼保連携型認定こども園　桂こどもの城</t>
  </si>
  <si>
    <t>71511</t>
  </si>
  <si>
    <t>ミッキー八乙女こども園</t>
  </si>
  <si>
    <t>仙台市青葉区昭和町3－15　</t>
  </si>
  <si>
    <t>社会福祉法人　未来福祉会</t>
    <rPh sb="0" eb="6">
      <t>シャカイフクシホウジン</t>
    </rPh>
    <rPh sb="7" eb="9">
      <t>ミライ</t>
    </rPh>
    <rPh sb="9" eb="11">
      <t>フクシ</t>
    </rPh>
    <rPh sb="11" eb="12">
      <t>カイ</t>
    </rPh>
    <phoneticPr fontId="27"/>
  </si>
  <si>
    <t>71512</t>
  </si>
  <si>
    <t>幼保連携型認定こども園　ろりぽっぷ泉中央南園</t>
  </si>
  <si>
    <t>学校法人　ろりぽっぷ学園</t>
    <rPh sb="0" eb="4">
      <t>ガッコウホウジン</t>
    </rPh>
    <rPh sb="10" eb="12">
      <t>ガクエン</t>
    </rPh>
    <phoneticPr fontId="27"/>
  </si>
  <si>
    <t>71513</t>
  </si>
  <si>
    <t>幼保連携型認定こども園　ろりぽっぷ赤い屋根の保育園</t>
  </si>
  <si>
    <t>71614</t>
  </si>
  <si>
    <t>栗生あおばこども園</t>
    <rPh sb="0" eb="2">
      <t>クリュウ</t>
    </rPh>
    <rPh sb="8" eb="9">
      <t>エン</t>
    </rPh>
    <phoneticPr fontId="27"/>
  </si>
  <si>
    <t>社会福祉法人　青葉福祉会</t>
    <rPh sb="0" eb="6">
      <t>シャカイフクシホウジン</t>
    </rPh>
    <rPh sb="7" eb="9">
      <t>アオバ</t>
    </rPh>
    <rPh sb="9" eb="11">
      <t>フクシ</t>
    </rPh>
    <rPh sb="11" eb="12">
      <t>カイ</t>
    </rPh>
    <phoneticPr fontId="27"/>
  </si>
  <si>
    <t>71615</t>
  </si>
  <si>
    <t>落合はぐくみこども園</t>
  </si>
  <si>
    <t>角田市島田字御蔵林59　</t>
  </si>
  <si>
    <t>社会福祉法人　恵萩会</t>
    <rPh sb="0" eb="6">
      <t>シャカイフクシホウジン</t>
    </rPh>
    <rPh sb="7" eb="8">
      <t>メグミ</t>
    </rPh>
    <rPh sb="8" eb="9">
      <t>ハギ</t>
    </rPh>
    <rPh sb="9" eb="10">
      <t>カイ</t>
    </rPh>
    <phoneticPr fontId="27"/>
  </si>
  <si>
    <t>71616</t>
  </si>
  <si>
    <t>愛子すぎのここども園</t>
  </si>
  <si>
    <t>社会福祉法人　柏松会</t>
    <rPh sb="0" eb="6">
      <t>シャカイフクシホウジン</t>
    </rPh>
    <rPh sb="7" eb="8">
      <t>ハク</t>
    </rPh>
    <rPh sb="8" eb="9">
      <t>マツ</t>
    </rPh>
    <rPh sb="9" eb="10">
      <t>カイ</t>
    </rPh>
    <phoneticPr fontId="27"/>
  </si>
  <si>
    <t>72101</t>
  </si>
  <si>
    <t>認定こども園　仙台YMCA幼稚園</t>
    <rPh sb="0" eb="2">
      <t>ニンテイ</t>
    </rPh>
    <rPh sb="5" eb="6">
      <t>エン</t>
    </rPh>
    <rPh sb="7" eb="9">
      <t>センダイ</t>
    </rPh>
    <rPh sb="13" eb="16">
      <t>ヨウチエン</t>
    </rPh>
    <phoneticPr fontId="27"/>
  </si>
  <si>
    <t>仙台市青葉区立町9－7</t>
    <rPh sb="6" eb="8">
      <t>タチマチ</t>
    </rPh>
    <phoneticPr fontId="8"/>
  </si>
  <si>
    <t>学校法人　仙台YMCA学園</t>
    <rPh sb="0" eb="2">
      <t>ガッコウ</t>
    </rPh>
    <rPh sb="2" eb="4">
      <t>ホウジン</t>
    </rPh>
    <rPh sb="5" eb="7">
      <t>センダイ</t>
    </rPh>
    <rPh sb="11" eb="13">
      <t>ガクエン</t>
    </rPh>
    <phoneticPr fontId="27"/>
  </si>
  <si>
    <t>72104</t>
  </si>
  <si>
    <t>認定こども園　旭ケ丘幼稚園</t>
    <rPh sb="0" eb="2">
      <t>ニンテイ</t>
    </rPh>
    <rPh sb="5" eb="6">
      <t>エン</t>
    </rPh>
    <rPh sb="7" eb="8">
      <t>アサヒ</t>
    </rPh>
    <rPh sb="9" eb="10">
      <t>オカ</t>
    </rPh>
    <rPh sb="10" eb="13">
      <t>ヨウチエン</t>
    </rPh>
    <phoneticPr fontId="27"/>
  </si>
  <si>
    <t>学校法人　旭ヶ丘学園</t>
    <rPh sb="0" eb="2">
      <t>ガッコウ</t>
    </rPh>
    <rPh sb="2" eb="4">
      <t>ホウジン</t>
    </rPh>
    <rPh sb="5" eb="8">
      <t>アサヒガオカ</t>
    </rPh>
    <rPh sb="8" eb="10">
      <t>ガクエン</t>
    </rPh>
    <phoneticPr fontId="27"/>
  </si>
  <si>
    <t>72201</t>
  </si>
  <si>
    <t>学校法人　清野学園　東仙台幼稚園</t>
    <rPh sb="0" eb="4">
      <t>ガッコウホウジン</t>
    </rPh>
    <rPh sb="5" eb="7">
      <t>セイノ</t>
    </rPh>
    <rPh sb="7" eb="9">
      <t>ガクエン</t>
    </rPh>
    <rPh sb="10" eb="13">
      <t>ヒガシセンダイ</t>
    </rPh>
    <rPh sb="13" eb="16">
      <t>ヨウチエン</t>
    </rPh>
    <phoneticPr fontId="27"/>
  </si>
  <si>
    <t>72301</t>
  </si>
  <si>
    <t>学校法人　陸奥国分寺学園</t>
    <rPh sb="0" eb="4">
      <t>ガッコウホウジン</t>
    </rPh>
    <rPh sb="5" eb="7">
      <t>ムツ</t>
    </rPh>
    <rPh sb="7" eb="10">
      <t>コクブンジ</t>
    </rPh>
    <rPh sb="10" eb="12">
      <t>ガクエン</t>
    </rPh>
    <phoneticPr fontId="27"/>
  </si>
  <si>
    <t>72401</t>
  </si>
  <si>
    <t>認定こども園　若竹幼稚園</t>
    <rPh sb="0" eb="2">
      <t>ニンテイ</t>
    </rPh>
    <rPh sb="5" eb="6">
      <t>エン</t>
    </rPh>
    <rPh sb="7" eb="9">
      <t>ワカタケ</t>
    </rPh>
    <rPh sb="9" eb="12">
      <t>ヨウチエン</t>
    </rPh>
    <phoneticPr fontId="27"/>
  </si>
  <si>
    <t>仙台市太白区四郎丸字吹上23</t>
    <rPh sb="6" eb="9">
      <t>シロウマル</t>
    </rPh>
    <rPh sb="9" eb="10">
      <t>アザ</t>
    </rPh>
    <rPh sb="10" eb="12">
      <t>フキアゲ</t>
    </rPh>
    <phoneticPr fontId="8"/>
  </si>
  <si>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27"/>
  </si>
  <si>
    <t>72501</t>
  </si>
  <si>
    <t>泉第二幼稚園</t>
    <rPh sb="0" eb="1">
      <t>イズミ</t>
    </rPh>
    <rPh sb="1" eb="3">
      <t>ダイニ</t>
    </rPh>
    <rPh sb="3" eb="6">
      <t>ヨウチエン</t>
    </rPh>
    <phoneticPr fontId="27"/>
  </si>
  <si>
    <t>仙台市泉区将監十三丁目1-1</t>
    <rPh sb="0" eb="3">
      <t>センダイシ</t>
    </rPh>
    <rPh sb="5" eb="7">
      <t>ショウゲン</t>
    </rPh>
    <rPh sb="7" eb="8">
      <t>ツナシ</t>
    </rPh>
    <rPh sb="8" eb="9">
      <t>サン</t>
    </rPh>
    <rPh sb="9" eb="11">
      <t>チョウメ</t>
    </rPh>
    <phoneticPr fontId="27"/>
  </si>
  <si>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27"/>
  </si>
  <si>
    <t>72502</t>
  </si>
  <si>
    <t>ねのしろいし幼稚園</t>
    <rPh sb="6" eb="9">
      <t>ヨウチエン</t>
    </rPh>
    <phoneticPr fontId="27"/>
  </si>
  <si>
    <t>学校法人　庄司学園　根白石幼稚園</t>
    <rPh sb="0" eb="2">
      <t>ガッコウ</t>
    </rPh>
    <rPh sb="2" eb="4">
      <t>ホウジン</t>
    </rPh>
    <rPh sb="5" eb="7">
      <t>ショウジ</t>
    </rPh>
    <rPh sb="7" eb="9">
      <t>ガクエン</t>
    </rPh>
    <rPh sb="10" eb="15">
      <t>ネノシロイシヨウチ</t>
    </rPh>
    <rPh sb="15" eb="16">
      <t>エン</t>
    </rPh>
    <phoneticPr fontId="27"/>
  </si>
  <si>
    <t>72503</t>
  </si>
  <si>
    <t>幼稚園型認定こども園　いずみ松陵幼稚園</t>
  </si>
  <si>
    <t>学校法人　長谷柳絮学園</t>
    <rPh sb="0" eb="4">
      <t>ガッコウホウジン</t>
    </rPh>
    <rPh sb="5" eb="7">
      <t>ハセ</t>
    </rPh>
    <rPh sb="7" eb="9">
      <t>リュウジョ</t>
    </rPh>
    <rPh sb="9" eb="11">
      <t>ガクエン</t>
    </rPh>
    <phoneticPr fontId="27"/>
  </si>
  <si>
    <t>幼稚園型認定こども園　南光幼稚園</t>
  </si>
  <si>
    <t>仙台市泉区南光台東1-51-1</t>
    <rPh sb="0" eb="3">
      <t>センダイシ</t>
    </rPh>
    <rPh sb="3" eb="5">
      <t>イズミク</t>
    </rPh>
    <rPh sb="5" eb="8">
      <t>ナンコウダイ</t>
    </rPh>
    <rPh sb="8" eb="9">
      <t>ヒガシ</t>
    </rPh>
    <phoneticPr fontId="8"/>
  </si>
  <si>
    <t>学校法人　村山学園</t>
    <rPh sb="0" eb="4">
      <t>ガッコウホウジン</t>
    </rPh>
    <rPh sb="5" eb="7">
      <t>ムラヤマ</t>
    </rPh>
    <rPh sb="7" eb="9">
      <t>ガクエン</t>
    </rPh>
    <phoneticPr fontId="27"/>
  </si>
  <si>
    <t>幼稚園型認定こども園　南光第二幼稚園</t>
  </si>
  <si>
    <t>幼稚園型認定こども園　南光シオン幼稚園</t>
  </si>
  <si>
    <t>72507</t>
  </si>
  <si>
    <t>幼稚園型認定こども園　南光紫陽幼稚園</t>
  </si>
  <si>
    <t>学校法人　おおとり学園</t>
    <rPh sb="0" eb="4">
      <t>ガッコウホウジン</t>
    </rPh>
    <rPh sb="9" eb="11">
      <t>ガクエン</t>
    </rPh>
    <phoneticPr fontId="27"/>
  </si>
  <si>
    <t>72605</t>
  </si>
  <si>
    <t>友愛幼稚園</t>
    <rPh sb="0" eb="2">
      <t>ユウアイ</t>
    </rPh>
    <rPh sb="2" eb="5">
      <t>ヨウチエン</t>
    </rPh>
    <phoneticPr fontId="27"/>
  </si>
  <si>
    <t>仙台市青葉区国見6-45-1</t>
    <rPh sb="6" eb="8">
      <t>クニミ</t>
    </rPh>
    <phoneticPr fontId="8"/>
  </si>
  <si>
    <t>学校法人　東北文化学園大学</t>
    <rPh sb="0" eb="2">
      <t>ガッコウ</t>
    </rPh>
    <rPh sb="2" eb="4">
      <t>ホウジン</t>
    </rPh>
    <rPh sb="5" eb="7">
      <t>トウホク</t>
    </rPh>
    <rPh sb="7" eb="9">
      <t>ブンカ</t>
    </rPh>
    <rPh sb="9" eb="11">
      <t>ガクエン</t>
    </rPh>
    <rPh sb="11" eb="13">
      <t>ダイガク</t>
    </rPh>
    <phoneticPr fontId="27"/>
  </si>
  <si>
    <t>73101</t>
  </si>
  <si>
    <t>有限会社　カール英会話ほいくえん</t>
    <rPh sb="0" eb="4">
      <t>ユウゲンガイシャ</t>
    </rPh>
    <rPh sb="8" eb="11">
      <t>エイカイワ</t>
    </rPh>
    <phoneticPr fontId="27"/>
  </si>
  <si>
    <t>73201</t>
  </si>
  <si>
    <t>ますえの森どうわこども園　</t>
    <rPh sb="4" eb="5">
      <t>モリ</t>
    </rPh>
    <rPh sb="11" eb="12">
      <t>エン</t>
    </rPh>
    <phoneticPr fontId="27"/>
  </si>
  <si>
    <t>仙台市宮城野区枡江8-10</t>
    <rPh sb="7" eb="9">
      <t>マスエ</t>
    </rPh>
    <phoneticPr fontId="8"/>
  </si>
  <si>
    <t>童和保育サービス株式会社</t>
    <rPh sb="0" eb="1">
      <t>ワラベ</t>
    </rPh>
    <rPh sb="1" eb="2">
      <t>ワ</t>
    </rPh>
    <rPh sb="2" eb="4">
      <t>ホイク</t>
    </rPh>
    <rPh sb="8" eb="10">
      <t>カブシキ</t>
    </rPh>
    <rPh sb="10" eb="12">
      <t>カイシャ</t>
    </rPh>
    <phoneticPr fontId="27"/>
  </si>
  <si>
    <t>73202</t>
  </si>
  <si>
    <t>株式会社　ちゃいるどらんど</t>
    <rPh sb="0" eb="4">
      <t>カブシキガイシャ</t>
    </rPh>
    <phoneticPr fontId="27"/>
  </si>
  <si>
    <t>73203</t>
  </si>
  <si>
    <t>ニューフィールド保育園</t>
  </si>
  <si>
    <t>仙台ナーサリー株式会社</t>
    <rPh sb="0" eb="2">
      <t>センダイ</t>
    </rPh>
    <rPh sb="7" eb="11">
      <t>カブシキガイシャ</t>
    </rPh>
    <phoneticPr fontId="27"/>
  </si>
  <si>
    <t>73204</t>
  </si>
  <si>
    <t>73205</t>
  </si>
  <si>
    <t>保育園れいんぼーなーさりー原ノ町館</t>
  </si>
  <si>
    <t>仙台市宮城野区田子2－10－2</t>
  </si>
  <si>
    <t>株式会社　エコエネルギー普及協会</t>
    <rPh sb="0" eb="4">
      <t>カブシキガイシャ</t>
    </rPh>
    <rPh sb="12" eb="14">
      <t>フキュウ</t>
    </rPh>
    <rPh sb="14" eb="16">
      <t>キョウカイ</t>
    </rPh>
    <phoneticPr fontId="27"/>
  </si>
  <si>
    <t>73301</t>
  </si>
  <si>
    <t>73302</t>
  </si>
  <si>
    <t>六丁の目マザーグースこども園</t>
    <rPh sb="0" eb="2">
      <t>ロクチョウ</t>
    </rPh>
    <rPh sb="3" eb="4">
      <t>メ</t>
    </rPh>
    <rPh sb="13" eb="14">
      <t>エン</t>
    </rPh>
    <phoneticPr fontId="27"/>
  </si>
  <si>
    <t>仙台市若林区六丁の目中町1-38</t>
    <rPh sb="0" eb="3">
      <t>センダイシ</t>
    </rPh>
    <rPh sb="3" eb="6">
      <t>ワカバヤシク</t>
    </rPh>
    <rPh sb="6" eb="8">
      <t>ロクチョウ</t>
    </rPh>
    <rPh sb="9" eb="10">
      <t>メ</t>
    </rPh>
    <rPh sb="10" eb="12">
      <t>ナカマチ</t>
    </rPh>
    <phoneticPr fontId="27"/>
  </si>
  <si>
    <t>株式会社　マザーグース</t>
    <rPh sb="0" eb="4">
      <t>カブシキカイシャ</t>
    </rPh>
    <phoneticPr fontId="27"/>
  </si>
  <si>
    <t>73303</t>
  </si>
  <si>
    <t>蒲町おもちゃばここども園</t>
  </si>
  <si>
    <t>仙台市若林区蒲町7－8　</t>
  </si>
  <si>
    <t>株式会社　おもちゃばこ保育園</t>
    <rPh sb="0" eb="4">
      <t>カブシキガイシャ</t>
    </rPh>
    <rPh sb="11" eb="14">
      <t>ホイクエン</t>
    </rPh>
    <phoneticPr fontId="27"/>
  </si>
  <si>
    <t>六丁の目こども園</t>
  </si>
  <si>
    <t>仙台市若林区六丁の目東町3－17</t>
  </si>
  <si>
    <t>一般社団法人　六丁の目保育園</t>
    <rPh sb="0" eb="2">
      <t>イッパン</t>
    </rPh>
    <rPh sb="2" eb="4">
      <t>シャダン</t>
    </rPh>
    <rPh sb="4" eb="6">
      <t>ホウジン</t>
    </rPh>
    <rPh sb="7" eb="9">
      <t>ロクチョウ</t>
    </rPh>
    <rPh sb="10" eb="11">
      <t>メ</t>
    </rPh>
    <rPh sb="11" eb="14">
      <t>ホイクエン</t>
    </rPh>
    <phoneticPr fontId="27"/>
  </si>
  <si>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</si>
  <si>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</si>
  <si>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</si>
  <si>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</si>
  <si>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</si>
  <si>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</si>
  <si>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</si>
  <si>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株式会社　ラヴィエール</t>
    <rPh sb="0" eb="4">
      <t>カブシキガイシャ</t>
    </rPh>
    <phoneticPr fontId="27"/>
  </si>
  <si>
    <t>仙台ちびっこひろばこども園</t>
  </si>
  <si>
    <t>仙台市若林区若林1丁目6-17</t>
    <rPh sb="0" eb="3">
      <t>センダイシ</t>
    </rPh>
    <rPh sb="3" eb="6">
      <t>ワカバヤシク</t>
    </rPh>
    <rPh sb="6" eb="8">
      <t>ワカバヤシ</t>
    </rPh>
    <rPh sb="9" eb="11">
      <t>チョウメ</t>
    </rPh>
    <phoneticPr fontId="8"/>
  </si>
  <si>
    <t>株式会社　ちびっこひろば保育園</t>
    <rPh sb="0" eb="4">
      <t>カブシキガイシャ</t>
    </rPh>
    <rPh sb="12" eb="15">
      <t>ホイクエン</t>
    </rPh>
    <phoneticPr fontId="27"/>
  </si>
  <si>
    <t>73501</t>
  </si>
  <si>
    <t>鶴が丘マミーこども園</t>
    <rPh sb="0" eb="1">
      <t>ツル</t>
    </rPh>
    <rPh sb="2" eb="3">
      <t>オカ</t>
    </rPh>
    <rPh sb="9" eb="10">
      <t>エン</t>
    </rPh>
    <phoneticPr fontId="27"/>
  </si>
  <si>
    <t>仙台市泉区鶴が丘三丁目24-7</t>
    <rPh sb="0" eb="3">
      <t>センダイシ</t>
    </rPh>
    <rPh sb="3" eb="5">
      <t>イズミク</t>
    </rPh>
    <rPh sb="5" eb="6">
      <t>ツル</t>
    </rPh>
    <rPh sb="7" eb="8">
      <t>オカ</t>
    </rPh>
    <rPh sb="8" eb="11">
      <t>サンチョウメ</t>
    </rPh>
    <phoneticPr fontId="27"/>
  </si>
  <si>
    <t>株式会社　マミー保育園</t>
    <rPh sb="0" eb="4">
      <t>カブシキカイシャ</t>
    </rPh>
    <rPh sb="8" eb="11">
      <t>ホイクエン</t>
    </rPh>
    <phoneticPr fontId="27"/>
  </si>
  <si>
    <t>73502</t>
  </si>
  <si>
    <t>ミッキー泉中央こども園</t>
  </si>
  <si>
    <t>株式会社　ウエルフェア</t>
    <rPh sb="0" eb="4">
      <t>カブシキガイシャ</t>
    </rPh>
    <phoneticPr fontId="27"/>
  </si>
  <si>
    <t>73503</t>
  </si>
  <si>
    <t>ぷりえーる南中山こども園</t>
  </si>
  <si>
    <t>仙台市泉区南中山4－27－16</t>
  </si>
  <si>
    <t>株式会社　オードリー</t>
    <rPh sb="0" eb="4">
      <t>カブシキガイシャ</t>
    </rPh>
    <phoneticPr fontId="27"/>
  </si>
  <si>
    <t>73601</t>
  </si>
  <si>
    <t>カール英会話チルドレン</t>
  </si>
  <si>
    <t>99999</t>
  </si>
  <si>
    <t>5</t>
    <phoneticPr fontId="15"/>
  </si>
  <si>
    <t>六郷ぱれっと保育園</t>
    <phoneticPr fontId="4"/>
  </si>
  <si>
    <t>04136</t>
  </si>
  <si>
    <t>六郷保育園</t>
    <phoneticPr fontId="4"/>
  </si>
  <si>
    <t>アイグラン保育園長町南</t>
    <phoneticPr fontId="4"/>
  </si>
  <si>
    <t>02132</t>
    <phoneticPr fontId="4"/>
  </si>
  <si>
    <t>富沢アリス保育園</t>
    <rPh sb="0" eb="2">
      <t>トミザワ</t>
    </rPh>
    <phoneticPr fontId="4"/>
  </si>
  <si>
    <t>いずみ保育園</t>
    <phoneticPr fontId="4"/>
  </si>
  <si>
    <t>02155</t>
    <phoneticPr fontId="15"/>
  </si>
  <si>
    <t>NOVAインターナショナルスクール仙台八木山校</t>
    <rPh sb="17" eb="19">
      <t>センダイ</t>
    </rPh>
    <rPh sb="19" eb="22">
      <t>ヤギヤマ</t>
    </rPh>
    <rPh sb="22" eb="23">
      <t>コウ</t>
    </rPh>
    <phoneticPr fontId="5"/>
  </si>
  <si>
    <t>アスイク保育園中田町</t>
    <phoneticPr fontId="4"/>
  </si>
  <si>
    <t>NOVAバイリンガル仙台富沢保育園</t>
    <phoneticPr fontId="4"/>
  </si>
  <si>
    <t>もりのなかま保育園四郎丸園もぐもぐ＋</t>
    <phoneticPr fontId="4"/>
  </si>
  <si>
    <t>認定こども園れいんぼーなーさりー原ノ町館</t>
    <rPh sb="0" eb="2">
      <t>ニンテイ</t>
    </rPh>
    <rPh sb="5" eb="6">
      <t>エン</t>
    </rPh>
    <rPh sb="16" eb="17">
      <t>ハラ</t>
    </rPh>
    <rPh sb="18" eb="19">
      <t>マチ</t>
    </rPh>
    <rPh sb="19" eb="20">
      <t>カン</t>
    </rPh>
    <phoneticPr fontId="5"/>
  </si>
  <si>
    <t>事業所内保育事業　小規模保育事業Ａ型</t>
    <rPh sb="0" eb="3">
      <t>ジギョウショ</t>
    </rPh>
    <rPh sb="3" eb="4">
      <t>ナイ</t>
    </rPh>
    <rPh sb="4" eb="6">
      <t>ホイク</t>
    </rPh>
    <rPh sb="6" eb="8">
      <t>ジギョウ</t>
    </rPh>
    <rPh sb="9" eb="12">
      <t>ショウキボ</t>
    </rPh>
    <rPh sb="12" eb="14">
      <t>ホイク</t>
    </rPh>
    <rPh sb="14" eb="16">
      <t>ジギョウ</t>
    </rPh>
    <rPh sb="17" eb="18">
      <t>ガタ</t>
    </rPh>
    <phoneticPr fontId="8"/>
  </si>
  <si>
    <t>事業所内保育事業　小規模保育事業Ｂ型</t>
    <rPh sb="0" eb="3">
      <t>ジギョウショ</t>
    </rPh>
    <rPh sb="3" eb="4">
      <t>ナイ</t>
    </rPh>
    <rPh sb="4" eb="6">
      <t>ホイク</t>
    </rPh>
    <rPh sb="6" eb="8">
      <t>ジギョウ</t>
    </rPh>
    <rPh sb="9" eb="12">
      <t>ショウキボ</t>
    </rPh>
    <rPh sb="12" eb="14">
      <t>ホイク</t>
    </rPh>
    <rPh sb="14" eb="16">
      <t>ジギョウ</t>
    </rPh>
    <rPh sb="17" eb="18">
      <t>ガタ</t>
    </rPh>
    <phoneticPr fontId="8"/>
  </si>
  <si>
    <t>事業所内保育事業　小規模保育事業保育所型</t>
    <rPh sb="0" eb="3">
      <t>ジギョウショ</t>
    </rPh>
    <rPh sb="3" eb="4">
      <t>ナイ</t>
    </rPh>
    <rPh sb="4" eb="6">
      <t>ホイク</t>
    </rPh>
    <rPh sb="6" eb="8">
      <t>ジギョウ</t>
    </rPh>
    <rPh sb="9" eb="12">
      <t>ショウキボ</t>
    </rPh>
    <rPh sb="12" eb="14">
      <t>ホイク</t>
    </rPh>
    <rPh sb="14" eb="16">
      <t>ジギョウ</t>
    </rPh>
    <rPh sb="16" eb="18">
      <t>ホイク</t>
    </rPh>
    <rPh sb="18" eb="19">
      <t>ショ</t>
    </rPh>
    <rPh sb="19" eb="20">
      <t>ガタ</t>
    </rPh>
    <phoneticPr fontId="8"/>
  </si>
  <si>
    <t>仙台市青葉区旭ヶ丘１－３９－６</t>
  </si>
  <si>
    <t>仙台市太白区柳生４－１２－１１</t>
  </si>
  <si>
    <t>仙台市青葉区花京院２－１－６５　花京院プラザ６階</t>
  </si>
  <si>
    <t>東京都千代田区神田駿河台４－６　御茶ノ水ソラシティ</t>
  </si>
  <si>
    <t>六郷保育園</t>
  </si>
  <si>
    <t>仙台市若林区六郷7-10</t>
  </si>
  <si>
    <t>一般社団法人保育アートラボ</t>
  </si>
  <si>
    <t>仙台市青葉区柏木1丁目3-23</t>
  </si>
  <si>
    <t>東京都千代田区神田駿河台4-6 御茶ノ水ソラシティ</t>
  </si>
  <si>
    <t>仙台市青葉区上杉1-16-4ｾﾝﾁｭﾘｰ青葉601</t>
  </si>
  <si>
    <t>東京都千代田区神田神保町1-14-1</t>
  </si>
  <si>
    <t>仙台市青葉区角五郎1丁目9-5</t>
  </si>
  <si>
    <t>福島県郡山市開成4-9-17 あさか102</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</si>
  <si>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</si>
  <si>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</si>
  <si>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</si>
  <si>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</si>
  <si>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</si>
  <si>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</si>
  <si>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</si>
  <si>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</si>
  <si>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栃木県宇都宮市南大通2-6-1KIDS 1ST BLD</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</si>
  <si>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</si>
  <si>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</si>
  <si>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</si>
  <si>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</si>
  <si>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</si>
  <si>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</si>
  <si>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東京都中央区日本橋3-12-2　朝日ビルヂング4Ｆ</t>
  </si>
  <si>
    <t>仙台市若林区六丁の目西町3-41</t>
  </si>
  <si>
    <t>仙台市宮城野区白鳥2-11-24</t>
  </si>
  <si>
    <t>仙台市宮城野区出花1-3-10</t>
  </si>
  <si>
    <t>宮城県柴田郡大河原町大谷字町向199-3</t>
  </si>
  <si>
    <t>仙台市宮城野区萩野町3-8-11 木村ビル1F</t>
  </si>
  <si>
    <t>福島県福島市方木田字北白家5-2</t>
  </si>
  <si>
    <t>宮城県石巻市南境字鶴巻52番地</t>
  </si>
  <si>
    <t>山形県新庄市金沢1917-7</t>
  </si>
  <si>
    <t>東京都新宿区高田馬場4-13-11　松島第一ビル6階</t>
  </si>
  <si>
    <t>ライクキッズ株式会社</t>
    <rPh sb="6" eb="7">
      <t>カブ</t>
    </rPh>
    <rPh sb="7" eb="8">
      <t>シキ</t>
    </rPh>
    <rPh sb="8" eb="10">
      <t>ガイシャ</t>
    </rPh>
    <phoneticPr fontId="53"/>
  </si>
  <si>
    <t>仙台市若林区沖野字高野南197-1</t>
  </si>
  <si>
    <t>仙台市若林区若林1丁目6-17</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</si>
  <si>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</si>
  <si>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</si>
  <si>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</si>
  <si>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</si>
  <si>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</si>
  <si>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</si>
  <si>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</si>
  <si>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</si>
  <si>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</si>
  <si>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</si>
  <si>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</si>
  <si>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</si>
  <si>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</si>
  <si>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</si>
  <si>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</si>
  <si>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</si>
  <si>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</si>
  <si>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</si>
  <si>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</si>
  <si>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宮城県富谷市上桜木2丁目1-9</t>
  </si>
  <si>
    <t>仙台市太白区長町7-19-23　TK7ビル3階</t>
  </si>
  <si>
    <t>仙台市青葉区落合2-6-8-1F</t>
  </si>
  <si>
    <t>仙台市青葉区錦町1-12-1</t>
  </si>
  <si>
    <t>仙台市青葉区大町2-7-20</t>
  </si>
  <si>
    <t>仙台市若林区若林6丁目10番35号</t>
  </si>
  <si>
    <t>仙台市青葉区中江2丁目9-7</t>
  </si>
  <si>
    <t>仙台市宮城野区岩切字洞ノ口43-1</t>
  </si>
  <si>
    <t>仙台市宮城野区幸町2丁目16-13</t>
  </si>
  <si>
    <t>仙台市泉区高森3丁目4-169</t>
  </si>
  <si>
    <t>仙台市泉区山の寺3丁目27-10</t>
  </si>
  <si>
    <t>仙台市青葉区郷六字沼田45-6</t>
  </si>
  <si>
    <t>京都府綴喜郡井手町大字多賀小字茶臼塚12-2</t>
  </si>
  <si>
    <t>仙台市太白区長町7丁目19-39　ＣＯＭビル101</t>
  </si>
  <si>
    <t>仙台市青葉区片平2-1-1</t>
  </si>
  <si>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53"/>
  </si>
  <si>
    <t>仙台市若林区沖野字高野南１９７－１　</t>
    <rPh sb="3" eb="6">
      <t>ワカバヤシク</t>
    </rPh>
    <rPh sb="6" eb="7">
      <t>オキ</t>
    </rPh>
    <rPh sb="7" eb="8">
      <t>ノ</t>
    </rPh>
    <rPh sb="8" eb="9">
      <t>アザ</t>
    </rPh>
    <phoneticPr fontId="55"/>
  </si>
  <si>
    <t>仙台市若林区卸町3－1－4　</t>
    <rPh sb="6" eb="7">
      <t>オロシ</t>
    </rPh>
    <phoneticPr fontId="55"/>
  </si>
  <si>
    <t>株式会社　lumiereひまわり</t>
    <rPh sb="0" eb="4">
      <t>カブシキガイシャ</t>
    </rPh>
    <phoneticPr fontId="27"/>
  </si>
  <si>
    <t>仙台市若林区卸町3丁目1-4</t>
    <rPh sb="6" eb="8">
      <t>オロシマチ</t>
    </rPh>
    <rPh sb="9" eb="11">
      <t>チョウメ</t>
    </rPh>
    <phoneticPr fontId="26"/>
  </si>
  <si>
    <t>アクアイグニス仙台保育園</t>
    <rPh sb="7" eb="9">
      <t>センダイ</t>
    </rPh>
    <rPh sb="9" eb="12">
      <t>ホイクエン</t>
    </rPh>
    <phoneticPr fontId="1"/>
  </si>
  <si>
    <t>61301</t>
    <phoneticPr fontId="1"/>
  </si>
  <si>
    <t>02161</t>
    <phoneticPr fontId="1"/>
  </si>
  <si>
    <t>中田なないろ保育園</t>
    <phoneticPr fontId="1"/>
  </si>
  <si>
    <t>中田なないろ保育園</t>
    <phoneticPr fontId="4"/>
  </si>
  <si>
    <t>71111</t>
    <phoneticPr fontId="1"/>
  </si>
  <si>
    <t>幼保連携型認定こども園　中山保育園</t>
    <rPh sb="0" eb="7">
      <t>ヨウホレンケイガタニンテイ</t>
    </rPh>
    <rPh sb="10" eb="11">
      <t>エン</t>
    </rPh>
    <rPh sb="12" eb="14">
      <t>ナカヤマ</t>
    </rPh>
    <rPh sb="14" eb="17">
      <t>ホイクエン</t>
    </rPh>
    <phoneticPr fontId="1"/>
  </si>
  <si>
    <t>71307</t>
    <phoneticPr fontId="1"/>
  </si>
  <si>
    <t>71308</t>
    <phoneticPr fontId="1"/>
  </si>
  <si>
    <t>荒井あおばこども園</t>
    <rPh sb="0" eb="2">
      <t>アライ</t>
    </rPh>
    <rPh sb="8" eb="9">
      <t>エン</t>
    </rPh>
    <phoneticPr fontId="1"/>
  </si>
  <si>
    <t>幼保連携型認定こども園　光の子</t>
    <rPh sb="0" eb="4">
      <t>ヨウホレンケイ</t>
    </rPh>
    <rPh sb="4" eb="5">
      <t>カタ</t>
    </rPh>
    <rPh sb="5" eb="7">
      <t>ニンテイ</t>
    </rPh>
    <rPh sb="10" eb="11">
      <t>エン</t>
    </rPh>
    <rPh sb="12" eb="13">
      <t>ヒカリ</t>
    </rPh>
    <rPh sb="14" eb="15">
      <t>コ</t>
    </rPh>
    <phoneticPr fontId="1"/>
  </si>
  <si>
    <t>71409</t>
    <phoneticPr fontId="1"/>
  </si>
  <si>
    <t>YMCA西中田こども園</t>
    <rPh sb="4" eb="5">
      <t>ニシ</t>
    </rPh>
    <rPh sb="5" eb="7">
      <t>ナカダ</t>
    </rPh>
    <rPh sb="10" eb="11">
      <t>エン</t>
    </rPh>
    <phoneticPr fontId="1"/>
  </si>
  <si>
    <t>YMCA南大野田こども園</t>
    <rPh sb="4" eb="8">
      <t>ミナミオオノダ</t>
    </rPh>
    <rPh sb="11" eb="12">
      <t>エン</t>
    </rPh>
    <phoneticPr fontId="1"/>
  </si>
  <si>
    <t>71514</t>
    <phoneticPr fontId="1"/>
  </si>
  <si>
    <t>71515</t>
    <phoneticPr fontId="1"/>
  </si>
  <si>
    <t>YMCA加茂こども園</t>
    <rPh sb="4" eb="6">
      <t>カモ</t>
    </rPh>
    <rPh sb="9" eb="10">
      <t>エン</t>
    </rPh>
    <phoneticPr fontId="1"/>
  </si>
  <si>
    <t>南光台すいせんこども園</t>
    <rPh sb="0" eb="3">
      <t>ナンコウダイ</t>
    </rPh>
    <rPh sb="10" eb="11">
      <t>エン</t>
    </rPh>
    <phoneticPr fontId="1"/>
  </si>
  <si>
    <t>72302</t>
    <phoneticPr fontId="1"/>
  </si>
  <si>
    <t>認定こども園聖ウルスラ学院英智幼稚園</t>
    <rPh sb="0" eb="2">
      <t>ニンテイ</t>
    </rPh>
    <rPh sb="5" eb="6">
      <t>エン</t>
    </rPh>
    <rPh sb="6" eb="7">
      <t>セイ</t>
    </rPh>
    <rPh sb="11" eb="13">
      <t>ガクイン</t>
    </rPh>
    <rPh sb="13" eb="15">
      <t>エイチ</t>
    </rPh>
    <rPh sb="15" eb="18">
      <t>ヨウチエン</t>
    </rPh>
    <phoneticPr fontId="1"/>
  </si>
  <si>
    <t>73102</t>
    <phoneticPr fontId="1"/>
  </si>
  <si>
    <t>73103</t>
    <phoneticPr fontId="1"/>
  </si>
  <si>
    <t>みのりこども園</t>
    <rPh sb="6" eb="7">
      <t>エン</t>
    </rPh>
    <phoneticPr fontId="1"/>
  </si>
  <si>
    <t>とびのこ認定こども園</t>
    <rPh sb="4" eb="6">
      <t>ニンテイ</t>
    </rPh>
    <rPh sb="9" eb="10">
      <t>エン</t>
    </rPh>
    <phoneticPr fontId="1"/>
  </si>
  <si>
    <t>73206</t>
    <phoneticPr fontId="1"/>
  </si>
  <si>
    <t>73207</t>
    <phoneticPr fontId="1"/>
  </si>
  <si>
    <t>73208</t>
    <phoneticPr fontId="1"/>
  </si>
  <si>
    <t>73209</t>
    <phoneticPr fontId="1"/>
  </si>
  <si>
    <t>73210</t>
    <phoneticPr fontId="1"/>
  </si>
  <si>
    <t>73211</t>
    <phoneticPr fontId="1"/>
  </si>
  <si>
    <t>ミッキー榴岡公園こども園</t>
    <rPh sb="4" eb="6">
      <t>ツツジガオカ</t>
    </rPh>
    <rPh sb="6" eb="8">
      <t>コウエン</t>
    </rPh>
    <rPh sb="11" eb="12">
      <t>エン</t>
    </rPh>
    <phoneticPr fontId="1"/>
  </si>
  <si>
    <t>つつじがおかもりのいえこども園</t>
    <rPh sb="14" eb="15">
      <t>エン</t>
    </rPh>
    <phoneticPr fontId="1"/>
  </si>
  <si>
    <t>幸町すいせんこども園</t>
    <rPh sb="0" eb="2">
      <t>サイワイチョウ</t>
    </rPh>
    <rPh sb="9" eb="10">
      <t>エン</t>
    </rPh>
    <phoneticPr fontId="1"/>
  </si>
  <si>
    <t>ちいさなこどもえん</t>
    <phoneticPr fontId="1"/>
  </si>
  <si>
    <t>れいんぼーなーさりー田子館</t>
    <rPh sb="10" eb="12">
      <t>タゴ</t>
    </rPh>
    <rPh sb="12" eb="13">
      <t>カン</t>
    </rPh>
    <phoneticPr fontId="1"/>
  </si>
  <si>
    <t>小田原ことりのうた認定こども園</t>
    <rPh sb="0" eb="3">
      <t>オダワラ</t>
    </rPh>
    <rPh sb="9" eb="11">
      <t>ニンテイ</t>
    </rPh>
    <rPh sb="14" eb="15">
      <t>エン</t>
    </rPh>
    <phoneticPr fontId="1"/>
  </si>
  <si>
    <t>73309</t>
    <phoneticPr fontId="1"/>
  </si>
  <si>
    <t>あそびまショーこども園</t>
    <rPh sb="10" eb="11">
      <t>エン</t>
    </rPh>
    <phoneticPr fontId="1"/>
  </si>
  <si>
    <t>73405</t>
    <phoneticPr fontId="1"/>
  </si>
  <si>
    <t>ぷらざこども園長町</t>
    <rPh sb="6" eb="7">
      <t>エン</t>
    </rPh>
    <rPh sb="7" eb="9">
      <t>ナガマチ</t>
    </rPh>
    <phoneticPr fontId="1"/>
  </si>
  <si>
    <t>73506</t>
    <phoneticPr fontId="1"/>
  </si>
  <si>
    <t>73507</t>
    <phoneticPr fontId="1"/>
  </si>
  <si>
    <t>73508</t>
    <phoneticPr fontId="1"/>
  </si>
  <si>
    <t>73509</t>
    <phoneticPr fontId="1"/>
  </si>
  <si>
    <t>泉すぎのここども園</t>
    <rPh sb="0" eb="1">
      <t>イズミ</t>
    </rPh>
    <rPh sb="8" eb="9">
      <t>エン</t>
    </rPh>
    <phoneticPr fontId="1"/>
  </si>
  <si>
    <t>そらのここども園</t>
    <rPh sb="7" eb="8">
      <t>エン</t>
    </rPh>
    <phoneticPr fontId="1"/>
  </si>
  <si>
    <t>ミッキー八乙女中央こども園</t>
    <rPh sb="4" eb="7">
      <t>ヤオトメ</t>
    </rPh>
    <rPh sb="7" eb="9">
      <t>チュウオウ</t>
    </rPh>
    <rPh sb="12" eb="13">
      <t>エン</t>
    </rPh>
    <phoneticPr fontId="1"/>
  </si>
  <si>
    <t>まつもりこども園</t>
    <rPh sb="7" eb="8">
      <t>エン</t>
    </rPh>
    <phoneticPr fontId="1"/>
  </si>
  <si>
    <t>幼保連携型認定こども園　中山保育園</t>
    <rPh sb="0" eb="4">
      <t>ヨウホレンケイ</t>
    </rPh>
    <rPh sb="4" eb="5">
      <t>カタ</t>
    </rPh>
    <rPh sb="5" eb="7">
      <t>ニンテイ</t>
    </rPh>
    <rPh sb="10" eb="11">
      <t>エン</t>
    </rPh>
    <rPh sb="12" eb="14">
      <t>ナカヤマ</t>
    </rPh>
    <rPh sb="14" eb="17">
      <t>ホイクエン</t>
    </rPh>
    <phoneticPr fontId="1"/>
  </si>
  <si>
    <t>幼保連携型認定こども園　光の子</t>
    <rPh sb="0" eb="7">
      <t>ヨウホレンケイカタニンテイ</t>
    </rPh>
    <rPh sb="10" eb="11">
      <t>エン</t>
    </rPh>
    <rPh sb="12" eb="13">
      <t>ヒカリ</t>
    </rPh>
    <rPh sb="14" eb="15">
      <t>コ</t>
    </rPh>
    <phoneticPr fontId="1"/>
  </si>
  <si>
    <t>71410</t>
    <phoneticPr fontId="1"/>
  </si>
  <si>
    <t>YMCA西中田こども園</t>
    <rPh sb="4" eb="7">
      <t>ニシナカダ</t>
    </rPh>
    <rPh sb="10" eb="11">
      <t>エン</t>
    </rPh>
    <phoneticPr fontId="1"/>
  </si>
  <si>
    <t>南光台すいせんこども園</t>
    <rPh sb="10" eb="11">
      <t>エン</t>
    </rPh>
    <phoneticPr fontId="1"/>
  </si>
  <si>
    <t>小田原ことりのうた認定こども園</t>
    <rPh sb="9" eb="11">
      <t>ニンテイ</t>
    </rPh>
    <rPh sb="14" eb="15">
      <t>エン</t>
    </rPh>
    <phoneticPr fontId="1"/>
  </si>
  <si>
    <t>ミッキー八乙女中央こども園</t>
    <rPh sb="7" eb="9">
      <t>チュウオウ</t>
    </rPh>
    <rPh sb="12" eb="13">
      <t>エン</t>
    </rPh>
    <phoneticPr fontId="1"/>
  </si>
  <si>
    <t>私立保育所</t>
    <phoneticPr fontId="1"/>
  </si>
  <si>
    <t>99999</t>
    <phoneticPr fontId="1"/>
  </si>
  <si>
    <t>代表取締役　上杉　太郎</t>
    <rPh sb="0" eb="5">
      <t>ダイヒョウトリシマリヤク</t>
    </rPh>
    <rPh sb="6" eb="8">
      <t>カミスギ</t>
    </rPh>
    <rPh sb="9" eb="11">
      <t>タロウ</t>
    </rPh>
    <phoneticPr fontId="1"/>
  </si>
  <si>
    <t>事務局　上杉　花子</t>
    <rPh sb="0" eb="3">
      <t>ジムキョク</t>
    </rPh>
    <rPh sb="4" eb="6">
      <t>カミスギ</t>
    </rPh>
    <rPh sb="7" eb="9">
      <t>ハナコ</t>
    </rPh>
    <phoneticPr fontId="1"/>
  </si>
  <si>
    <t>＊＊＊-＊＊＊＊-＊＊＊＊</t>
  </si>
  <si>
    <t>〇</t>
  </si>
  <si>
    <t>×</t>
  </si>
  <si>
    <t>（※）4月1日付利用開始にかかる転用における「利用申込児童数」は，1次利用調整による内定予定児童数とする。</t>
    <rPh sb="4" eb="5">
      <t>ガツ</t>
    </rPh>
    <rPh sb="6" eb="7">
      <t>ニチ</t>
    </rPh>
    <rPh sb="7" eb="8">
      <t>ヅケ</t>
    </rPh>
    <rPh sb="8" eb="10">
      <t>リヨウ</t>
    </rPh>
    <rPh sb="10" eb="12">
      <t>カイシ</t>
    </rPh>
    <rPh sb="16" eb="18">
      <t>テンヨウ</t>
    </rPh>
    <rPh sb="23" eb="25">
      <t>リヨウ</t>
    </rPh>
    <rPh sb="25" eb="27">
      <t>モウシコミ</t>
    </rPh>
    <rPh sb="27" eb="29">
      <t>ジドウ</t>
    </rPh>
    <rPh sb="29" eb="30">
      <t>スウ</t>
    </rPh>
    <rPh sb="34" eb="35">
      <t>ジ</t>
    </rPh>
    <rPh sb="35" eb="37">
      <t>リヨウ</t>
    </rPh>
    <rPh sb="37" eb="39">
      <t>チョウセイ</t>
    </rPh>
    <rPh sb="42" eb="44">
      <t>ナイテイ</t>
    </rPh>
    <rPh sb="44" eb="46">
      <t>ヨテイ</t>
    </rPh>
    <rPh sb="46" eb="48">
      <t>ジドウ</t>
    </rPh>
    <rPh sb="48" eb="49">
      <t>スウ</t>
    </rPh>
    <phoneticPr fontId="1"/>
  </si>
  <si>
    <t>★以上の要件をすべて満たしている必要があります。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</si>
</sst>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quot;円&quot;"/>
    <numFmt numFmtId="177" formatCode="#,##0&quot;人&quot;"/>
    <numFmt numFmtId="178" formatCode="0_);[Red]\(0\)"/>
    <numFmt numFmtId="179" formatCode="#,##0&quot;か月&quot;"/>
    <numFmt numFmtId="180" formatCode="#,##0&quot;円&quot;"/>
    <numFmt numFmtId="181" formatCode="#,##0.0&quot;か月&quot;"/>
    <numFmt numFmtId="182" formatCode="#,##0.00&quot;か月&quot;"/>
    <numFmt numFmtId="183" formatCode="0.000"/>
  </numFmts>
  <fonts count="59">
    <font>
      <sz val="11"/>
      <color theme="1"/>
      <name val="ＭＳ Ｐゴシック"/>
      <family val="2"/>
      <charset val="128"/>
    </font>
    <font>
      <sz val="6"/>
      <name val="ＭＳ Ｐゴシック"/>
      <family val="2"/>
      <charset val="128"/>
    </font>
    <font>
      <sz val="11"/>
      <color theme="1"/>
      <name val="ＭＳ Ｐゴシック"/>
      <family val="2"/>
      <charset val="128"/>
    </font>
    <font>
      <b/>
      <sz val="12"/>
      <color indexed="81"/>
      <name val="游ゴシック"/>
      <family val="3"/>
      <charset val="128"/>
      <scheme val="minor"/>
    </font>
    <font>
      <sz val="6"/>
      <name val="ＭＳ Ｐゴシック"/>
      <family val="3"/>
      <charset val="128"/>
    </font>
    <font>
      <sz val="11"/>
      <name val="ＭＳ Ｐゴシック"/>
      <family val="3"/>
      <charset val="128"/>
    </font>
    <font>
      <sz val="11"/>
      <name val="游ゴシック"/>
      <family val="3"/>
      <charset val="128"/>
    </font>
    <font>
      <b/>
      <sz val="12"/>
      <name val="游ゴシック"/>
      <family val="3"/>
      <charset val="128"/>
    </font>
    <font>
      <sz val="6"/>
      <name val="游ゴシック"/>
      <family val="2"/>
      <charset val="128"/>
      <scheme val="minor"/>
    </font>
    <font>
      <sz val="12"/>
      <name val="游ゴシック"/>
      <family val="3"/>
      <charset val="128"/>
    </font>
    <font>
      <sz val="14"/>
      <name val="游ゴシック"/>
      <family val="3"/>
      <charset val="128"/>
    </font>
    <font>
      <b/>
      <sz val="11"/>
      <name val="游ゴシック"/>
      <family val="3"/>
      <charset val="128"/>
    </font>
    <font>
      <b/>
      <sz val="14"/>
      <color theme="1"/>
      <name val="游ゴシック"/>
      <family val="3"/>
      <charset val="128"/>
    </font>
    <font>
      <b/>
      <sz val="14"/>
      <name val="游ゴシック"/>
      <family val="3"/>
      <charset val="128"/>
    </font>
    <font>
      <sz val="16"/>
      <name val="HGSｺﾞｼｯｸM"/>
      <family val="3"/>
      <charset val="128"/>
    </font>
    <font>
      <sz val="6"/>
      <name val="游ゴシック"/>
      <family val="3"/>
      <charset val="128"/>
      <scheme val="minor"/>
    </font>
    <font>
      <sz val="12"/>
      <name val="HGSｺﾞｼｯｸM"/>
      <family val="3"/>
      <charset val="128"/>
    </font>
    <font>
      <sz val="11"/>
      <name val="HGSｺﾞｼｯｸM"/>
      <family val="3"/>
      <charset val="128"/>
    </font>
    <font>
      <sz val="11"/>
      <color theme="1"/>
      <name val="HGSｺﾞｼｯｸM"/>
      <family val="3"/>
      <charset val="128"/>
    </font>
    <font>
      <sz val="11"/>
      <color theme="1"/>
      <name val="游ゴシック"/>
      <family val="2"/>
      <scheme val="minor"/>
    </font>
    <font>
      <sz val="11"/>
      <name val="HGPｺﾞｼｯｸM"/>
      <family val="3"/>
      <charset val="128"/>
    </font>
    <font>
      <b/>
      <sz val="11"/>
      <color theme="3"/>
      <name val="游ゴシック"/>
      <family val="2"/>
      <charset val="128"/>
      <scheme val="minor"/>
    </font>
    <font>
      <sz val="11"/>
      <color rgb="FF006100"/>
      <name val="游ゴシック"/>
      <family val="2"/>
      <charset val="128"/>
      <scheme val="minor"/>
    </font>
    <font>
      <b/>
      <sz val="9"/>
      <color indexed="81"/>
      <name val="游ゴシック"/>
      <family val="3"/>
      <charset val="128"/>
    </font>
    <font>
      <sz val="10"/>
      <name val="ＭＳ 明朝"/>
      <family val="1"/>
      <charset val="128"/>
    </font>
    <font>
      <sz val="10"/>
      <color theme="1"/>
      <name val="游ゴシック"/>
      <family val="3"/>
      <charset val="128"/>
      <scheme val="minor"/>
    </font>
    <font>
      <sz val="12"/>
      <color theme="1"/>
      <name val="游ゴシック"/>
      <family val="3"/>
      <charset val="128"/>
    </font>
    <font>
      <sz val="11"/>
      <color theme="1"/>
      <name val="游ゴシック"/>
      <family val="3"/>
      <charset val="128"/>
      <scheme val="minor"/>
    </font>
    <font>
      <sz val="11"/>
      <color theme="1"/>
      <name val="游ゴシック"/>
      <family val="2"/>
      <charset val="128"/>
      <scheme val="minor"/>
    </font>
    <font>
      <sz val="11"/>
      <color rgb="FF00B0F0"/>
      <name val="ＭＳ 明朝"/>
      <family val="1"/>
      <charset val="128"/>
    </font>
    <font>
      <b/>
      <sz val="22"/>
      <name val="ＭＳ 明朝"/>
      <family val="1"/>
      <charset val="128"/>
    </font>
    <font>
      <b/>
      <u/>
      <sz val="12"/>
      <name val="ＭＳ 明朝"/>
      <family val="1"/>
      <charset val="128"/>
    </font>
    <font>
      <sz val="10"/>
      <name val="HGPｺﾞｼｯｸM"/>
      <family val="3"/>
      <charset val="128"/>
    </font>
    <font>
      <b/>
      <sz val="11"/>
      <name val="HGPｺﾞｼｯｸM"/>
      <family val="3"/>
      <charset val="128"/>
    </font>
    <font>
      <sz val="14"/>
      <color theme="1"/>
      <name val="游ゴシック"/>
      <family val="3"/>
      <charset val="128"/>
    </font>
    <font>
      <sz val="16"/>
      <color theme="1"/>
      <name val="游ゴシック"/>
      <family val="3"/>
      <charset val="128"/>
    </font>
    <font>
      <sz val="13"/>
      <color theme="1"/>
      <name val="游ゴシック"/>
      <family val="3"/>
      <charset val="128"/>
    </font>
    <font>
      <sz val="15"/>
      <color theme="1"/>
      <name val="游ゴシック"/>
      <family val="3"/>
      <charset val="128"/>
    </font>
    <font>
      <b/>
      <sz val="18"/>
      <color theme="1"/>
      <name val="游ゴシック"/>
      <family val="3"/>
      <charset val="128"/>
    </font>
    <font>
      <b/>
      <sz val="14"/>
      <color theme="1"/>
      <name val="游ゴシック"/>
      <family val="3"/>
      <charset val="128"/>
      <scheme val="minor"/>
    </font>
    <font>
      <sz val="12"/>
      <color theme="1"/>
      <name val="游ゴシック"/>
      <family val="3"/>
      <charset val="128"/>
      <scheme val="minor"/>
    </font>
    <font>
      <sz val="12"/>
      <color indexed="8"/>
      <name val="游ゴシック"/>
      <family val="3"/>
      <charset val="128"/>
      <scheme val="minor"/>
    </font>
    <font>
      <b/>
      <sz val="12"/>
      <color theme="1"/>
      <name val="游ゴシック"/>
      <family val="3"/>
      <charset val="128"/>
      <scheme val="minor"/>
    </font>
    <font>
      <sz val="12"/>
      <color rgb="FFFF0000"/>
      <name val="游ゴシック"/>
      <family val="3"/>
      <charset val="128"/>
      <scheme val="minor"/>
    </font>
    <font>
      <b/>
      <sz val="16"/>
      <color theme="1"/>
      <name val="游ゴシック"/>
      <family val="3"/>
      <charset val="128"/>
      <scheme val="minor"/>
    </font>
    <font>
      <b/>
      <sz val="12"/>
      <name val="HGSｺﾞｼｯｸM"/>
      <family val="3"/>
      <charset val="128"/>
    </font>
    <font>
      <b/>
      <sz val="11"/>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b/>
      <sz val="10"/>
      <color theme="1"/>
      <name val="游ゴシック"/>
      <family val="3"/>
      <charset val="128"/>
      <scheme val="minor"/>
    </font>
    <font>
      <strike/>
      <sz val="12"/>
      <color theme="1"/>
      <name val="游ゴシック"/>
      <family val="3"/>
      <charset val="128"/>
      <scheme val="minor"/>
    </font>
    <font>
      <strike/>
      <sz val="12"/>
      <color indexed="8"/>
      <name val="游ゴシック"/>
      <family val="3"/>
      <charset val="128"/>
      <scheme val="minor"/>
    </font>
    <font>
      <b/>
      <u/>
      <sz val="10"/>
      <color theme="1"/>
      <name val="游ゴシック"/>
      <family val="3"/>
      <charset val="128"/>
      <scheme val="minor"/>
    </font>
    <font>
      <b/>
      <sz val="16"/>
      <name val="HGSｺﾞｼｯｸM"/>
      <family val="3"/>
      <charset val="128"/>
    </font>
    <font>
      <b/>
      <sz val="18"/>
      <color theme="1"/>
      <name val="HGPｺﾞｼｯｸM"/>
      <family val="3"/>
      <charset val="128"/>
    </font>
    <font>
      <b/>
      <sz val="12"/>
      <color theme="1"/>
      <name val="游ゴシック"/>
      <family val="3"/>
      <charset val="128"/>
    </font>
    <font>
      <b/>
      <sz val="9"/>
      <color indexed="81"/>
      <name val="MS P ゴシック"/>
      <family val="3"/>
      <charset val="128"/>
    </font>
    <font>
      <sz val="12"/>
      <color theme="8" tint="-0.499984740745262"/>
      <name val="游ゴシック"/>
      <family val="3"/>
      <charset val="128"/>
      <scheme val="minor"/>
    </font>
    <font>
      <sz val="12"/>
      <name val="游ゴシック"/>
      <family val="3"/>
      <charset val="128"/>
      <scheme val="minor"/>
    </font>
  </fonts>
  <fills count="13">
    <fill>
      <patternFill patternType="none"/>
    </fill>
    <fill>
      <patternFill patternType="gray125"/>
    </fill>
    <fill>
      <patternFill patternType="solid">
        <fgColor theme="5" tint="0.79998168889431442"/>
        <bgColor indexed="64"/>
      </patternFill>
    </fill>
    <fill>
      <patternFill patternType="solid">
        <fgColor rgb="FFFFFF66"/>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7" tint="0.59999389629810485"/>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auto="1"/>
      </right>
      <top/>
      <bottom/>
      <diagonal/>
    </border>
    <border>
      <left/>
      <right/>
      <top style="thin">
        <color auto="1"/>
      </top>
      <bottom style="hair">
        <color auto="1"/>
      </bottom>
      <diagonal/>
    </border>
    <border>
      <left/>
      <right/>
      <top style="hair">
        <color auto="1"/>
      </top>
      <bottom style="thin">
        <color indexed="64"/>
      </bottom>
      <diagonal/>
    </border>
  </borders>
  <cellStyleXfs count="10">
    <xf numFmtId="0" fontId="0" fillId="0" borderId="0">
      <alignment vertical="center"/>
    </xf>
    <xf numFmtId="38" fontId="2" fillId="0" borderId="0" applyFont="0" applyFill="0" applyBorder="0" applyAlignment="0" applyProtection="0">
      <alignment vertical="center"/>
    </xf>
    <xf numFmtId="0" fontId="5" fillId="0" borderId="0"/>
    <xf numFmtId="0" fontId="5" fillId="0" borderId="0">
      <alignment vertical="center"/>
    </xf>
    <xf numFmtId="0" fontId="5" fillId="0" borderId="0">
      <alignment vertical="center"/>
    </xf>
    <xf numFmtId="0" fontId="19" fillId="0" borderId="0"/>
    <xf numFmtId="0" fontId="19" fillId="0" borderId="0"/>
    <xf numFmtId="0" fontId="5" fillId="0" borderId="0">
      <alignment vertical="center"/>
    </xf>
    <xf numFmtId="0" fontId="28" fillId="0" borderId="0">
      <alignment vertical="center"/>
    </xf>
    <xf numFmtId="0" fontId="5" fillId="0" borderId="0">
      <alignment vertical="center"/>
    </xf>
  </cellStyleXfs>
  <cellXfs count="323">
    <xf numFmtId="0" fontId="0" fillId="0" borderId="0" xfId="0">
      <alignment vertical="center"/>
    </xf>
    <xf numFmtId="0" fontId="13" fillId="0" borderId="0" xfId="3" applyFont="1" applyAlignment="1">
      <alignment horizontal="left" vertical="center"/>
    </xf>
    <xf numFmtId="0" fontId="6" fillId="0" borderId="0" xfId="3" applyFont="1">
      <alignment vertical="center"/>
    </xf>
    <xf numFmtId="0" fontId="9" fillId="0" borderId="0" xfId="3" applyFont="1">
      <alignment vertical="center"/>
    </xf>
    <xf numFmtId="0" fontId="9" fillId="0" borderId="0" xfId="3" applyFont="1" applyAlignment="1">
      <alignment horizontal="left" vertical="center"/>
    </xf>
    <xf numFmtId="49" fontId="9" fillId="0" borderId="0" xfId="3" applyNumberFormat="1" applyFont="1" applyAlignment="1">
      <alignment horizontal="right" vertical="center"/>
    </xf>
    <xf numFmtId="49" fontId="6" fillId="0" borderId="0" xfId="3" applyNumberFormat="1" applyFont="1">
      <alignment vertical="center"/>
    </xf>
    <xf numFmtId="49" fontId="16" fillId="0" borderId="0" xfId="3" applyNumberFormat="1" applyFont="1" applyAlignment="1">
      <alignment horizontal="right" vertical="center"/>
    </xf>
    <xf numFmtId="0" fontId="17" fillId="0" borderId="0" xfId="3" applyFont="1">
      <alignment vertical="center"/>
    </xf>
    <xf numFmtId="0" fontId="16" fillId="0" borderId="0" xfId="3" applyFont="1">
      <alignment vertical="center"/>
    </xf>
    <xf numFmtId="49" fontId="17" fillId="0" borderId="0" xfId="3" applyNumberFormat="1" applyFont="1">
      <alignment vertical="center"/>
    </xf>
    <xf numFmtId="49" fontId="16" fillId="0" borderId="0" xfId="3" applyNumberFormat="1" applyFont="1" applyAlignment="1">
      <alignment horizontal="right" vertical="top"/>
    </xf>
    <xf numFmtId="49" fontId="17" fillId="0" borderId="0" xfId="3" applyNumberFormat="1" applyFont="1" applyAlignment="1">
      <alignment horizontal="right" vertical="center"/>
    </xf>
    <xf numFmtId="0" fontId="7" fillId="0" borderId="0" xfId="3" applyFont="1" applyAlignment="1">
      <alignment horizontal="left" vertical="top" wrapText="1"/>
    </xf>
    <xf numFmtId="0" fontId="18" fillId="0" borderId="0" xfId="3" applyFont="1" applyAlignment="1">
      <alignment vertical="center"/>
    </xf>
    <xf numFmtId="0" fontId="17" fillId="0" borderId="0" xfId="3" applyFont="1" applyProtection="1">
      <alignment vertical="center"/>
    </xf>
    <xf numFmtId="0" fontId="17" fillId="0" borderId="0" xfId="3" applyFont="1" applyFill="1" applyBorder="1" applyAlignment="1" applyProtection="1">
      <alignment vertical="center" shrinkToFit="1"/>
    </xf>
    <xf numFmtId="49" fontId="11" fillId="8" borderId="2" xfId="3" applyNumberFormat="1" applyFont="1" applyFill="1" applyBorder="1" applyAlignment="1">
      <alignment horizontal="left" vertical="center" shrinkToFit="1"/>
    </xf>
    <xf numFmtId="0" fontId="11" fillId="8" borderId="2" xfId="3" applyFont="1" applyFill="1" applyBorder="1" applyAlignment="1">
      <alignment vertical="center" shrinkToFit="1"/>
    </xf>
    <xf numFmtId="0" fontId="6" fillId="0" borderId="0" xfId="3" applyFont="1" applyAlignment="1">
      <alignment vertical="center" shrinkToFit="1"/>
    </xf>
    <xf numFmtId="0" fontId="6" fillId="0" borderId="17" xfId="3" applyFont="1" applyFill="1" applyBorder="1" applyAlignment="1">
      <alignment vertical="center" shrinkToFit="1"/>
    </xf>
    <xf numFmtId="49" fontId="6" fillId="7" borderId="18" xfId="3" applyNumberFormat="1" applyFont="1" applyFill="1" applyBorder="1" applyAlignment="1">
      <alignment vertical="center" shrinkToFit="1"/>
    </xf>
    <xf numFmtId="0" fontId="6" fillId="7" borderId="18" xfId="3" applyFont="1" applyFill="1" applyBorder="1" applyAlignment="1">
      <alignment vertical="center" shrinkToFit="1"/>
    </xf>
    <xf numFmtId="49" fontId="6" fillId="0" borderId="0" xfId="3" applyNumberFormat="1" applyFont="1" applyAlignment="1">
      <alignment horizontal="center" vertical="center" shrinkToFit="1"/>
    </xf>
    <xf numFmtId="0" fontId="17" fillId="0" borderId="0" xfId="0" applyFont="1" applyProtection="1">
      <alignment vertical="center"/>
    </xf>
    <xf numFmtId="0" fontId="18" fillId="0" borderId="0" xfId="3" applyFont="1" applyAlignment="1">
      <alignment vertical="center" shrinkToFit="1"/>
    </xf>
    <xf numFmtId="0" fontId="18" fillId="5" borderId="9" xfId="6" applyFont="1" applyFill="1" applyBorder="1" applyAlignment="1">
      <alignment horizontal="center" vertical="center" shrinkToFit="1"/>
    </xf>
    <xf numFmtId="0" fontId="18" fillId="5" borderId="14" xfId="6" applyFont="1" applyFill="1" applyBorder="1" applyAlignment="1">
      <alignment horizontal="center" vertical="center" shrinkToFit="1"/>
    </xf>
    <xf numFmtId="0" fontId="18" fillId="5" borderId="12" xfId="6" applyFont="1" applyFill="1" applyBorder="1" applyAlignment="1">
      <alignment horizontal="center" vertical="center" shrinkToFit="1"/>
    </xf>
    <xf numFmtId="49" fontId="18" fillId="5" borderId="9" xfId="6" applyNumberFormat="1" applyFont="1" applyFill="1" applyBorder="1" applyAlignment="1">
      <alignment horizontal="center" vertical="center" shrinkToFit="1"/>
    </xf>
    <xf numFmtId="0" fontId="17" fillId="0" borderId="11" xfId="3" applyFont="1" applyFill="1" applyBorder="1" applyAlignment="1" applyProtection="1">
      <alignment horizontal="left" vertical="center" shrinkToFit="1"/>
    </xf>
    <xf numFmtId="0" fontId="18" fillId="0" borderId="11" xfId="0" applyFont="1" applyFill="1" applyBorder="1" applyAlignment="1" applyProtection="1">
      <alignment horizontal="center" vertical="center" shrinkToFit="1"/>
    </xf>
    <xf numFmtId="0" fontId="18" fillId="0" borderId="0" xfId="3" applyFont="1" applyAlignment="1" applyProtection="1">
      <alignment vertical="center" shrinkToFit="1"/>
    </xf>
    <xf numFmtId="0" fontId="18" fillId="0" borderId="0" xfId="3" applyFont="1" applyFill="1" applyAlignment="1">
      <alignment vertical="center" shrinkToFit="1"/>
    </xf>
    <xf numFmtId="0" fontId="18" fillId="0" borderId="0" xfId="3" applyFont="1" applyAlignment="1" applyProtection="1">
      <alignment vertical="center"/>
    </xf>
    <xf numFmtId="0" fontId="18" fillId="5" borderId="9" xfId="0" applyFont="1" applyFill="1" applyBorder="1" applyAlignment="1">
      <alignment horizontal="center" vertical="center" shrinkToFit="1"/>
    </xf>
    <xf numFmtId="0" fontId="18" fillId="5" borderId="14" xfId="0" applyFont="1" applyFill="1" applyBorder="1" applyAlignment="1">
      <alignment horizontal="center" vertical="center" shrinkToFit="1"/>
    </xf>
    <xf numFmtId="0" fontId="18" fillId="0" borderId="0" xfId="0" applyFont="1" applyAlignment="1">
      <alignment vertical="center"/>
    </xf>
    <xf numFmtId="0" fontId="18" fillId="0" borderId="0" xfId="0" applyFont="1" applyAlignment="1">
      <alignment vertical="center" shrinkToFit="1"/>
    </xf>
    <xf numFmtId="0" fontId="10" fillId="0" borderId="0" xfId="0" applyFont="1" applyAlignment="1" applyProtection="1">
      <alignment horizontal="right" vertical="center"/>
    </xf>
    <xf numFmtId="0" fontId="14" fillId="0" borderId="0" xfId="3" applyNumberFormat="1" applyFont="1" applyFill="1" applyBorder="1" applyAlignment="1" applyProtection="1">
      <alignment vertical="center" shrinkToFit="1"/>
      <protection locked="0"/>
    </xf>
    <xf numFmtId="49" fontId="14" fillId="5" borderId="24" xfId="3" applyNumberFormat="1" applyFont="1" applyFill="1" applyBorder="1" applyAlignment="1" applyProtection="1">
      <alignment horizontal="center" vertical="center" shrinkToFit="1"/>
      <protection locked="0"/>
    </xf>
    <xf numFmtId="49" fontId="6" fillId="0" borderId="17" xfId="3" applyNumberFormat="1" applyFont="1" applyFill="1" applyBorder="1" applyAlignment="1">
      <alignment horizontal="center" vertical="center" shrinkToFit="1"/>
    </xf>
    <xf numFmtId="49" fontId="6" fillId="0" borderId="17" xfId="3" applyNumberFormat="1" applyFont="1" applyFill="1" applyBorder="1" applyAlignment="1">
      <alignment vertical="center" shrinkToFit="1"/>
    </xf>
    <xf numFmtId="49" fontId="6" fillId="7" borderId="18" xfId="3" applyNumberFormat="1" applyFont="1" applyFill="1" applyBorder="1" applyAlignment="1">
      <alignment horizontal="center" vertical="center" shrinkToFit="1"/>
    </xf>
    <xf numFmtId="0" fontId="39" fillId="0" borderId="0" xfId="0" applyFont="1" applyProtection="1">
      <alignment vertical="center"/>
    </xf>
    <xf numFmtId="0" fontId="40" fillId="0" borderId="0" xfId="0" applyFont="1" applyProtection="1">
      <alignment vertical="center"/>
    </xf>
    <xf numFmtId="0" fontId="40" fillId="0" borderId="0" xfId="0" applyFont="1" applyAlignment="1" applyProtection="1">
      <alignment horizontal="right" vertical="center"/>
    </xf>
    <xf numFmtId="0" fontId="41" fillId="0" borderId="0" xfId="0" applyFont="1" applyBorder="1" applyAlignment="1" applyProtection="1">
      <alignment horizontal="right" vertical="center"/>
    </xf>
    <xf numFmtId="176" fontId="41" fillId="0" borderId="0" xfId="0" applyNumberFormat="1" applyFont="1" applyBorder="1" applyProtection="1">
      <alignment vertical="center"/>
    </xf>
    <xf numFmtId="0" fontId="40" fillId="4" borderId="2" xfId="0" applyFont="1" applyFill="1" applyBorder="1" applyAlignment="1" applyProtection="1">
      <alignment horizontal="center" vertical="center"/>
      <protection locked="0"/>
    </xf>
    <xf numFmtId="0" fontId="41" fillId="0" borderId="0" xfId="0" applyFont="1" applyBorder="1" applyAlignment="1" applyProtection="1">
      <alignment shrinkToFit="1"/>
    </xf>
    <xf numFmtId="0" fontId="40" fillId="0" borderId="0" xfId="0" applyFont="1" applyFill="1" applyProtection="1">
      <alignment vertical="center"/>
    </xf>
    <xf numFmtId="0" fontId="40" fillId="0" borderId="2" xfId="0" applyFont="1" applyBorder="1" applyAlignment="1" applyProtection="1">
      <alignment horizontal="left" vertical="center" wrapText="1"/>
    </xf>
    <xf numFmtId="0" fontId="40" fillId="0" borderId="5" xfId="0" applyFont="1" applyBorder="1" applyAlignment="1" applyProtection="1">
      <alignment horizontal="left" vertical="center" wrapText="1"/>
    </xf>
    <xf numFmtId="0" fontId="40" fillId="0" borderId="0" xfId="0" applyFont="1" applyFill="1" applyBorder="1" applyProtection="1">
      <alignment vertical="center"/>
    </xf>
    <xf numFmtId="0" fontId="40" fillId="0" borderId="0" xfId="0" applyFont="1" applyFill="1" applyBorder="1" applyAlignment="1" applyProtection="1">
      <alignment vertical="center"/>
    </xf>
    <xf numFmtId="0" fontId="40" fillId="0" borderId="0" xfId="0" applyFont="1" applyAlignment="1" applyProtection="1">
      <alignment vertical="center"/>
    </xf>
    <xf numFmtId="0" fontId="40" fillId="0" borderId="0" xfId="0" applyFont="1" applyAlignment="1" applyProtection="1"/>
    <xf numFmtId="0" fontId="25" fillId="0" borderId="0" xfId="0" applyFont="1" applyAlignment="1" applyProtection="1"/>
    <xf numFmtId="0" fontId="42" fillId="0" borderId="0" xfId="0" applyFont="1" applyAlignment="1" applyProtection="1"/>
    <xf numFmtId="1" fontId="42" fillId="0" borderId="0" xfId="0" applyNumberFormat="1" applyFont="1" applyBorder="1" applyAlignment="1" applyProtection="1">
      <alignment horizontal="center" vertical="center"/>
    </xf>
    <xf numFmtId="0" fontId="25" fillId="0" borderId="0" xfId="0" applyFont="1" applyProtection="1">
      <alignment vertical="center"/>
    </xf>
    <xf numFmtId="0" fontId="40" fillId="0" borderId="0" xfId="0" applyFont="1" applyBorder="1" applyProtection="1">
      <alignment vertical="center"/>
    </xf>
    <xf numFmtId="0" fontId="42" fillId="0" borderId="0" xfId="0" applyFont="1" applyProtection="1">
      <alignment vertical="center"/>
    </xf>
    <xf numFmtId="0" fontId="42" fillId="0" borderId="0" xfId="0" applyFont="1" applyFill="1" applyBorder="1" applyAlignment="1" applyProtection="1">
      <alignment vertical="center"/>
    </xf>
    <xf numFmtId="0" fontId="43" fillId="0" borderId="0" xfId="0" applyFont="1" applyBorder="1" applyAlignment="1" applyProtection="1">
      <alignment horizontal="left" vertical="top" wrapText="1"/>
    </xf>
    <xf numFmtId="181" fontId="40" fillId="3" borderId="2" xfId="0" applyNumberFormat="1" applyFont="1" applyFill="1" applyBorder="1" applyAlignment="1" applyProtection="1">
      <alignment horizontal="center" vertical="center" shrinkToFit="1"/>
      <protection locked="0"/>
    </xf>
    <xf numFmtId="56" fontId="40" fillId="0" borderId="2" xfId="0" applyNumberFormat="1" applyFont="1" applyBorder="1" applyAlignment="1" applyProtection="1">
      <alignment horizontal="center" vertical="center"/>
    </xf>
    <xf numFmtId="0" fontId="43" fillId="0" borderId="0" xfId="0" applyFont="1" applyAlignment="1" applyProtection="1">
      <alignment horizontal="left" vertical="top"/>
    </xf>
    <xf numFmtId="0" fontId="40" fillId="0" borderId="0" xfId="0" applyFont="1" applyFill="1" applyAlignment="1" applyProtection="1">
      <alignment horizontal="right" vertical="center"/>
    </xf>
    <xf numFmtId="0" fontId="43" fillId="0" borderId="0" xfId="0" applyFont="1" applyFill="1" applyBorder="1" applyAlignment="1" applyProtection="1">
      <alignment horizontal="left" vertical="top" wrapText="1"/>
    </xf>
    <xf numFmtId="0" fontId="40" fillId="0" borderId="0" xfId="0" applyFont="1" applyFill="1" applyAlignment="1" applyProtection="1"/>
    <xf numFmtId="0" fontId="40" fillId="0" borderId="0" xfId="0" applyFont="1" applyAlignment="1" applyProtection="1">
      <alignment horizontal="left"/>
    </xf>
    <xf numFmtId="0" fontId="40" fillId="0" borderId="0" xfId="0" applyFont="1" applyFill="1" applyBorder="1" applyAlignment="1" applyProtection="1"/>
    <xf numFmtId="0" fontId="40" fillId="0" borderId="0" xfId="0" applyFont="1" applyAlignment="1" applyProtection="1">
      <alignment horizontal="right"/>
    </xf>
    <xf numFmtId="0" fontId="40" fillId="0" borderId="0" xfId="0" applyFont="1" applyBorder="1" applyAlignment="1" applyProtection="1"/>
    <xf numFmtId="0" fontId="40" fillId="2" borderId="2" xfId="0" applyFont="1" applyFill="1" applyBorder="1" applyAlignment="1" applyProtection="1">
      <alignment horizontal="center" wrapText="1"/>
    </xf>
    <xf numFmtId="0" fontId="40" fillId="0" borderId="0" xfId="0" applyFont="1" applyBorder="1" applyAlignment="1" applyProtection="1">
      <alignment horizontal="center"/>
    </xf>
    <xf numFmtId="176" fontId="51" fillId="0" borderId="0" xfId="0" applyNumberFormat="1" applyFont="1" applyBorder="1" applyProtection="1">
      <alignment vertical="center"/>
    </xf>
    <xf numFmtId="0" fontId="50" fillId="0" borderId="0" xfId="0" applyFont="1" applyProtection="1">
      <alignment vertical="center"/>
    </xf>
    <xf numFmtId="180" fontId="44" fillId="0" borderId="0" xfId="1" applyNumberFormat="1" applyFont="1" applyBorder="1" applyAlignment="1" applyProtection="1">
      <alignment vertical="center"/>
    </xf>
    <xf numFmtId="183" fontId="40" fillId="0" borderId="0" xfId="0" applyNumberFormat="1" applyFont="1" applyProtection="1">
      <alignment vertical="center"/>
    </xf>
    <xf numFmtId="0" fontId="25" fillId="2" borderId="2" xfId="0" applyFont="1" applyFill="1" applyBorder="1" applyAlignment="1" applyProtection="1">
      <alignment horizontal="center" wrapText="1"/>
    </xf>
    <xf numFmtId="3" fontId="40" fillId="0" borderId="2" xfId="0" applyNumberFormat="1" applyFont="1" applyBorder="1" applyAlignment="1" applyProtection="1">
      <alignment horizontal="center" vertical="center" wrapText="1"/>
    </xf>
    <xf numFmtId="180" fontId="44" fillId="0" borderId="0" xfId="1" applyNumberFormat="1" applyFont="1" applyBorder="1" applyAlignment="1" applyProtection="1">
      <alignment horizontal="center" vertical="center"/>
    </xf>
    <xf numFmtId="0" fontId="25" fillId="9" borderId="2" xfId="0" applyFont="1" applyFill="1" applyBorder="1" applyAlignment="1" applyProtection="1">
      <alignment horizontal="center" vertical="center" wrapText="1"/>
    </xf>
    <xf numFmtId="0" fontId="25" fillId="0" borderId="0" xfId="0" applyFont="1" applyAlignment="1" applyProtection="1">
      <alignment vertical="center" wrapText="1"/>
    </xf>
    <xf numFmtId="0" fontId="25" fillId="0" borderId="0" xfId="0" applyFont="1" applyAlignment="1" applyProtection="1">
      <alignment horizontal="left" vertical="center" wrapText="1"/>
    </xf>
    <xf numFmtId="0" fontId="25" fillId="9" borderId="41" xfId="0" applyFont="1" applyFill="1" applyBorder="1" applyAlignment="1" applyProtection="1">
      <alignment horizontal="center" vertical="center" wrapText="1"/>
    </xf>
    <xf numFmtId="0" fontId="25" fillId="9" borderId="42" xfId="0" applyFont="1" applyFill="1" applyBorder="1" applyAlignment="1" applyProtection="1">
      <alignment horizontal="center" vertical="center" wrapText="1"/>
    </xf>
    <xf numFmtId="0" fontId="6" fillId="0" borderId="16" xfId="3" applyFont="1" applyFill="1" applyBorder="1" applyAlignment="1">
      <alignment vertical="center" shrinkToFit="1"/>
    </xf>
    <xf numFmtId="0" fontId="34" fillId="0" borderId="0" xfId="0" applyFont="1" applyProtection="1">
      <alignment vertical="center"/>
    </xf>
    <xf numFmtId="0" fontId="34" fillId="0" borderId="0" xfId="0" applyFont="1" applyAlignment="1" applyProtection="1">
      <alignment horizontal="center" vertical="center"/>
    </xf>
    <xf numFmtId="0" fontId="34" fillId="0" borderId="0" xfId="0" applyFont="1" applyAlignment="1" applyProtection="1">
      <alignment horizontal="right" vertical="center"/>
    </xf>
    <xf numFmtId="0" fontId="35" fillId="0" borderId="0" xfId="0" applyFont="1" applyAlignment="1" applyProtection="1"/>
    <xf numFmtId="0" fontId="35" fillId="0" borderId="0" xfId="0" applyFont="1" applyAlignment="1" applyProtection="1">
      <alignment horizontal="right"/>
    </xf>
    <xf numFmtId="49" fontId="35" fillId="0" borderId="0" xfId="0" applyNumberFormat="1" applyFont="1" applyAlignment="1" applyProtection="1">
      <alignment horizontal="center"/>
    </xf>
    <xf numFmtId="0" fontId="36" fillId="0" borderId="0" xfId="0" applyFont="1" applyProtection="1">
      <alignment vertical="center"/>
    </xf>
    <xf numFmtId="0" fontId="34" fillId="0" borderId="0" xfId="0" applyFont="1" applyAlignment="1" applyProtection="1">
      <alignment horizontal="left" vertical="center"/>
    </xf>
    <xf numFmtId="0" fontId="37" fillId="0" borderId="0" xfId="0" applyFont="1" applyProtection="1">
      <alignment vertical="center"/>
    </xf>
    <xf numFmtId="0" fontId="12" fillId="0" borderId="0" xfId="0" applyFont="1" applyAlignment="1" applyProtection="1">
      <alignment horizontal="right" vertical="center"/>
    </xf>
    <xf numFmtId="0" fontId="34" fillId="0" borderId="0" xfId="0" applyFont="1" applyFill="1" applyProtection="1">
      <alignment vertical="center"/>
    </xf>
    <xf numFmtId="0" fontId="34" fillId="0" borderId="0" xfId="0" applyFont="1" applyAlignment="1" applyProtection="1">
      <alignment vertical="center"/>
    </xf>
    <xf numFmtId="0" fontId="34" fillId="3" borderId="0" xfId="0" applyFont="1" applyFill="1" applyAlignment="1" applyProtection="1">
      <alignment horizontal="center" vertical="center" shrinkToFit="1"/>
      <protection locked="0"/>
    </xf>
    <xf numFmtId="179" fontId="40" fillId="0" borderId="0" xfId="0" applyNumberFormat="1" applyFont="1" applyFill="1" applyBorder="1" applyAlignment="1" applyProtection="1">
      <alignment vertical="center" shrinkToFit="1"/>
    </xf>
    <xf numFmtId="177" fontId="40" fillId="0" borderId="2" xfId="0" applyNumberFormat="1" applyFont="1" applyFill="1" applyBorder="1" applyAlignment="1" applyProtection="1">
      <alignment horizontal="center" vertical="center" shrinkToFit="1"/>
    </xf>
    <xf numFmtId="179" fontId="40" fillId="0" borderId="2" xfId="0" applyNumberFormat="1" applyFont="1" applyFill="1" applyBorder="1" applyAlignment="1" applyProtection="1">
      <alignment horizontal="center" vertical="center" shrinkToFit="1"/>
    </xf>
    <xf numFmtId="178" fontId="40" fillId="0" borderId="2" xfId="0" applyNumberFormat="1" applyFont="1" applyFill="1" applyBorder="1" applyAlignment="1" applyProtection="1">
      <alignment horizontal="center" vertical="center" shrinkToFit="1"/>
    </xf>
    <xf numFmtId="0" fontId="40" fillId="11" borderId="40" xfId="0" applyFont="1" applyFill="1" applyBorder="1" applyAlignment="1" applyProtection="1">
      <alignment horizontal="center" vertical="center"/>
    </xf>
    <xf numFmtId="177" fontId="40" fillId="3" borderId="2" xfId="0" applyNumberFormat="1" applyFont="1" applyFill="1" applyBorder="1" applyAlignment="1" applyProtection="1">
      <alignment horizontal="center" vertical="center"/>
      <protection locked="0"/>
    </xf>
    <xf numFmtId="177" fontId="40" fillId="0" borderId="2" xfId="0" applyNumberFormat="1" applyFont="1" applyFill="1" applyBorder="1" applyAlignment="1" applyProtection="1">
      <alignment horizontal="center" vertical="center"/>
    </xf>
    <xf numFmtId="177" fontId="40" fillId="3" borderId="2" xfId="0" applyNumberFormat="1" applyFont="1" applyFill="1" applyBorder="1" applyAlignment="1" applyProtection="1">
      <alignment horizontal="center" vertical="center"/>
      <protection locked="0"/>
    </xf>
    <xf numFmtId="0" fontId="6" fillId="12" borderId="0" xfId="3" applyFont="1" applyFill="1" applyAlignment="1">
      <alignment vertical="center" shrinkToFit="1"/>
    </xf>
    <xf numFmtId="0" fontId="6" fillId="11" borderId="0" xfId="3" applyFont="1" applyFill="1" applyAlignment="1">
      <alignment vertical="center" shrinkToFit="1"/>
    </xf>
    <xf numFmtId="49" fontId="18" fillId="5" borderId="9" xfId="0" applyNumberFormat="1" applyFont="1" applyFill="1" applyBorder="1" applyAlignment="1">
      <alignment horizontal="center" vertical="center" shrinkToFit="1"/>
    </xf>
    <xf numFmtId="177" fontId="40" fillId="3" borderId="2" xfId="0" applyNumberFormat="1" applyFont="1" applyFill="1" applyBorder="1" applyAlignment="1" applyProtection="1">
      <alignment horizontal="center" vertical="center"/>
      <protection locked="0"/>
    </xf>
    <xf numFmtId="0" fontId="40" fillId="0" borderId="0" xfId="0" applyFont="1" applyAlignment="1" applyProtection="1">
      <alignment horizontal="center" vertical="center"/>
    </xf>
    <xf numFmtId="0" fontId="40" fillId="0" borderId="0" xfId="0" applyFont="1" applyAlignment="1" applyProtection="1">
      <alignment horizontal="center"/>
    </xf>
    <xf numFmtId="0" fontId="25" fillId="0" borderId="0" xfId="0" applyFont="1" applyAlignment="1" applyProtection="1">
      <alignment horizontal="center" vertical="center" wrapText="1"/>
    </xf>
    <xf numFmtId="0" fontId="18" fillId="0" borderId="0" xfId="7" applyFont="1" applyAlignment="1">
      <alignment vertical="center"/>
    </xf>
    <xf numFmtId="0" fontId="17" fillId="5" borderId="12" xfId="7" applyFont="1" applyFill="1" applyBorder="1" applyAlignment="1">
      <alignment horizontal="center" vertical="center" shrinkToFit="1"/>
    </xf>
    <xf numFmtId="0" fontId="18" fillId="0" borderId="0" xfId="7" applyFont="1" applyAlignment="1">
      <alignment vertical="center" shrinkToFit="1"/>
    </xf>
    <xf numFmtId="0" fontId="17" fillId="5" borderId="9" xfId="7" applyFont="1" applyFill="1" applyBorder="1" applyAlignment="1">
      <alignment horizontal="center" vertical="center" shrinkToFit="1"/>
    </xf>
    <xf numFmtId="49" fontId="17" fillId="5" borderId="9" xfId="7" applyNumberFormat="1" applyFont="1" applyFill="1" applyBorder="1" applyAlignment="1">
      <alignment horizontal="center" vertical="center" shrinkToFit="1"/>
    </xf>
    <xf numFmtId="0" fontId="17" fillId="5" borderId="14" xfId="7" applyFont="1" applyFill="1" applyBorder="1" applyAlignment="1">
      <alignment horizontal="center" vertical="center" shrinkToFit="1"/>
    </xf>
    <xf numFmtId="0" fontId="17" fillId="0" borderId="0" xfId="7" applyFont="1">
      <alignment vertical="center"/>
    </xf>
    <xf numFmtId="0" fontId="17" fillId="0" borderId="11" xfId="3" applyFont="1" applyFill="1" applyBorder="1" applyAlignment="1" applyProtection="1">
      <alignment vertical="center" shrinkToFit="1"/>
    </xf>
    <xf numFmtId="0" fontId="18" fillId="0" borderId="0" xfId="3" applyFont="1" applyFill="1" applyAlignment="1">
      <alignment vertical="center"/>
    </xf>
    <xf numFmtId="0" fontId="17" fillId="0" borderId="0" xfId="4" applyFont="1" applyAlignment="1" applyProtection="1">
      <alignment vertical="center"/>
    </xf>
    <xf numFmtId="0" fontId="17" fillId="5" borderId="6" xfId="7" applyFont="1" applyFill="1" applyBorder="1" applyAlignment="1">
      <alignment horizontal="center" vertical="center" shrinkToFit="1"/>
    </xf>
    <xf numFmtId="0" fontId="17" fillId="0" borderId="0" xfId="7" applyFont="1" applyProtection="1">
      <alignment vertical="center"/>
    </xf>
    <xf numFmtId="0" fontId="17" fillId="0" borderId="0" xfId="7" applyFont="1" applyFill="1" applyBorder="1" applyProtection="1">
      <alignment vertical="center"/>
    </xf>
    <xf numFmtId="0" fontId="17" fillId="5" borderId="9" xfId="7" applyFont="1" applyFill="1" applyBorder="1" applyAlignment="1" applyProtection="1">
      <alignment horizontal="center" vertical="center"/>
    </xf>
    <xf numFmtId="49" fontId="6" fillId="0" borderId="16" xfId="3" applyNumberFormat="1" applyFont="1" applyFill="1" applyBorder="1" applyAlignment="1">
      <alignment horizontal="center" vertical="center" shrinkToFit="1"/>
    </xf>
    <xf numFmtId="49" fontId="6" fillId="0" borderId="11" xfId="3" applyNumberFormat="1" applyFont="1" applyFill="1" applyBorder="1" applyAlignment="1">
      <alignment horizontal="left" vertical="center" shrinkToFit="1"/>
    </xf>
    <xf numFmtId="49" fontId="6" fillId="0" borderId="16" xfId="3" applyNumberFormat="1" applyFont="1" applyFill="1" applyBorder="1" applyAlignment="1">
      <alignment vertical="center" shrinkToFit="1"/>
    </xf>
    <xf numFmtId="0" fontId="6" fillId="0" borderId="11" xfId="3" applyFont="1" applyFill="1" applyBorder="1" applyAlignment="1">
      <alignment vertical="center" shrinkToFit="1"/>
    </xf>
    <xf numFmtId="49" fontId="6" fillId="0" borderId="7" xfId="3" applyNumberFormat="1" applyFont="1" applyFill="1" applyBorder="1" applyAlignment="1">
      <alignment horizontal="left" vertical="center" shrinkToFit="1"/>
    </xf>
    <xf numFmtId="0" fontId="6" fillId="0" borderId="7" xfId="3" applyFont="1" applyFill="1" applyBorder="1" applyAlignment="1">
      <alignment vertical="center" shrinkToFit="1"/>
    </xf>
    <xf numFmtId="49" fontId="6" fillId="0" borderId="19" xfId="3" applyNumberFormat="1" applyFont="1" applyFill="1" applyBorder="1" applyAlignment="1">
      <alignment horizontal="center" vertical="center" shrinkToFit="1"/>
    </xf>
    <xf numFmtId="49" fontId="6" fillId="0" borderId="21" xfId="3" applyNumberFormat="1" applyFont="1" applyFill="1" applyBorder="1" applyAlignment="1">
      <alignment horizontal="left" vertical="center" shrinkToFit="1"/>
    </xf>
    <xf numFmtId="49" fontId="6" fillId="0" borderId="19" xfId="3" applyNumberFormat="1" applyFont="1" applyFill="1" applyBorder="1" applyAlignment="1">
      <alignment vertical="center" shrinkToFit="1"/>
    </xf>
    <xf numFmtId="0" fontId="6" fillId="0" borderId="21" xfId="3" applyFont="1" applyFill="1" applyBorder="1" applyAlignment="1">
      <alignment vertical="center" shrinkToFit="1"/>
    </xf>
    <xf numFmtId="0" fontId="6" fillId="0" borderId="19" xfId="3" applyFont="1" applyFill="1" applyBorder="1" applyAlignment="1">
      <alignment vertical="center" shrinkToFit="1"/>
    </xf>
    <xf numFmtId="49" fontId="6" fillId="0" borderId="15" xfId="3" applyNumberFormat="1" applyFont="1" applyFill="1" applyBorder="1" applyAlignment="1">
      <alignment horizontal="center" vertical="center" shrinkToFit="1"/>
    </xf>
    <xf numFmtId="0" fontId="6" fillId="0" borderId="44" xfId="3" applyFont="1" applyFill="1" applyBorder="1" applyAlignment="1">
      <alignment vertical="center" shrinkToFit="1"/>
    </xf>
    <xf numFmtId="0" fontId="6" fillId="0" borderId="15" xfId="3" applyFont="1" applyFill="1" applyBorder="1" applyAlignment="1">
      <alignment vertical="center" shrinkToFit="1"/>
    </xf>
    <xf numFmtId="49" fontId="6" fillId="0" borderId="18" xfId="3" applyNumberFormat="1" applyFont="1" applyFill="1" applyBorder="1" applyAlignment="1">
      <alignment horizontal="center" vertical="center" shrinkToFit="1"/>
    </xf>
    <xf numFmtId="0" fontId="6" fillId="0" borderId="45" xfId="3" applyFont="1" applyFill="1" applyBorder="1" applyAlignment="1">
      <alignment vertical="center" shrinkToFit="1"/>
    </xf>
    <xf numFmtId="0" fontId="6" fillId="0" borderId="18" xfId="3" applyFont="1" applyFill="1" applyBorder="1" applyAlignment="1">
      <alignment vertical="center" shrinkToFit="1"/>
    </xf>
    <xf numFmtId="49" fontId="6" fillId="7" borderId="45" xfId="3" applyNumberFormat="1" applyFont="1" applyFill="1" applyBorder="1" applyAlignment="1">
      <alignment horizontal="left" vertical="center" shrinkToFit="1"/>
    </xf>
    <xf numFmtId="0" fontId="6" fillId="7" borderId="45" xfId="3" applyFont="1" applyFill="1" applyBorder="1" applyAlignment="1">
      <alignment vertical="center" shrinkToFit="1"/>
    </xf>
    <xf numFmtId="49" fontId="17" fillId="0" borderId="11" xfId="3" applyNumberFormat="1" applyFont="1" applyFill="1" applyBorder="1" applyAlignment="1" applyProtection="1">
      <alignment horizontal="center" vertical="center" shrinkToFit="1"/>
    </xf>
    <xf numFmtId="0" fontId="17" fillId="0" borderId="21" xfId="3" applyFont="1" applyBorder="1" applyAlignment="1">
      <alignment horizontal="center" vertical="center" shrinkToFit="1"/>
    </xf>
    <xf numFmtId="49" fontId="17" fillId="0" borderId="21" xfId="3" applyNumberFormat="1" applyFont="1" applyFill="1" applyBorder="1" applyAlignment="1">
      <alignment horizontal="center" vertical="center" shrinkToFit="1"/>
    </xf>
    <xf numFmtId="0" fontId="17" fillId="0" borderId="0" xfId="7" applyFont="1" applyFill="1" applyBorder="1" applyAlignment="1">
      <alignment horizontal="center" vertical="center" shrinkToFit="1"/>
    </xf>
    <xf numFmtId="0" fontId="17" fillId="5" borderId="12" xfId="3" applyFont="1" applyFill="1" applyBorder="1" applyAlignment="1">
      <alignment horizontal="center" vertical="center" shrinkToFit="1"/>
    </xf>
    <xf numFmtId="0" fontId="17" fillId="5" borderId="9" xfId="3" applyFont="1" applyFill="1" applyBorder="1" applyAlignment="1">
      <alignment horizontal="center" vertical="center" shrinkToFit="1"/>
    </xf>
    <xf numFmtId="49" fontId="17" fillId="5" borderId="9" xfId="3" applyNumberFormat="1" applyFont="1" applyFill="1" applyBorder="1" applyAlignment="1">
      <alignment horizontal="center" vertical="center" shrinkToFit="1"/>
    </xf>
    <xf numFmtId="0" fontId="17" fillId="5" borderId="14" xfId="3" applyFont="1" applyFill="1" applyBorder="1" applyAlignment="1">
      <alignment horizontal="center" vertical="center" shrinkToFit="1"/>
    </xf>
    <xf numFmtId="0" fontId="17" fillId="5" borderId="8" xfId="3" applyFont="1" applyFill="1" applyBorder="1" applyAlignment="1">
      <alignment horizontal="center" vertical="center" shrinkToFit="1"/>
    </xf>
    <xf numFmtId="0" fontId="18" fillId="0" borderId="20" xfId="6" applyFont="1" applyFill="1" applyBorder="1" applyAlignment="1">
      <alignment horizontal="center" vertical="center" shrinkToFit="1"/>
    </xf>
    <xf numFmtId="49" fontId="17" fillId="5" borderId="14" xfId="3" applyNumberFormat="1" applyFont="1" applyFill="1" applyBorder="1" applyAlignment="1">
      <alignment horizontal="center" vertical="center" shrinkToFit="1"/>
    </xf>
    <xf numFmtId="0" fontId="18" fillId="0" borderId="23" xfId="6" applyFont="1" applyFill="1" applyBorder="1" applyAlignment="1">
      <alignment horizontal="center" vertical="center" shrinkToFit="1"/>
    </xf>
    <xf numFmtId="0" fontId="18" fillId="0" borderId="0" xfId="6" applyFont="1" applyFill="1" applyBorder="1" applyAlignment="1">
      <alignment horizontal="center" vertical="center" shrinkToFit="1"/>
    </xf>
    <xf numFmtId="0" fontId="17" fillId="7" borderId="7" xfId="3" applyFont="1" applyFill="1" applyBorder="1" applyAlignment="1" applyProtection="1">
      <alignment horizontal="left" vertical="center" shrinkToFit="1"/>
    </xf>
    <xf numFmtId="0" fontId="17" fillId="7" borderId="8" xfId="3" applyFont="1" applyFill="1" applyBorder="1" applyAlignment="1" applyProtection="1">
      <alignment horizontal="left" vertical="center" shrinkToFit="1"/>
    </xf>
    <xf numFmtId="0" fontId="17" fillId="0" borderId="0" xfId="3" applyFont="1" applyFill="1" applyBorder="1" applyAlignment="1" applyProtection="1">
      <alignment horizontal="center" vertical="center"/>
    </xf>
    <xf numFmtId="0" fontId="17" fillId="0" borderId="0" xfId="3" applyFont="1" applyBorder="1" applyAlignment="1" applyProtection="1">
      <alignment horizontal="left" vertical="center"/>
    </xf>
    <xf numFmtId="0" fontId="17" fillId="0" borderId="21" xfId="7" applyFont="1" applyFill="1" applyBorder="1" applyAlignment="1">
      <alignment horizontal="center" vertical="center" shrinkToFit="1"/>
    </xf>
    <xf numFmtId="49" fontId="6" fillId="12" borderId="17" xfId="3" applyNumberFormat="1" applyFont="1" applyFill="1" applyBorder="1" applyAlignment="1">
      <alignment horizontal="center" vertical="center" shrinkToFit="1"/>
    </xf>
    <xf numFmtId="0" fontId="6" fillId="12" borderId="7" xfId="3" applyFont="1" applyFill="1" applyBorder="1" applyAlignment="1">
      <alignment vertical="center" shrinkToFit="1"/>
    </xf>
    <xf numFmtId="0" fontId="6" fillId="12" borderId="17" xfId="3" applyFont="1" applyFill="1" applyBorder="1" applyAlignment="1">
      <alignment vertical="center" shrinkToFit="1"/>
    </xf>
    <xf numFmtId="0" fontId="17" fillId="0" borderId="21" xfId="3" applyFont="1" applyBorder="1" applyAlignment="1">
      <alignment horizontal="left" vertical="center" shrinkToFit="1"/>
    </xf>
    <xf numFmtId="0" fontId="17" fillId="0" borderId="0" xfId="3" applyFont="1" applyBorder="1" applyAlignment="1">
      <alignment horizontal="left" vertical="center" shrinkToFit="1"/>
    </xf>
    <xf numFmtId="49" fontId="6" fillId="12" borderId="7" xfId="3" applyNumberFormat="1" applyFont="1" applyFill="1" applyBorder="1" applyAlignment="1">
      <alignment horizontal="left" vertical="center" shrinkToFit="1"/>
    </xf>
    <xf numFmtId="49" fontId="6" fillId="12" borderId="17" xfId="3" applyNumberFormat="1" applyFont="1" applyFill="1" applyBorder="1" applyAlignment="1">
      <alignment vertical="center" shrinkToFit="1"/>
    </xf>
    <xf numFmtId="0" fontId="17" fillId="0" borderId="0" xfId="3" applyFont="1" applyFill="1" applyBorder="1" applyAlignment="1">
      <alignment horizontal="left" vertical="center" shrinkToFit="1"/>
    </xf>
    <xf numFmtId="49" fontId="17" fillId="0" borderId="0" xfId="3" applyNumberFormat="1" applyFont="1" applyFill="1" applyBorder="1" applyAlignment="1">
      <alignment horizontal="center" vertical="center" shrinkToFit="1"/>
    </xf>
    <xf numFmtId="177" fontId="40" fillId="3" borderId="2" xfId="0" applyNumberFormat="1" applyFont="1" applyFill="1" applyBorder="1" applyAlignment="1" applyProtection="1">
      <alignment horizontal="center" vertical="center"/>
      <protection locked="0"/>
    </xf>
    <xf numFmtId="0" fontId="57" fillId="4" borderId="2" xfId="0" applyFont="1" applyFill="1" applyBorder="1" applyAlignment="1" applyProtection="1">
      <alignment horizontal="center" vertical="center"/>
      <protection locked="0"/>
    </xf>
    <xf numFmtId="0" fontId="40" fillId="0" borderId="0" xfId="0" applyFont="1" applyAlignment="1" applyProtection="1">
      <alignment horizontal="center" vertical="center"/>
    </xf>
    <xf numFmtId="0" fontId="17" fillId="7" borderId="10" xfId="3" applyFont="1" applyFill="1" applyBorder="1" applyAlignment="1">
      <alignment horizontal="left" vertical="center" shrinkToFit="1"/>
    </xf>
    <xf numFmtId="0" fontId="17" fillId="7" borderId="11" xfId="3" applyFont="1" applyFill="1" applyBorder="1" applyAlignment="1">
      <alignment horizontal="left" vertical="center" shrinkToFit="1"/>
    </xf>
    <xf numFmtId="0" fontId="17" fillId="12" borderId="6" xfId="7" applyFont="1" applyFill="1" applyBorder="1" applyAlignment="1">
      <alignment horizontal="left" vertical="center" shrinkToFit="1"/>
    </xf>
    <xf numFmtId="0" fontId="17" fillId="12" borderId="7" xfId="7" applyFont="1" applyFill="1" applyBorder="1" applyAlignment="1">
      <alignment horizontal="left" vertical="center" shrinkToFit="1"/>
    </xf>
    <xf numFmtId="0" fontId="17" fillId="12" borderId="8" xfId="7" applyFont="1" applyFill="1" applyBorder="1" applyAlignment="1">
      <alignment horizontal="left" vertical="center" shrinkToFit="1"/>
    </xf>
    <xf numFmtId="0" fontId="17" fillId="0" borderId="9" xfId="3" applyFont="1" applyBorder="1" applyAlignment="1">
      <alignment horizontal="center" vertical="center" shrinkToFit="1"/>
    </xf>
    <xf numFmtId="0" fontId="17" fillId="0" borderId="6" xfId="7" applyFont="1" applyFill="1" applyBorder="1" applyAlignment="1">
      <alignment horizontal="left" vertical="center" shrinkToFit="1"/>
    </xf>
    <xf numFmtId="0" fontId="17" fillId="0" borderId="7" xfId="7" applyFont="1" applyFill="1" applyBorder="1" applyAlignment="1">
      <alignment horizontal="left" vertical="center" shrinkToFit="1"/>
    </xf>
    <xf numFmtId="0" fontId="17" fillId="0" borderId="8" xfId="7" applyFont="1" applyFill="1" applyBorder="1" applyAlignment="1">
      <alignment horizontal="left" vertical="center" shrinkToFit="1"/>
    </xf>
    <xf numFmtId="0" fontId="17" fillId="0" borderId="0" xfId="3" applyFont="1" applyBorder="1" applyAlignment="1">
      <alignment horizontal="left" vertical="center" shrinkToFit="1"/>
    </xf>
    <xf numFmtId="0" fontId="17" fillId="0" borderId="6" xfId="7" applyFont="1" applyBorder="1" applyAlignment="1" applyProtection="1">
      <alignment horizontal="left" vertical="center"/>
    </xf>
    <xf numFmtId="0" fontId="17" fillId="0" borderId="7" xfId="7" applyFont="1" applyBorder="1" applyAlignment="1" applyProtection="1">
      <alignment horizontal="left" vertical="center"/>
    </xf>
    <xf numFmtId="0" fontId="17" fillId="0" borderId="8" xfId="7" applyFont="1" applyBorder="1" applyAlignment="1" applyProtection="1">
      <alignment horizontal="left" vertical="center"/>
    </xf>
    <xf numFmtId="0" fontId="17" fillId="0" borderId="6" xfId="7" applyFont="1" applyFill="1" applyBorder="1" applyAlignment="1" applyProtection="1">
      <alignment horizontal="left" vertical="center"/>
    </xf>
    <xf numFmtId="0" fontId="17" fillId="0" borderId="7" xfId="7" applyFont="1" applyFill="1" applyBorder="1" applyAlignment="1" applyProtection="1">
      <alignment horizontal="left" vertical="center"/>
    </xf>
    <xf numFmtId="0" fontId="17" fillId="0" borderId="8" xfId="7" applyFont="1" applyFill="1" applyBorder="1" applyAlignment="1" applyProtection="1">
      <alignment horizontal="left" vertical="center"/>
    </xf>
    <xf numFmtId="0" fontId="17" fillId="0" borderId="6" xfId="7" applyFont="1" applyBorder="1" applyAlignment="1">
      <alignment horizontal="left" vertical="center" shrinkToFit="1"/>
    </xf>
    <xf numFmtId="0" fontId="17" fillId="0" borderId="7" xfId="7" applyFont="1" applyBorder="1" applyAlignment="1">
      <alignment horizontal="left" vertical="center" shrinkToFit="1"/>
    </xf>
    <xf numFmtId="0" fontId="17" fillId="0" borderId="8" xfId="7" applyFont="1" applyBorder="1" applyAlignment="1">
      <alignment horizontal="left" vertical="center" shrinkToFit="1"/>
    </xf>
    <xf numFmtId="0" fontId="17" fillId="0" borderId="0" xfId="7" applyFont="1" applyFill="1" applyBorder="1" applyAlignment="1">
      <alignment horizontal="left" vertical="center" shrinkToFit="1"/>
    </xf>
    <xf numFmtId="0" fontId="17" fillId="4" borderId="6" xfId="7" applyFont="1" applyFill="1" applyBorder="1" applyAlignment="1" applyProtection="1">
      <alignment horizontal="center" vertical="center" shrinkToFit="1"/>
    </xf>
    <xf numFmtId="0" fontId="17" fillId="4" borderId="7" xfId="7" applyFont="1" applyFill="1" applyBorder="1" applyAlignment="1" applyProtection="1">
      <alignment horizontal="center" vertical="center" shrinkToFit="1"/>
    </xf>
    <xf numFmtId="0" fontId="17" fillId="4" borderId="8" xfId="7" applyFont="1" applyFill="1" applyBorder="1" applyAlignment="1" applyProtection="1">
      <alignment horizontal="center" vertical="center" shrinkToFit="1"/>
    </xf>
    <xf numFmtId="0" fontId="17" fillId="4" borderId="6" xfId="7" applyFont="1" applyFill="1" applyBorder="1" applyAlignment="1">
      <alignment horizontal="center" vertical="center" shrinkToFit="1"/>
    </xf>
    <xf numFmtId="0" fontId="17" fillId="4" borderId="7" xfId="7" applyFont="1" applyFill="1" applyBorder="1" applyAlignment="1">
      <alignment horizontal="center" vertical="center" shrinkToFit="1"/>
    </xf>
    <xf numFmtId="0" fontId="17" fillId="4" borderId="8" xfId="7" applyFont="1" applyFill="1" applyBorder="1" applyAlignment="1">
      <alignment horizontal="center" vertical="center" shrinkToFit="1"/>
    </xf>
    <xf numFmtId="0" fontId="17" fillId="0" borderId="10" xfId="7" applyFont="1" applyBorder="1" applyAlignment="1">
      <alignment horizontal="left" vertical="center" shrinkToFit="1"/>
    </xf>
    <xf numFmtId="0" fontId="17" fillId="0" borderId="11" xfId="7" applyFont="1" applyBorder="1" applyAlignment="1">
      <alignment horizontal="left" vertical="center" shrinkToFit="1"/>
    </xf>
    <xf numFmtId="0" fontId="17" fillId="0" borderId="13" xfId="7" applyFont="1" applyBorder="1" applyAlignment="1">
      <alignment horizontal="left" vertical="center" shrinkToFit="1"/>
    </xf>
    <xf numFmtId="0" fontId="17" fillId="0" borderId="20" xfId="7" applyFont="1" applyFill="1" applyBorder="1" applyAlignment="1">
      <alignment horizontal="center" vertical="center" shrinkToFit="1"/>
    </xf>
    <xf numFmtId="0" fontId="17" fillId="0" borderId="21" xfId="7" applyFont="1" applyFill="1" applyBorder="1" applyAlignment="1">
      <alignment horizontal="center" vertical="center" shrinkToFit="1"/>
    </xf>
    <xf numFmtId="0" fontId="17" fillId="12" borderId="6" xfId="7" applyFont="1" applyFill="1" applyBorder="1" applyAlignment="1" applyProtection="1">
      <alignment horizontal="left" vertical="center"/>
    </xf>
    <xf numFmtId="0" fontId="17" fillId="12" borderId="7" xfId="7" applyFont="1" applyFill="1" applyBorder="1" applyAlignment="1" applyProtection="1">
      <alignment horizontal="left" vertical="center"/>
    </xf>
    <xf numFmtId="0" fontId="17" fillId="12" borderId="8" xfId="7" applyFont="1" applyFill="1" applyBorder="1" applyAlignment="1" applyProtection="1">
      <alignment horizontal="left" vertical="center"/>
    </xf>
    <xf numFmtId="0" fontId="17" fillId="0" borderId="6" xfId="3" applyFont="1" applyBorder="1" applyAlignment="1">
      <alignment horizontal="left" vertical="center" shrinkToFit="1"/>
    </xf>
    <xf numFmtId="0" fontId="17" fillId="0" borderId="7" xfId="3" applyFont="1" applyBorder="1" applyAlignment="1">
      <alignment horizontal="left" vertical="center" shrinkToFit="1"/>
    </xf>
    <xf numFmtId="0" fontId="17" fillId="0" borderId="8" xfId="3" applyFont="1" applyBorder="1" applyAlignment="1">
      <alignment horizontal="left" vertical="center" shrinkToFit="1"/>
    </xf>
    <xf numFmtId="0" fontId="17" fillId="7" borderId="6" xfId="3" applyFont="1" applyFill="1" applyBorder="1" applyAlignment="1" applyProtection="1">
      <alignment horizontal="left" vertical="center" shrinkToFit="1"/>
    </xf>
    <xf numFmtId="0" fontId="17" fillId="7" borderId="7" xfId="3" applyFont="1" applyFill="1" applyBorder="1" applyAlignment="1" applyProtection="1">
      <alignment horizontal="left" vertical="center" shrinkToFit="1"/>
    </xf>
    <xf numFmtId="0" fontId="17" fillId="4" borderId="6" xfId="3" applyFont="1" applyFill="1" applyBorder="1" applyAlignment="1">
      <alignment horizontal="center" vertical="center" shrinkToFit="1"/>
    </xf>
    <xf numFmtId="0" fontId="17" fillId="4" borderId="7" xfId="3" applyFont="1" applyFill="1" applyBorder="1" applyAlignment="1">
      <alignment horizontal="center" vertical="center" shrinkToFit="1"/>
    </xf>
    <xf numFmtId="0" fontId="17" fillId="4" borderId="8" xfId="3" applyFont="1" applyFill="1" applyBorder="1" applyAlignment="1">
      <alignment horizontal="center" vertical="center" shrinkToFit="1"/>
    </xf>
    <xf numFmtId="0" fontId="17" fillId="12" borderId="6" xfId="3" applyFont="1" applyFill="1" applyBorder="1" applyAlignment="1">
      <alignment horizontal="left" vertical="center" shrinkToFit="1"/>
    </xf>
    <xf numFmtId="0" fontId="17" fillId="12" borderId="7" xfId="3" applyFont="1" applyFill="1" applyBorder="1" applyAlignment="1">
      <alignment horizontal="left" vertical="center" shrinkToFit="1"/>
    </xf>
    <xf numFmtId="0" fontId="17" fillId="12" borderId="8" xfId="3" applyFont="1" applyFill="1" applyBorder="1" applyAlignment="1">
      <alignment horizontal="left" vertical="center" shrinkToFit="1"/>
    </xf>
    <xf numFmtId="49" fontId="14" fillId="5" borderId="3" xfId="3" applyNumberFormat="1" applyFont="1" applyFill="1" applyBorder="1" applyAlignment="1" applyProtection="1">
      <alignment horizontal="center" vertical="center" shrinkToFit="1"/>
      <protection locked="0"/>
    </xf>
    <xf numFmtId="49" fontId="14" fillId="5" borderId="4" xfId="3" applyNumberFormat="1" applyFont="1" applyFill="1" applyBorder="1" applyAlignment="1" applyProtection="1">
      <alignment horizontal="center" vertical="center" shrinkToFit="1"/>
      <protection locked="0"/>
    </xf>
    <xf numFmtId="0" fontId="17" fillId="0" borderId="43" xfId="7" applyFont="1" applyFill="1" applyBorder="1" applyAlignment="1">
      <alignment horizontal="left" vertical="center" shrinkToFit="1"/>
    </xf>
    <xf numFmtId="0" fontId="17" fillId="0" borderId="21" xfId="7" applyFont="1" applyFill="1" applyBorder="1" applyAlignment="1">
      <alignment horizontal="left" vertical="center" shrinkToFit="1"/>
    </xf>
    <xf numFmtId="0" fontId="17" fillId="0" borderId="22" xfId="7" applyFont="1" applyFill="1" applyBorder="1" applyAlignment="1">
      <alignment horizontal="left" vertical="center" shrinkToFit="1"/>
    </xf>
    <xf numFmtId="0" fontId="17" fillId="4" borderId="6" xfId="7" applyFont="1" applyFill="1" applyBorder="1" applyAlignment="1">
      <alignment horizontal="center" vertical="center"/>
    </xf>
    <xf numFmtId="0" fontId="17" fillId="4" borderId="7" xfId="7" applyFont="1" applyFill="1" applyBorder="1" applyAlignment="1">
      <alignment horizontal="center" vertical="center"/>
    </xf>
    <xf numFmtId="0" fontId="17" fillId="4" borderId="8" xfId="7" applyFont="1" applyFill="1" applyBorder="1" applyAlignment="1">
      <alignment horizontal="center" vertical="center"/>
    </xf>
    <xf numFmtId="0" fontId="17" fillId="0" borderId="6" xfId="3" applyFont="1" applyFill="1" applyBorder="1" applyAlignment="1">
      <alignment horizontal="left" vertical="center" shrinkToFit="1"/>
    </xf>
    <xf numFmtId="0" fontId="17" fillId="0" borderId="7" xfId="3" applyFont="1" applyFill="1" applyBorder="1" applyAlignment="1">
      <alignment horizontal="left" vertical="center" shrinkToFit="1"/>
    </xf>
    <xf numFmtId="0" fontId="17" fillId="0" borderId="8" xfId="3" applyFont="1" applyFill="1" applyBorder="1" applyAlignment="1">
      <alignment horizontal="left" vertical="center" shrinkToFit="1"/>
    </xf>
    <xf numFmtId="0" fontId="16" fillId="6" borderId="0" xfId="3" applyFont="1" applyFill="1" applyBorder="1" applyAlignment="1" applyProtection="1">
      <alignment horizontal="left" vertical="center"/>
    </xf>
    <xf numFmtId="0" fontId="17" fillId="0" borderId="10" xfId="3" applyFont="1" applyBorder="1" applyAlignment="1">
      <alignment horizontal="left" vertical="center" shrinkToFit="1"/>
    </xf>
    <xf numFmtId="0" fontId="17" fillId="0" borderId="11" xfId="3" applyFont="1" applyBorder="1" applyAlignment="1">
      <alignment horizontal="left" vertical="center" shrinkToFit="1"/>
    </xf>
    <xf numFmtId="0" fontId="17" fillId="0" borderId="13" xfId="3" applyFont="1" applyBorder="1" applyAlignment="1">
      <alignment horizontal="left" vertical="center" shrinkToFit="1"/>
    </xf>
    <xf numFmtId="0" fontId="17" fillId="4" borderId="6" xfId="3" applyFont="1" applyFill="1" applyBorder="1" applyAlignment="1">
      <alignment horizontal="center" vertical="center"/>
    </xf>
    <xf numFmtId="0" fontId="17" fillId="4" borderId="7" xfId="3" applyFont="1" applyFill="1" applyBorder="1" applyAlignment="1">
      <alignment horizontal="center" vertical="center"/>
    </xf>
    <xf numFmtId="0" fontId="17" fillId="4" borderId="8" xfId="3" applyFont="1" applyFill="1" applyBorder="1" applyAlignment="1">
      <alignment horizontal="center" vertical="center"/>
    </xf>
    <xf numFmtId="0" fontId="16" fillId="0" borderId="0" xfId="3" applyFont="1" applyAlignment="1">
      <alignment horizontal="left" vertical="center" wrapText="1"/>
    </xf>
    <xf numFmtId="0" fontId="16" fillId="0" borderId="0" xfId="0" applyFont="1" applyAlignment="1">
      <alignment horizontal="left" vertical="top" wrapText="1"/>
    </xf>
    <xf numFmtId="0" fontId="16" fillId="0" borderId="0" xfId="3" applyFont="1" applyAlignment="1">
      <alignment horizontal="left" vertical="top" wrapText="1"/>
    </xf>
    <xf numFmtId="0" fontId="34" fillId="3" borderId="0" xfId="0" applyFont="1" applyFill="1" applyAlignment="1" applyProtection="1">
      <alignment horizontal="left" vertical="center" shrinkToFit="1"/>
      <protection locked="0"/>
    </xf>
    <xf numFmtId="0" fontId="34" fillId="0" borderId="0" xfId="0" applyFont="1" applyAlignment="1" applyProtection="1">
      <alignment horizontal="left" vertical="center" wrapText="1"/>
    </xf>
    <xf numFmtId="0" fontId="34" fillId="0" borderId="0" xfId="0" applyFont="1" applyAlignment="1" applyProtection="1">
      <alignment horizontal="center" vertical="center"/>
    </xf>
    <xf numFmtId="38" fontId="38" fillId="0" borderId="1" xfId="0" applyNumberFormat="1" applyFont="1" applyBorder="1" applyAlignment="1" applyProtection="1">
      <alignment horizontal="center" vertical="center"/>
    </xf>
    <xf numFmtId="0" fontId="38" fillId="0" borderId="1" xfId="0" applyFont="1" applyBorder="1" applyAlignment="1" applyProtection="1">
      <alignment horizontal="center" vertical="center"/>
    </xf>
    <xf numFmtId="0" fontId="34" fillId="0" borderId="0" xfId="0" applyFont="1" applyFill="1" applyAlignment="1" applyProtection="1">
      <alignment horizontal="center" vertical="center" shrinkToFit="1"/>
    </xf>
    <xf numFmtId="0" fontId="37" fillId="0" borderId="0" xfId="0" applyFont="1" applyAlignment="1" applyProtection="1">
      <alignment horizontal="center" vertical="center"/>
    </xf>
    <xf numFmtId="0" fontId="40" fillId="0" borderId="1" xfId="0" applyFont="1" applyBorder="1" applyAlignment="1" applyProtection="1">
      <alignment horizontal="center" shrinkToFit="1"/>
    </xf>
    <xf numFmtId="0" fontId="25" fillId="0" borderId="0" xfId="0" applyFont="1" applyAlignment="1" applyProtection="1">
      <alignment horizontal="left" vertical="center" wrapText="1"/>
    </xf>
    <xf numFmtId="0" fontId="25" fillId="9" borderId="5" xfId="0" applyFont="1" applyFill="1" applyBorder="1" applyAlignment="1" applyProtection="1">
      <alignment horizontal="center" vertical="center" wrapText="1" shrinkToFit="1"/>
    </xf>
    <xf numFmtId="0" fontId="25" fillId="9" borderId="32" xfId="0" applyFont="1" applyFill="1" applyBorder="1" applyAlignment="1" applyProtection="1">
      <alignment horizontal="center" vertical="center" shrinkToFit="1"/>
    </xf>
    <xf numFmtId="0" fontId="25" fillId="9" borderId="29" xfId="0" applyFont="1" applyFill="1" applyBorder="1" applyAlignment="1" applyProtection="1">
      <alignment horizontal="center" vertical="center" shrinkToFit="1"/>
    </xf>
    <xf numFmtId="0" fontId="25" fillId="9" borderId="33" xfId="0" applyFont="1" applyFill="1" applyBorder="1" applyAlignment="1" applyProtection="1">
      <alignment horizontal="center" vertical="center" wrapText="1"/>
    </xf>
    <xf numFmtId="0" fontId="25" fillId="9" borderId="39" xfId="0" applyFont="1" applyFill="1" applyBorder="1" applyAlignment="1" applyProtection="1">
      <alignment horizontal="center" vertical="center" wrapText="1"/>
    </xf>
    <xf numFmtId="0" fontId="25" fillId="9" borderId="34" xfId="0" applyFont="1" applyFill="1" applyBorder="1" applyAlignment="1" applyProtection="1">
      <alignment horizontal="center" vertical="center" wrapText="1"/>
    </xf>
    <xf numFmtId="0" fontId="25" fillId="9" borderId="35" xfId="0" applyFont="1" applyFill="1" applyBorder="1" applyAlignment="1" applyProtection="1">
      <alignment horizontal="center" vertical="center" wrapText="1"/>
    </xf>
    <xf numFmtId="0" fontId="25" fillId="9" borderId="0" xfId="0" applyFont="1" applyFill="1" applyBorder="1" applyAlignment="1" applyProtection="1">
      <alignment horizontal="center" vertical="center" wrapText="1"/>
    </xf>
    <xf numFmtId="0" fontId="25" fillId="9" borderId="36" xfId="0" applyFont="1" applyFill="1" applyBorder="1" applyAlignment="1" applyProtection="1">
      <alignment horizontal="center" vertical="center" wrapText="1"/>
    </xf>
    <xf numFmtId="0" fontId="49" fillId="9" borderId="33" xfId="0" applyFont="1" applyFill="1" applyBorder="1" applyAlignment="1" applyProtection="1">
      <alignment horizontal="center" vertical="center" wrapText="1"/>
    </xf>
    <xf numFmtId="0" fontId="49" fillId="9" borderId="39" xfId="0" applyFont="1" applyFill="1" applyBorder="1" applyAlignment="1" applyProtection="1">
      <alignment horizontal="center" vertical="center" wrapText="1"/>
    </xf>
    <xf numFmtId="0" fontId="49" fillId="9" borderId="34" xfId="0" applyFont="1" applyFill="1" applyBorder="1" applyAlignment="1" applyProtection="1">
      <alignment horizontal="center" vertical="center" wrapText="1"/>
    </xf>
    <xf numFmtId="0" fontId="49" fillId="9" borderId="35" xfId="0" applyFont="1" applyFill="1" applyBorder="1" applyAlignment="1" applyProtection="1">
      <alignment horizontal="center" vertical="center" wrapText="1"/>
    </xf>
    <xf numFmtId="0" fontId="49" fillId="9" borderId="0" xfId="0" applyFont="1" applyFill="1" applyBorder="1" applyAlignment="1" applyProtection="1">
      <alignment horizontal="center" vertical="center" wrapText="1"/>
    </xf>
    <xf numFmtId="0" fontId="49" fillId="9" borderId="36" xfId="0" applyFont="1" applyFill="1" applyBorder="1" applyAlignment="1" applyProtection="1">
      <alignment horizontal="center" vertical="center" wrapText="1"/>
    </xf>
    <xf numFmtId="0" fontId="25" fillId="9" borderId="41" xfId="0" applyFont="1" applyFill="1" applyBorder="1" applyAlignment="1" applyProtection="1">
      <alignment horizontal="center" vertical="center" wrapText="1"/>
    </xf>
    <xf numFmtId="0" fontId="25" fillId="9" borderId="42" xfId="0" applyFont="1" applyFill="1" applyBorder="1" applyAlignment="1" applyProtection="1">
      <alignment horizontal="center" vertical="center" wrapText="1"/>
    </xf>
    <xf numFmtId="177" fontId="40" fillId="3" borderId="2" xfId="0" applyNumberFormat="1" applyFont="1" applyFill="1" applyBorder="1" applyAlignment="1" applyProtection="1">
      <alignment horizontal="center" vertical="center"/>
      <protection locked="0"/>
    </xf>
    <xf numFmtId="0" fontId="25" fillId="6" borderId="5" xfId="0" applyFont="1" applyFill="1" applyBorder="1" applyAlignment="1" applyProtection="1">
      <alignment horizontal="center" vertical="center" wrapText="1" shrinkToFit="1"/>
    </xf>
    <xf numFmtId="0" fontId="25" fillId="6" borderId="32" xfId="0" applyFont="1" applyFill="1" applyBorder="1" applyAlignment="1" applyProtection="1">
      <alignment horizontal="center" vertical="center" wrapText="1" shrinkToFit="1"/>
    </xf>
    <xf numFmtId="0" fontId="25" fillId="6" borderId="29" xfId="0" applyFont="1" applyFill="1" applyBorder="1" applyAlignment="1" applyProtection="1">
      <alignment horizontal="center" vertical="center" wrapText="1" shrinkToFit="1"/>
    </xf>
    <xf numFmtId="0" fontId="52" fillId="9" borderId="5" xfId="0" applyFont="1" applyFill="1" applyBorder="1" applyAlignment="1" applyProtection="1">
      <alignment horizontal="center" vertical="center" wrapText="1" shrinkToFit="1"/>
    </xf>
    <xf numFmtId="0" fontId="25" fillId="9" borderId="32" xfId="0" applyFont="1" applyFill="1" applyBorder="1" applyAlignment="1" applyProtection="1">
      <alignment horizontal="center" vertical="center" wrapText="1" shrinkToFit="1"/>
    </xf>
    <xf numFmtId="0" fontId="25" fillId="9" borderId="29" xfId="0" applyFont="1" applyFill="1" applyBorder="1" applyAlignment="1" applyProtection="1">
      <alignment horizontal="center" vertical="center" wrapText="1" shrinkToFit="1"/>
    </xf>
    <xf numFmtId="0" fontId="25" fillId="0" borderId="5" xfId="0" applyFont="1" applyBorder="1" applyAlignment="1" applyProtection="1">
      <alignment horizontal="center" vertical="center" wrapText="1"/>
    </xf>
    <xf numFmtId="0" fontId="25" fillId="0" borderId="32" xfId="0" applyFont="1" applyBorder="1" applyAlignment="1" applyProtection="1">
      <alignment horizontal="center" vertical="center" wrapText="1"/>
    </xf>
    <xf numFmtId="0" fontId="25" fillId="0" borderId="29" xfId="0" applyFont="1" applyBorder="1" applyAlignment="1" applyProtection="1">
      <alignment horizontal="center" vertical="center" wrapText="1"/>
    </xf>
    <xf numFmtId="0" fontId="48" fillId="0" borderId="5" xfId="0" applyFont="1" applyBorder="1" applyAlignment="1" applyProtection="1">
      <alignment horizontal="center" vertical="center" wrapText="1"/>
    </xf>
    <xf numFmtId="0" fontId="48" fillId="0" borderId="32" xfId="0" applyFont="1" applyBorder="1" applyAlignment="1" applyProtection="1">
      <alignment horizontal="center" vertical="center" wrapText="1"/>
    </xf>
    <xf numFmtId="0" fontId="48" fillId="0" borderId="29" xfId="0" applyFont="1" applyBorder="1" applyAlignment="1" applyProtection="1">
      <alignment horizontal="center" vertical="center" wrapText="1"/>
    </xf>
    <xf numFmtId="0" fontId="40" fillId="0" borderId="5" xfId="0" applyFont="1" applyBorder="1" applyAlignment="1" applyProtection="1">
      <alignment horizontal="center" vertical="center"/>
    </xf>
    <xf numFmtId="0" fontId="40" fillId="0" borderId="32" xfId="0" applyFont="1" applyBorder="1" applyAlignment="1" applyProtection="1">
      <alignment horizontal="center" vertical="center"/>
    </xf>
    <xf numFmtId="0" fontId="40" fillId="0" borderId="29" xfId="0" applyFont="1" applyBorder="1" applyAlignment="1" applyProtection="1">
      <alignment horizontal="center" vertical="center"/>
    </xf>
    <xf numFmtId="0" fontId="27" fillId="9" borderId="33" xfId="0" applyFont="1" applyFill="1" applyBorder="1" applyAlignment="1" applyProtection="1">
      <alignment horizontal="center" vertical="center" wrapText="1"/>
    </xf>
    <xf numFmtId="0" fontId="27" fillId="9" borderId="34" xfId="0" applyFont="1" applyFill="1" applyBorder="1" applyAlignment="1" applyProtection="1">
      <alignment horizontal="center" vertical="center" wrapText="1"/>
    </xf>
    <xf numFmtId="0" fontId="27" fillId="9" borderId="35" xfId="0" applyFont="1" applyFill="1" applyBorder="1" applyAlignment="1" applyProtection="1">
      <alignment horizontal="center" vertical="center" wrapText="1"/>
    </xf>
    <xf numFmtId="0" fontId="27" fillId="9" borderId="36" xfId="0" applyFont="1" applyFill="1" applyBorder="1" applyAlignment="1" applyProtection="1">
      <alignment horizontal="center" vertical="center" wrapText="1"/>
    </xf>
    <xf numFmtId="0" fontId="27" fillId="9" borderId="37" xfId="0" applyFont="1" applyFill="1" applyBorder="1" applyAlignment="1" applyProtection="1">
      <alignment horizontal="center" vertical="center" wrapText="1"/>
    </xf>
    <xf numFmtId="0" fontId="27" fillId="9" borderId="38" xfId="0" applyFont="1" applyFill="1" applyBorder="1" applyAlignment="1" applyProtection="1">
      <alignment horizontal="center" vertical="center" wrapText="1"/>
    </xf>
    <xf numFmtId="0" fontId="47" fillId="6" borderId="5" xfId="0" applyFont="1" applyFill="1" applyBorder="1" applyAlignment="1" applyProtection="1">
      <alignment horizontal="center" vertical="center" wrapText="1"/>
    </xf>
    <xf numFmtId="0" fontId="47" fillId="6" borderId="32" xfId="0" applyFont="1" applyFill="1" applyBorder="1" applyAlignment="1" applyProtection="1">
      <alignment horizontal="center" vertical="center" wrapText="1"/>
    </xf>
    <xf numFmtId="0" fontId="47" fillId="6" borderId="29" xfId="0" applyFont="1" applyFill="1" applyBorder="1" applyAlignment="1" applyProtection="1">
      <alignment horizontal="center" vertical="center" wrapText="1"/>
    </xf>
    <xf numFmtId="0" fontId="40" fillId="10" borderId="2" xfId="0" applyFont="1" applyFill="1" applyBorder="1" applyAlignment="1" applyProtection="1">
      <alignment horizontal="center" vertical="center"/>
    </xf>
    <xf numFmtId="180" fontId="44" fillId="0" borderId="26" xfId="1" applyNumberFormat="1" applyFont="1" applyBorder="1" applyAlignment="1" applyProtection="1">
      <alignment horizontal="center" vertical="center"/>
    </xf>
    <xf numFmtId="180" fontId="44" fillId="0" borderId="30" xfId="1" applyNumberFormat="1" applyFont="1" applyBorder="1" applyAlignment="1" applyProtection="1">
      <alignment horizontal="center" vertical="center"/>
    </xf>
    <xf numFmtId="180" fontId="44" fillId="0" borderId="27" xfId="1" applyNumberFormat="1" applyFont="1" applyBorder="1" applyAlignment="1" applyProtection="1">
      <alignment horizontal="center" vertical="center"/>
    </xf>
    <xf numFmtId="180" fontId="44" fillId="0" borderId="28" xfId="1" applyNumberFormat="1" applyFont="1" applyBorder="1" applyAlignment="1" applyProtection="1">
      <alignment horizontal="center" vertical="center"/>
    </xf>
    <xf numFmtId="180" fontId="44" fillId="0" borderId="31" xfId="1" applyNumberFormat="1" applyFont="1" applyBorder="1" applyAlignment="1" applyProtection="1">
      <alignment horizontal="center" vertical="center"/>
    </xf>
    <xf numFmtId="180" fontId="44" fillId="0" borderId="25" xfId="1" applyNumberFormat="1" applyFont="1" applyBorder="1" applyAlignment="1" applyProtection="1">
      <alignment horizontal="center" vertical="center"/>
    </xf>
    <xf numFmtId="182" fontId="44" fillId="0" borderId="26" xfId="1" applyNumberFormat="1" applyFont="1" applyBorder="1" applyAlignment="1" applyProtection="1">
      <alignment horizontal="center" vertical="center"/>
    </xf>
    <xf numFmtId="182" fontId="44" fillId="0" borderId="30" xfId="1" applyNumberFormat="1" applyFont="1" applyBorder="1" applyAlignment="1" applyProtection="1">
      <alignment horizontal="center" vertical="center"/>
    </xf>
    <xf numFmtId="182" fontId="44" fillId="0" borderId="27" xfId="1" applyNumberFormat="1" applyFont="1" applyBorder="1" applyAlignment="1" applyProtection="1">
      <alignment horizontal="center" vertical="center"/>
    </xf>
    <xf numFmtId="182" fontId="44" fillId="0" borderId="28" xfId="1" applyNumberFormat="1" applyFont="1" applyBorder="1" applyAlignment="1" applyProtection="1">
      <alignment horizontal="center" vertical="center"/>
    </xf>
    <xf numFmtId="182" fontId="44" fillId="0" borderId="31" xfId="1" applyNumberFormat="1" applyFont="1" applyBorder="1" applyAlignment="1" applyProtection="1">
      <alignment horizontal="center" vertical="center"/>
    </xf>
    <xf numFmtId="182" fontId="44" fillId="0" borderId="25" xfId="1" applyNumberFormat="1" applyFont="1" applyBorder="1" applyAlignment="1" applyProtection="1">
      <alignment horizontal="center" vertical="center"/>
    </xf>
    <xf numFmtId="0" fontId="40" fillId="0" borderId="0" xfId="0" applyFont="1" applyAlignment="1" applyProtection="1">
      <alignment horizontal="center" vertical="center"/>
    </xf>
    <xf numFmtId="177" fontId="40" fillId="0" borderId="2" xfId="0" applyNumberFormat="1" applyFont="1" applyFill="1" applyBorder="1" applyAlignment="1" applyProtection="1">
      <alignment horizontal="center" vertical="center"/>
    </xf>
    <xf numFmtId="0" fontId="25" fillId="0" borderId="31" xfId="0" applyFont="1" applyBorder="1" applyAlignment="1" applyProtection="1">
      <alignment horizontal="left" wrapText="1"/>
    </xf>
    <xf numFmtId="0" fontId="40" fillId="0" borderId="1" xfId="0" applyFont="1" applyFill="1" applyBorder="1" applyAlignment="1" applyProtection="1">
      <alignment horizontal="center" shrinkToFit="1"/>
    </xf>
    <xf numFmtId="0" fontId="57" fillId="4" borderId="5" xfId="0" applyFont="1" applyFill="1" applyBorder="1" applyAlignment="1" applyProtection="1">
      <alignment horizontal="center" vertical="center"/>
      <protection locked="0"/>
    </xf>
    <xf numFmtId="0" fontId="57" fillId="4" borderId="29" xfId="0" applyFont="1" applyFill="1" applyBorder="1" applyAlignment="1" applyProtection="1">
      <alignment horizontal="center" vertical="center"/>
      <protection locked="0"/>
    </xf>
    <xf numFmtId="0" fontId="25" fillId="0" borderId="39" xfId="0" applyFont="1" applyBorder="1" applyAlignment="1" applyProtection="1">
      <alignment horizontal="left" vertical="center" wrapText="1"/>
    </xf>
    <xf numFmtId="0" fontId="40" fillId="0" borderId="0" xfId="0" applyFont="1" applyBorder="1" applyAlignment="1" applyProtection="1">
      <alignment horizontal="left" vertical="center" wrapText="1"/>
    </xf>
    <xf numFmtId="3" fontId="40" fillId="0" borderId="0" xfId="0" applyNumberFormat="1" applyFont="1" applyBorder="1" applyAlignment="1" applyProtection="1">
      <alignment horizontal="center" vertical="center" wrapText="1"/>
    </xf>
    <xf numFmtId="0" fontId="58" fillId="0" borderId="0" xfId="0" applyFont="1" applyAlignment="1" applyProtection="1">
      <alignment horizontal="left" vertical="top"/>
    </xf>
  </cellXfs>
  <cellStyles count="10">
    <cellStyle name="桁区切り" xfId="1" builtinId="6"/>
    <cellStyle name="標準" xfId="0" builtinId="0"/>
    <cellStyle name="標準 2" xfId="2"/>
    <cellStyle name="標準 2 2" xfId="3"/>
    <cellStyle name="標準 2 2 3" xfId="7"/>
    <cellStyle name="標準 3" xfId="4"/>
    <cellStyle name="標準 3 2" xfId="9"/>
    <cellStyle name="標準 4" xfId="5"/>
    <cellStyle name="標準 4 2" xfId="8"/>
    <cellStyle name="標準 6" xfId="6"/>
  </cellStyles>
  <dxfs count="8">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161925</xdr:colOff>
      <xdr:row>1</xdr:row>
      <xdr:rowOff>57150</xdr:rowOff>
    </xdr:from>
    <xdr:to>
      <xdr:col>5</xdr:col>
      <xdr:colOff>733425</xdr:colOff>
      <xdr:row>3</xdr:row>
      <xdr:rowOff>161925</xdr:rowOff>
    </xdr:to>
    <xdr:sp macro="" textlink="">
      <xdr:nvSpPr>
        <xdr:cNvPr id="2" name="角丸四角形吹き出し 1"/>
        <xdr:cNvSpPr/>
      </xdr:nvSpPr>
      <xdr:spPr>
        <a:xfrm>
          <a:off x="1409700" y="190500"/>
          <a:ext cx="2819400" cy="762000"/>
        </a:xfrm>
        <a:prstGeom prst="wedgeRoundRectCallout">
          <a:avLst>
            <a:gd name="adj1" fmla="val 61063"/>
            <a:gd name="adj2" fmla="val -294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捨印を押印してください。</a:t>
          </a:r>
        </a:p>
      </xdr:txBody>
    </xdr:sp>
    <xdr:clientData/>
  </xdr:twoCellAnchor>
  <xdr:twoCellAnchor>
    <xdr:from>
      <xdr:col>4</xdr:col>
      <xdr:colOff>714375</xdr:colOff>
      <xdr:row>4</xdr:row>
      <xdr:rowOff>104775</xdr:rowOff>
    </xdr:from>
    <xdr:to>
      <xdr:col>7</xdr:col>
      <xdr:colOff>542925</xdr:colOff>
      <xdr:row>7</xdr:row>
      <xdr:rowOff>9525</xdr:rowOff>
    </xdr:to>
    <xdr:sp macro="" textlink="">
      <xdr:nvSpPr>
        <xdr:cNvPr id="3" name="角丸四角形吹き出し 2"/>
        <xdr:cNvSpPr/>
      </xdr:nvSpPr>
      <xdr:spPr>
        <a:xfrm>
          <a:off x="3400425" y="1200150"/>
          <a:ext cx="2819400" cy="762000"/>
        </a:xfrm>
        <a:prstGeom prst="wedgeRoundRectCallout">
          <a:avLst>
            <a:gd name="adj1" fmla="val 62076"/>
            <a:gd name="adj2" fmla="val 1057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提出年月日を入力してください。</a:t>
          </a:r>
        </a:p>
      </xdr:txBody>
    </xdr:sp>
    <xdr:clientData/>
  </xdr:twoCellAnchor>
  <xdr:twoCellAnchor>
    <xdr:from>
      <xdr:col>9</xdr:col>
      <xdr:colOff>389048</xdr:colOff>
      <xdr:row>1</xdr:row>
      <xdr:rowOff>134154</xdr:rowOff>
    </xdr:from>
    <xdr:to>
      <xdr:col>13</xdr:col>
      <xdr:colOff>378938</xdr:colOff>
      <xdr:row>3</xdr:row>
      <xdr:rowOff>187029</xdr:rowOff>
    </xdr:to>
    <xdr:sp macro="" textlink="">
      <xdr:nvSpPr>
        <xdr:cNvPr id="4" name="正方形/長方形 3"/>
        <xdr:cNvSpPr/>
      </xdr:nvSpPr>
      <xdr:spPr>
        <a:xfrm>
          <a:off x="7432182" y="268309"/>
          <a:ext cx="1546087" cy="71023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rPr>
            <a:t>作成例</a:t>
          </a:r>
        </a:p>
      </xdr:txBody>
    </xdr:sp>
    <xdr:clientData/>
  </xdr:twoCellAnchor>
  <xdr:twoCellAnchor>
    <xdr:from>
      <xdr:col>7</xdr:col>
      <xdr:colOff>550034</xdr:colOff>
      <xdr:row>9</xdr:row>
      <xdr:rowOff>80493</xdr:rowOff>
    </xdr:from>
    <xdr:to>
      <xdr:col>14</xdr:col>
      <xdr:colOff>273227</xdr:colOff>
      <xdr:row>11</xdr:row>
      <xdr:rowOff>303260</xdr:rowOff>
    </xdr:to>
    <xdr:sp macro="" textlink="">
      <xdr:nvSpPr>
        <xdr:cNvPr id="7" name="角丸四角形吹き出し 6"/>
        <xdr:cNvSpPr/>
      </xdr:nvSpPr>
      <xdr:spPr>
        <a:xfrm>
          <a:off x="6224788" y="2830669"/>
          <a:ext cx="3036819" cy="974035"/>
        </a:xfrm>
        <a:prstGeom prst="wedgeRoundRectCallout">
          <a:avLst>
            <a:gd name="adj1" fmla="val 4762"/>
            <a:gd name="adj2" fmla="val 8706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住所が入力されていない場合や変更した場合は直接入力してください。</a:t>
          </a:r>
        </a:p>
      </xdr:txBody>
    </xdr:sp>
    <xdr:clientData/>
  </xdr:twoCellAnchor>
  <xdr:twoCellAnchor>
    <xdr:from>
      <xdr:col>3</xdr:col>
      <xdr:colOff>214648</xdr:colOff>
      <xdr:row>16</xdr:row>
      <xdr:rowOff>40247</xdr:rowOff>
    </xdr:from>
    <xdr:to>
      <xdr:col>6</xdr:col>
      <xdr:colOff>825875</xdr:colOff>
      <xdr:row>17</xdr:row>
      <xdr:rowOff>28729</xdr:rowOff>
    </xdr:to>
    <xdr:sp macro="" textlink="">
      <xdr:nvSpPr>
        <xdr:cNvPr id="8" name="角丸四角形吹き出し 7"/>
        <xdr:cNvSpPr/>
      </xdr:nvSpPr>
      <xdr:spPr>
        <a:xfrm>
          <a:off x="2294049" y="5044226"/>
          <a:ext cx="2824784" cy="753165"/>
        </a:xfrm>
        <a:prstGeom prst="wedgeRoundRectCallout">
          <a:avLst>
            <a:gd name="adj1" fmla="val 80030"/>
            <a:gd name="adj2" fmla="val -5929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代表者名を入力してください。</a:t>
          </a:r>
        </a:p>
      </xdr:txBody>
    </xdr:sp>
    <xdr:clientData/>
  </xdr:twoCellAnchor>
  <xdr:twoCellAnchor>
    <xdr:from>
      <xdr:col>8</xdr:col>
      <xdr:colOff>214648</xdr:colOff>
      <xdr:row>16</xdr:row>
      <xdr:rowOff>214648</xdr:rowOff>
    </xdr:from>
    <xdr:to>
      <xdr:col>14</xdr:col>
      <xdr:colOff>198513</xdr:colOff>
      <xdr:row>17</xdr:row>
      <xdr:rowOff>342554</xdr:rowOff>
    </xdr:to>
    <xdr:sp macro="" textlink="">
      <xdr:nvSpPr>
        <xdr:cNvPr id="9" name="角丸四角形吹き出し 8"/>
        <xdr:cNvSpPr/>
      </xdr:nvSpPr>
      <xdr:spPr>
        <a:xfrm>
          <a:off x="6573592" y="5218627"/>
          <a:ext cx="2613301" cy="892589"/>
        </a:xfrm>
        <a:prstGeom prst="wedgeRoundRectCallout">
          <a:avLst>
            <a:gd name="adj1" fmla="val 40792"/>
            <a:gd name="adj2" fmla="val -6567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押印をお願いします。</a:t>
          </a:r>
          <a:endParaRPr kumimoji="1" lang="en-US" altLang="ja-JP" sz="1100">
            <a:solidFill>
              <a:schemeClr val="tx1"/>
            </a:solidFill>
          </a:endParaRPr>
        </a:p>
      </xdr:txBody>
    </xdr:sp>
    <xdr:clientData/>
  </xdr:twoCellAnchor>
  <xdr:twoCellAnchor>
    <xdr:from>
      <xdr:col>4</xdr:col>
      <xdr:colOff>402464</xdr:colOff>
      <xdr:row>38</xdr:row>
      <xdr:rowOff>187816</xdr:rowOff>
    </xdr:from>
    <xdr:to>
      <xdr:col>7</xdr:col>
      <xdr:colOff>405939</xdr:colOff>
      <xdr:row>40</xdr:row>
      <xdr:rowOff>206671</xdr:rowOff>
    </xdr:to>
    <xdr:sp macro="" textlink="">
      <xdr:nvSpPr>
        <xdr:cNvPr id="10" name="角丸四角形吹き出し 9"/>
        <xdr:cNvSpPr/>
      </xdr:nvSpPr>
      <xdr:spPr>
        <a:xfrm>
          <a:off x="3085563" y="12530070"/>
          <a:ext cx="2995130" cy="635967"/>
        </a:xfrm>
        <a:prstGeom prst="wedgeRoundRectCallout">
          <a:avLst>
            <a:gd name="adj1" fmla="val 40889"/>
            <a:gd name="adj2" fmla="val 7158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345284</xdr:colOff>
      <xdr:row>10</xdr:row>
      <xdr:rowOff>226216</xdr:rowOff>
    </xdr:from>
    <xdr:to>
      <xdr:col>12</xdr:col>
      <xdr:colOff>315915</xdr:colOff>
      <xdr:row>12</xdr:row>
      <xdr:rowOff>915985</xdr:rowOff>
    </xdr:to>
    <xdr:sp macro="" textlink="">
      <xdr:nvSpPr>
        <xdr:cNvPr id="2" name="角丸四角形吹き出し 1"/>
        <xdr:cNvSpPr/>
      </xdr:nvSpPr>
      <xdr:spPr>
        <a:xfrm>
          <a:off x="1154909" y="3202779"/>
          <a:ext cx="4864100" cy="939800"/>
        </a:xfrm>
        <a:prstGeom prst="wedgeRoundRectCallout">
          <a:avLst>
            <a:gd name="adj1" fmla="val 26882"/>
            <a:gd name="adj2" fmla="val 613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こちらは，</a:t>
          </a:r>
          <a:r>
            <a:rPr kumimoji="1" lang="en-US" altLang="ja-JP" sz="1400" b="1">
              <a:solidFill>
                <a:schemeClr val="tx1"/>
              </a:solidFill>
            </a:rPr>
            <a:t>0</a:t>
          </a:r>
          <a:r>
            <a:rPr kumimoji="1" lang="ja-JP" altLang="en-US" sz="1400" b="1">
              <a:solidFill>
                <a:schemeClr val="tx1"/>
              </a:solidFill>
            </a:rPr>
            <a:t>歳児クラス</a:t>
          </a:r>
          <a:r>
            <a:rPr kumimoji="1" lang="ja-JP" altLang="en-US" sz="1400">
              <a:solidFill>
                <a:schemeClr val="tx1"/>
              </a:solidFill>
            </a:rPr>
            <a:t>の状況を入力してください。</a:t>
          </a:r>
        </a:p>
      </xdr:txBody>
    </xdr:sp>
    <xdr:clientData/>
  </xdr:twoCellAnchor>
  <xdr:twoCellAnchor>
    <xdr:from>
      <xdr:col>12</xdr:col>
      <xdr:colOff>452438</xdr:colOff>
      <xdr:row>9</xdr:row>
      <xdr:rowOff>178592</xdr:rowOff>
    </xdr:from>
    <xdr:to>
      <xdr:col>22</xdr:col>
      <xdr:colOff>580232</xdr:colOff>
      <xdr:row>13</xdr:row>
      <xdr:rowOff>232567</xdr:rowOff>
    </xdr:to>
    <xdr:sp macro="" textlink="">
      <xdr:nvSpPr>
        <xdr:cNvPr id="3" name="角丸四角形吹き出し 2"/>
        <xdr:cNvSpPr/>
      </xdr:nvSpPr>
      <xdr:spPr>
        <a:xfrm>
          <a:off x="6155532" y="2905123"/>
          <a:ext cx="6807200" cy="1625600"/>
        </a:xfrm>
        <a:prstGeom prst="wedgeRoundRectCallout">
          <a:avLst>
            <a:gd name="adj1" fmla="val -3202"/>
            <a:gd name="adj2" fmla="val 613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こちらは，</a:t>
          </a:r>
          <a:r>
            <a:rPr kumimoji="1" lang="en-US" altLang="ja-JP" sz="1400" b="1">
              <a:solidFill>
                <a:schemeClr val="tx1"/>
              </a:solidFill>
            </a:rPr>
            <a:t>1</a:t>
          </a:r>
          <a:r>
            <a:rPr kumimoji="1" lang="ja-JP" altLang="en-US" sz="1400" b="1">
              <a:solidFill>
                <a:schemeClr val="tx1"/>
              </a:solidFill>
            </a:rPr>
            <a:t>歳児クラス</a:t>
          </a:r>
          <a:r>
            <a:rPr kumimoji="1" lang="ja-JP" altLang="en-US" sz="1400">
              <a:solidFill>
                <a:schemeClr val="tx1"/>
              </a:solidFill>
            </a:rPr>
            <a:t>の状況を記載してください。</a:t>
          </a:r>
          <a:endParaRPr kumimoji="1" lang="en-US" altLang="ja-JP" sz="1400">
            <a:solidFill>
              <a:schemeClr val="tx1"/>
            </a:solidFill>
          </a:endParaRPr>
        </a:p>
        <a:p>
          <a:pPr algn="l"/>
          <a:r>
            <a:rPr kumimoji="1" lang="ja-JP" altLang="en-US" sz="1400" u="sng">
              <a:solidFill>
                <a:schemeClr val="tx1"/>
              </a:solidFill>
            </a:rPr>
            <a:t>網掛けになったセルについては入力不要です。</a:t>
          </a:r>
          <a:endParaRPr kumimoji="1" lang="en-US" altLang="ja-JP" sz="1400" u="sng">
            <a:solidFill>
              <a:schemeClr val="tx1"/>
            </a:solidFill>
          </a:endParaRPr>
        </a:p>
        <a:p>
          <a:pPr algn="l"/>
          <a:r>
            <a:rPr kumimoji="1" lang="ja-JP" altLang="en-US" sz="1400" u="sng">
              <a:solidFill>
                <a:schemeClr val="tx1"/>
              </a:solidFill>
            </a:rPr>
            <a:t>黄色セルに数式が入っている場合，数式を削除してご入力ください。</a:t>
          </a:r>
          <a:endParaRPr kumimoji="1" lang="en-US" altLang="ja-JP" sz="1400" u="sng">
            <a:solidFill>
              <a:schemeClr val="tx1"/>
            </a:solidFill>
          </a:endParaRPr>
        </a:p>
      </xdr:txBody>
    </xdr:sp>
    <xdr:clientData/>
  </xdr:twoCellAnchor>
  <xdr:twoCellAnchor>
    <xdr:from>
      <xdr:col>4</xdr:col>
      <xdr:colOff>160985</xdr:colOff>
      <xdr:row>27</xdr:row>
      <xdr:rowOff>226385</xdr:rowOff>
    </xdr:from>
    <xdr:to>
      <xdr:col>13</xdr:col>
      <xdr:colOff>268935</xdr:colOff>
      <xdr:row>37</xdr:row>
      <xdr:rowOff>108911</xdr:rowOff>
    </xdr:to>
    <xdr:sp macro="" textlink="">
      <xdr:nvSpPr>
        <xdr:cNvPr id="4" name="角丸四角形吹き出し 3"/>
        <xdr:cNvSpPr/>
      </xdr:nvSpPr>
      <xdr:spPr>
        <a:xfrm>
          <a:off x="965915" y="8678146"/>
          <a:ext cx="5729041" cy="2565624"/>
        </a:xfrm>
        <a:prstGeom prst="wedgeRoundRectCallout">
          <a:avLst>
            <a:gd name="adj1" fmla="val -39866"/>
            <a:gd name="adj2" fmla="val -6010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①転用枠の変更が〇</a:t>
          </a:r>
          <a:endParaRPr kumimoji="1" lang="en-US" altLang="ja-JP" sz="1400">
            <a:solidFill>
              <a:schemeClr val="tx1"/>
            </a:solidFill>
          </a:endParaRPr>
        </a:p>
        <a:p>
          <a:pPr algn="l"/>
          <a:r>
            <a:rPr kumimoji="1" lang="ja-JP" altLang="en-US" sz="1400">
              <a:solidFill>
                <a:schemeClr val="tx1"/>
              </a:solidFill>
            </a:rPr>
            <a:t>②前月利用調整時における</a:t>
          </a:r>
          <a:r>
            <a:rPr kumimoji="1" lang="en-US" altLang="ja-JP" sz="1400">
              <a:solidFill>
                <a:schemeClr val="tx1"/>
              </a:solidFill>
            </a:rPr>
            <a:t>0</a:t>
          </a:r>
          <a:r>
            <a:rPr kumimoji="1" lang="ja-JP" altLang="en-US" sz="1400">
              <a:solidFill>
                <a:schemeClr val="tx1"/>
              </a:solidFill>
            </a:rPr>
            <a:t>歳児申込が</a:t>
          </a:r>
          <a:r>
            <a:rPr kumimoji="1" lang="en-US" altLang="ja-JP" sz="1400">
              <a:solidFill>
                <a:schemeClr val="tx1"/>
              </a:solidFill>
            </a:rPr>
            <a:t>×</a:t>
          </a:r>
        </a:p>
        <a:p>
          <a:pPr algn="l"/>
          <a:r>
            <a:rPr kumimoji="1" lang="ja-JP" altLang="en-US" sz="1400">
              <a:solidFill>
                <a:schemeClr val="tx1"/>
              </a:solidFill>
            </a:rPr>
            <a:t>③（</a:t>
          </a:r>
          <a:r>
            <a:rPr kumimoji="1" lang="en-US" altLang="ja-JP" sz="1400">
              <a:solidFill>
                <a:schemeClr val="tx1"/>
              </a:solidFill>
            </a:rPr>
            <a:t>A</a:t>
          </a:r>
          <a:r>
            <a:rPr kumimoji="1" lang="ja-JP" altLang="en-US" sz="1400">
              <a:solidFill>
                <a:schemeClr val="tx1"/>
              </a:solidFill>
            </a:rPr>
            <a:t>）</a:t>
          </a:r>
          <a:r>
            <a:rPr kumimoji="1" lang="en-US" altLang="ja-JP" sz="1400">
              <a:solidFill>
                <a:schemeClr val="tx1"/>
              </a:solidFill>
            </a:rPr>
            <a:t>-</a:t>
          </a:r>
          <a:r>
            <a:rPr kumimoji="1" lang="ja-JP" altLang="en-US" sz="1400">
              <a:solidFill>
                <a:schemeClr val="tx1"/>
              </a:solidFill>
            </a:rPr>
            <a:t>（</a:t>
          </a:r>
          <a:r>
            <a:rPr kumimoji="1" lang="en-US" altLang="ja-JP" sz="1400">
              <a:solidFill>
                <a:schemeClr val="tx1"/>
              </a:solidFill>
            </a:rPr>
            <a:t>B)</a:t>
          </a:r>
          <a:r>
            <a:rPr kumimoji="1" lang="ja-JP" altLang="en-US" sz="1400">
              <a:solidFill>
                <a:schemeClr val="tx1"/>
              </a:solidFill>
            </a:rPr>
            <a:t>＞</a:t>
          </a:r>
          <a:r>
            <a:rPr kumimoji="1" lang="en-US" altLang="ja-JP" sz="1400">
              <a:solidFill>
                <a:schemeClr val="tx1"/>
              </a:solidFill>
            </a:rPr>
            <a:t>0</a:t>
          </a:r>
        </a:p>
        <a:p>
          <a:pPr algn="l"/>
          <a:r>
            <a:rPr kumimoji="1" lang="ja-JP" altLang="en-US" sz="1400">
              <a:solidFill>
                <a:schemeClr val="tx1"/>
              </a:solidFill>
            </a:rPr>
            <a:t>①～③すべてを満たしている場合補助要件該当となります。</a:t>
          </a:r>
          <a:endParaRPr kumimoji="1" lang="en-US" altLang="ja-JP" sz="1400">
            <a:solidFill>
              <a:schemeClr val="tx1"/>
            </a:solidFill>
          </a:endParaRPr>
        </a:p>
        <a:p>
          <a:pPr algn="l"/>
          <a:r>
            <a:rPr kumimoji="1" lang="ja-JP" altLang="en-US" sz="1400">
              <a:solidFill>
                <a:schemeClr val="tx1"/>
              </a:solidFill>
            </a:rPr>
            <a:t>該当項目を選択してください。</a:t>
          </a:r>
        </a:p>
      </xdr:txBody>
    </xdr:sp>
    <xdr:clientData/>
  </xdr:twoCellAnchor>
  <xdr:twoCellAnchor>
    <xdr:from>
      <xdr:col>24</xdr:col>
      <xdr:colOff>0</xdr:colOff>
      <xdr:row>0</xdr:row>
      <xdr:rowOff>226219</xdr:rowOff>
    </xdr:from>
    <xdr:to>
      <xdr:col>25</xdr:col>
      <xdr:colOff>665162</xdr:colOff>
      <xdr:row>3</xdr:row>
      <xdr:rowOff>407988</xdr:rowOff>
    </xdr:to>
    <xdr:sp macro="" textlink="">
      <xdr:nvSpPr>
        <xdr:cNvPr id="5" name="正方形/長方形 4"/>
        <xdr:cNvSpPr/>
      </xdr:nvSpPr>
      <xdr:spPr>
        <a:xfrm>
          <a:off x="14442281" y="226219"/>
          <a:ext cx="2070100" cy="10033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chemeClr val="tx1"/>
              </a:solidFill>
            </a:rPr>
            <a:t>作成例</a:t>
          </a:r>
        </a:p>
      </xdr:txBody>
    </xdr:sp>
    <xdr:clientData/>
  </xdr:twoCellAnchor>
  <xdr:twoCellAnchor>
    <xdr:from>
      <xdr:col>20</xdr:col>
      <xdr:colOff>250032</xdr:colOff>
      <xdr:row>3</xdr:row>
      <xdr:rowOff>464343</xdr:rowOff>
    </xdr:from>
    <xdr:to>
      <xdr:col>25</xdr:col>
      <xdr:colOff>541338</xdr:colOff>
      <xdr:row>9</xdr:row>
      <xdr:rowOff>108743</xdr:rowOff>
    </xdr:to>
    <xdr:sp macro="" textlink="">
      <xdr:nvSpPr>
        <xdr:cNvPr id="6" name="角丸四角形吹き出し 5"/>
        <xdr:cNvSpPr/>
      </xdr:nvSpPr>
      <xdr:spPr>
        <a:xfrm>
          <a:off x="11156157" y="1285874"/>
          <a:ext cx="5232400" cy="1549400"/>
        </a:xfrm>
        <a:prstGeom prst="wedgeRoundRectCallout">
          <a:avLst>
            <a:gd name="adj1" fmla="val -55643"/>
            <a:gd name="adj2" fmla="val -1253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補助要件の該当項目に○をつけてください。</a:t>
          </a:r>
          <a:endParaRPr kumimoji="1" lang="en-US" altLang="ja-JP" sz="1400">
            <a:solidFill>
              <a:schemeClr val="tx1"/>
            </a:solidFill>
          </a:endParaRPr>
        </a:p>
        <a:p>
          <a:pPr algn="l"/>
          <a:r>
            <a:rPr kumimoji="1" lang="ja-JP" altLang="en-US" sz="1400">
              <a:solidFill>
                <a:schemeClr val="tx1"/>
              </a:solidFill>
            </a:rPr>
            <a:t>すべての要件を満たしている場合補助対象になります。</a:t>
          </a:r>
          <a:endParaRPr kumimoji="1" lang="en-US" altLang="ja-JP" sz="1400">
            <a:solidFill>
              <a:schemeClr val="tx1"/>
            </a:solidFill>
          </a:endParaRPr>
        </a:p>
        <a:p>
          <a:pPr algn="l"/>
          <a:r>
            <a:rPr kumimoji="1" lang="ja-JP" altLang="en-US" sz="1400">
              <a:solidFill>
                <a:schemeClr val="tx1"/>
              </a:solidFill>
            </a:rPr>
            <a:t>ひとつでも要件が満たさない場合は補助対象外です。</a:t>
          </a:r>
        </a:p>
      </xdr:txBody>
    </xdr:sp>
    <xdr:clientData/>
  </xdr:twoCellAnchor>
  <xdr:twoCellAnchor>
    <xdr:from>
      <xdr:col>17</xdr:col>
      <xdr:colOff>714374</xdr:colOff>
      <xdr:row>31</xdr:row>
      <xdr:rowOff>59531</xdr:rowOff>
    </xdr:from>
    <xdr:to>
      <xdr:col>24</xdr:col>
      <xdr:colOff>1253331</xdr:colOff>
      <xdr:row>40</xdr:row>
      <xdr:rowOff>216693</xdr:rowOff>
    </xdr:to>
    <xdr:sp macro="" textlink="">
      <xdr:nvSpPr>
        <xdr:cNvPr id="7" name="角丸四角形吹き出し 6"/>
        <xdr:cNvSpPr/>
      </xdr:nvSpPr>
      <xdr:spPr>
        <a:xfrm>
          <a:off x="10120312" y="9584531"/>
          <a:ext cx="5575300" cy="2514600"/>
        </a:xfrm>
        <a:prstGeom prst="wedgeRoundRectCallout">
          <a:avLst>
            <a:gd name="adj1" fmla="val -37723"/>
            <a:gd name="adj2" fmla="val -962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none">
              <a:solidFill>
                <a:schemeClr val="tx1"/>
              </a:solidFill>
            </a:rPr>
            <a:t>2</a:t>
          </a:r>
          <a:r>
            <a:rPr kumimoji="1" lang="ja-JP" altLang="en-US" sz="1400" u="none">
              <a:solidFill>
                <a:schemeClr val="tx1"/>
              </a:solidFill>
            </a:rPr>
            <a:t>回目以降の転用の場合，「転用後受入枠（</a:t>
          </a:r>
          <a:r>
            <a:rPr kumimoji="1" lang="en-US" altLang="ja-JP" sz="1400" u="none">
              <a:solidFill>
                <a:schemeClr val="tx1"/>
              </a:solidFill>
            </a:rPr>
            <a:t>D</a:t>
          </a:r>
          <a:r>
            <a:rPr kumimoji="1" lang="ja-JP" altLang="en-US" sz="1400" u="none">
              <a:solidFill>
                <a:schemeClr val="tx1"/>
              </a:solidFill>
            </a:rPr>
            <a:t>）」には</a:t>
          </a:r>
          <a:endParaRPr kumimoji="1" lang="en-US" altLang="ja-JP" sz="1400" u="none">
            <a:solidFill>
              <a:schemeClr val="tx1"/>
            </a:solidFill>
          </a:endParaRPr>
        </a:p>
        <a:p>
          <a:pPr algn="l"/>
          <a:r>
            <a:rPr kumimoji="1" lang="ja-JP" altLang="en-US" sz="1400" u="none">
              <a:solidFill>
                <a:schemeClr val="tx1"/>
              </a:solidFill>
            </a:rPr>
            <a:t>「過去に設定した枠」</a:t>
          </a:r>
          <a:r>
            <a:rPr kumimoji="1" lang="en-US" altLang="ja-JP" sz="1400" u="none">
              <a:solidFill>
                <a:schemeClr val="tx1"/>
              </a:solidFill>
            </a:rPr>
            <a:t>+</a:t>
          </a:r>
          <a:r>
            <a:rPr kumimoji="1" lang="ja-JP" altLang="en-US" sz="1400" u="none">
              <a:solidFill>
                <a:schemeClr val="tx1"/>
              </a:solidFill>
            </a:rPr>
            <a:t>「今回設定した枠」を記載します。</a:t>
          </a:r>
          <a:endParaRPr kumimoji="1" lang="en-US" altLang="ja-JP" sz="1400" u="none">
            <a:solidFill>
              <a:schemeClr val="tx1"/>
            </a:solidFill>
          </a:endParaRPr>
        </a:p>
        <a:p>
          <a:pPr algn="l"/>
          <a:r>
            <a:rPr kumimoji="1" lang="ja-JP" altLang="en-US" sz="1400" u="none">
              <a:solidFill>
                <a:schemeClr val="tx1"/>
              </a:solidFill>
            </a:rPr>
            <a:t>作成例の場合だと，</a:t>
          </a:r>
          <a:r>
            <a:rPr kumimoji="1" lang="en-US" altLang="ja-JP" sz="1400" u="none">
              <a:solidFill>
                <a:schemeClr val="tx1"/>
              </a:solidFill>
            </a:rPr>
            <a:t>4</a:t>
          </a:r>
          <a:r>
            <a:rPr kumimoji="1" lang="ja-JP" altLang="en-US" sz="1400" u="none">
              <a:solidFill>
                <a:schemeClr val="tx1"/>
              </a:solidFill>
            </a:rPr>
            <a:t>月</a:t>
          </a:r>
          <a:r>
            <a:rPr kumimoji="1" lang="en-US" altLang="ja-JP" sz="1400" u="none">
              <a:solidFill>
                <a:schemeClr val="tx1"/>
              </a:solidFill>
            </a:rPr>
            <a:t>1</a:t>
          </a:r>
          <a:r>
            <a:rPr kumimoji="1" lang="ja-JP" altLang="en-US" sz="1400" u="none">
              <a:solidFill>
                <a:schemeClr val="tx1"/>
              </a:solidFill>
            </a:rPr>
            <a:t>日に</a:t>
          </a:r>
          <a:r>
            <a:rPr kumimoji="1" lang="en-US" altLang="ja-JP" sz="1400" u="none">
              <a:solidFill>
                <a:schemeClr val="tx1"/>
              </a:solidFill>
            </a:rPr>
            <a:t>2</a:t>
          </a:r>
          <a:r>
            <a:rPr kumimoji="1" lang="ja-JP" altLang="en-US" sz="1400" u="none">
              <a:solidFill>
                <a:schemeClr val="tx1"/>
              </a:solidFill>
            </a:rPr>
            <a:t>人枠追加し，</a:t>
          </a:r>
          <a:r>
            <a:rPr kumimoji="1" lang="en-US" altLang="ja-JP" sz="1400" u="none">
              <a:solidFill>
                <a:schemeClr val="tx1"/>
              </a:solidFill>
            </a:rPr>
            <a:t>8</a:t>
          </a:r>
          <a:r>
            <a:rPr kumimoji="1" lang="ja-JP" altLang="en-US" sz="1400" u="none">
              <a:solidFill>
                <a:schemeClr val="tx1"/>
              </a:solidFill>
            </a:rPr>
            <a:t>月</a:t>
          </a:r>
          <a:r>
            <a:rPr kumimoji="1" lang="en-US" altLang="ja-JP" sz="1400" u="none">
              <a:solidFill>
                <a:schemeClr val="tx1"/>
              </a:solidFill>
            </a:rPr>
            <a:t>1</a:t>
          </a:r>
          <a:r>
            <a:rPr kumimoji="1" lang="ja-JP" altLang="en-US" sz="1400" u="none">
              <a:solidFill>
                <a:schemeClr val="tx1"/>
              </a:solidFill>
            </a:rPr>
            <a:t>日にさらに</a:t>
          </a:r>
          <a:r>
            <a:rPr kumimoji="1" lang="en-US" altLang="ja-JP" sz="1400" u="none">
              <a:solidFill>
                <a:schemeClr val="tx1"/>
              </a:solidFill>
            </a:rPr>
            <a:t>1</a:t>
          </a:r>
          <a:r>
            <a:rPr kumimoji="1" lang="ja-JP" altLang="en-US" sz="1400" u="none">
              <a:solidFill>
                <a:schemeClr val="tx1"/>
              </a:solidFill>
            </a:rPr>
            <a:t>人枠追加した場合を想定しているため，</a:t>
          </a:r>
          <a:endParaRPr kumimoji="1" lang="en-US" altLang="ja-JP" sz="1400" u="none">
            <a:solidFill>
              <a:schemeClr val="tx1"/>
            </a:solidFill>
          </a:endParaRPr>
        </a:p>
        <a:p>
          <a:pPr algn="l"/>
          <a:r>
            <a:rPr kumimoji="1" lang="en-US" altLang="ja-JP" sz="1400" u="none">
              <a:solidFill>
                <a:schemeClr val="tx1"/>
              </a:solidFill>
            </a:rPr>
            <a:t>2</a:t>
          </a:r>
          <a:r>
            <a:rPr kumimoji="1" lang="ja-JP" altLang="en-US" sz="1400" u="none">
              <a:solidFill>
                <a:schemeClr val="tx1"/>
              </a:solidFill>
            </a:rPr>
            <a:t>人</a:t>
          </a:r>
          <a:r>
            <a:rPr kumimoji="1" lang="en-US" altLang="ja-JP" sz="1400" u="none">
              <a:solidFill>
                <a:schemeClr val="tx1"/>
              </a:solidFill>
            </a:rPr>
            <a:t>+1</a:t>
          </a:r>
          <a:r>
            <a:rPr kumimoji="1" lang="ja-JP" altLang="en-US" sz="1400" u="none">
              <a:solidFill>
                <a:schemeClr val="tx1"/>
              </a:solidFill>
            </a:rPr>
            <a:t>人＝</a:t>
          </a:r>
          <a:r>
            <a:rPr kumimoji="1" lang="en-US" altLang="ja-JP" sz="1400" u="sng">
              <a:solidFill>
                <a:schemeClr val="tx1"/>
              </a:solidFill>
            </a:rPr>
            <a:t>3</a:t>
          </a:r>
          <a:r>
            <a:rPr kumimoji="1" lang="ja-JP" altLang="en-US" sz="1400" u="sng">
              <a:solidFill>
                <a:schemeClr val="tx1"/>
              </a:solidFill>
            </a:rPr>
            <a:t>人</a:t>
          </a:r>
          <a:r>
            <a:rPr kumimoji="1" lang="ja-JP" altLang="en-US" sz="1400" u="none">
              <a:solidFill>
                <a:schemeClr val="tx1"/>
              </a:solidFill>
            </a:rPr>
            <a:t>　と入力しています。</a:t>
          </a:r>
          <a:endParaRPr kumimoji="1" lang="en-US" altLang="ja-JP" sz="1400" u="none">
            <a:solidFill>
              <a:schemeClr val="tx1"/>
            </a:solidFill>
          </a:endParaRPr>
        </a:p>
      </xdr:txBody>
    </xdr:sp>
    <xdr:clientData/>
  </xdr:twoCellAnchor>
  <xdr:twoCellAnchor>
    <xdr:from>
      <xdr:col>22</xdr:col>
      <xdr:colOff>631032</xdr:colOff>
      <xdr:row>12</xdr:row>
      <xdr:rowOff>333375</xdr:rowOff>
    </xdr:from>
    <xdr:to>
      <xdr:col>25</xdr:col>
      <xdr:colOff>1027113</xdr:colOff>
      <xdr:row>14</xdr:row>
      <xdr:rowOff>42863</xdr:rowOff>
    </xdr:to>
    <xdr:sp macro="" textlink="">
      <xdr:nvSpPr>
        <xdr:cNvPr id="8" name="角丸四角形吹き出し 7"/>
        <xdr:cNvSpPr/>
      </xdr:nvSpPr>
      <xdr:spPr>
        <a:xfrm>
          <a:off x="13013532" y="3559969"/>
          <a:ext cx="3860800" cy="1066800"/>
        </a:xfrm>
        <a:prstGeom prst="wedgeRoundRectCallout">
          <a:avLst>
            <a:gd name="adj1" fmla="val 33345"/>
            <a:gd name="adj2" fmla="val 14584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ここの欄に「計算式要修正」と出た場合は認定給付課給付係にご連絡ください。</a:t>
          </a:r>
          <a:endParaRPr kumimoji="1" lang="en-US" altLang="ja-JP" sz="1400" u="sng">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04"/>
  <sheetViews>
    <sheetView view="pageBreakPreview" zoomScale="90" zoomScaleNormal="100" zoomScaleSheetLayoutView="90" workbookViewId="0">
      <selection activeCell="C7" sqref="C7"/>
    </sheetView>
  </sheetViews>
  <sheetFormatPr defaultRowHeight="18.75"/>
  <cols>
    <col min="1" max="1" width="10.375" style="2" customWidth="1"/>
    <col min="2" max="2" width="10.25" style="2" customWidth="1"/>
    <col min="3" max="3" width="10.625" style="2" customWidth="1"/>
    <col min="4" max="4" width="12.125" style="2" customWidth="1"/>
    <col min="5" max="5" width="10.375" style="2" customWidth="1"/>
    <col min="6" max="6" width="23.375" style="2" customWidth="1"/>
    <col min="7" max="7" width="3" style="2" customWidth="1"/>
    <col min="8" max="8" width="3.25" style="2" customWidth="1"/>
    <col min="9" max="9" width="10.375" style="2" customWidth="1"/>
    <col min="10" max="10" width="23.5" style="2" customWidth="1"/>
    <col min="11" max="11" width="2.125" style="2" customWidth="1"/>
    <col min="12" max="12" width="3.25" style="2" customWidth="1"/>
    <col min="13" max="13" width="10.375" style="2" customWidth="1"/>
    <col min="14" max="14" width="14.375" style="2" customWidth="1"/>
    <col min="15" max="15" width="9" style="2"/>
    <col min="16" max="16" width="11.5" style="2" customWidth="1"/>
    <col min="17" max="16384" width="9" style="2"/>
  </cols>
  <sheetData>
    <row r="1" spans="1:16" ht="24">
      <c r="A1" s="1" t="s">
        <v>173</v>
      </c>
      <c r="H1" s="2" t="s">
        <v>635</v>
      </c>
    </row>
    <row r="2" spans="1:16" ht="19.5">
      <c r="B2" s="3"/>
      <c r="C2" s="3"/>
      <c r="D2" s="3"/>
      <c r="E2" s="3"/>
      <c r="F2" s="3"/>
      <c r="G2" s="3"/>
      <c r="H2" s="3"/>
      <c r="I2" s="3"/>
      <c r="J2" s="3"/>
      <c r="K2" s="3"/>
    </row>
    <row r="3" spans="1:16" ht="19.5">
      <c r="A3" s="4" t="s">
        <v>17</v>
      </c>
      <c r="B3" s="3"/>
      <c r="C3" s="3"/>
      <c r="D3" s="3"/>
      <c r="E3" s="3"/>
      <c r="F3" s="3"/>
      <c r="G3" s="3"/>
      <c r="H3" s="3"/>
      <c r="I3" s="3"/>
      <c r="J3" s="3"/>
      <c r="K3" s="3"/>
    </row>
    <row r="4" spans="1:16" ht="19.5">
      <c r="A4" s="5" t="s">
        <v>18</v>
      </c>
      <c r="B4" s="3" t="s">
        <v>171</v>
      </c>
      <c r="C4" s="3"/>
      <c r="D4" s="3"/>
      <c r="E4" s="3"/>
      <c r="F4" s="3"/>
      <c r="G4" s="3"/>
      <c r="H4" s="3"/>
      <c r="I4" s="3"/>
      <c r="J4" s="3"/>
      <c r="K4" s="3"/>
    </row>
    <row r="5" spans="1:16" ht="20.25" thickBot="1">
      <c r="A5" s="5"/>
      <c r="B5" s="3"/>
      <c r="C5" s="3"/>
      <c r="D5" s="3"/>
      <c r="E5" s="3"/>
      <c r="F5" s="3"/>
      <c r="G5" s="3"/>
      <c r="H5" s="3"/>
      <c r="I5" s="3"/>
      <c r="J5" s="3"/>
      <c r="K5" s="3"/>
    </row>
    <row r="6" spans="1:16" ht="30" customHeight="1" thickBot="1">
      <c r="A6" s="5"/>
      <c r="B6" s="3"/>
      <c r="C6" s="228" t="s">
        <v>1505</v>
      </c>
      <c r="D6" s="229"/>
      <c r="E6" s="40"/>
      <c r="F6" s="3"/>
      <c r="G6" s="3"/>
      <c r="H6" s="3"/>
      <c r="I6" s="3"/>
      <c r="J6" s="3"/>
      <c r="K6" s="3"/>
    </row>
    <row r="7" spans="1:16" ht="19.5">
      <c r="A7" s="5"/>
      <c r="B7" s="3"/>
      <c r="C7" s="3"/>
      <c r="D7" s="3"/>
      <c r="E7" s="3"/>
      <c r="F7" s="3"/>
      <c r="G7" s="3"/>
      <c r="H7" s="3"/>
      <c r="I7" s="3"/>
      <c r="J7" s="3"/>
      <c r="K7" s="3"/>
    </row>
    <row r="8" spans="1:16" ht="19.5">
      <c r="A8" s="5" t="s">
        <v>19</v>
      </c>
      <c r="B8" s="3" t="s">
        <v>20</v>
      </c>
      <c r="C8" s="3"/>
      <c r="D8" s="3"/>
      <c r="E8" s="3"/>
      <c r="F8" s="3"/>
      <c r="G8" s="3"/>
      <c r="H8" s="3"/>
      <c r="I8" s="3"/>
      <c r="J8" s="3"/>
      <c r="K8" s="3"/>
    </row>
    <row r="9" spans="1:16" ht="20.25" thickBot="1">
      <c r="A9" s="5"/>
      <c r="B9" s="3"/>
      <c r="C9" s="3"/>
      <c r="D9" s="3"/>
      <c r="E9" s="3"/>
      <c r="F9" s="3"/>
      <c r="G9" s="3"/>
      <c r="H9" s="3"/>
      <c r="I9" s="3"/>
      <c r="J9" s="3"/>
      <c r="K9" s="3"/>
    </row>
    <row r="10" spans="1:16" ht="30" customHeight="1" thickBot="1">
      <c r="A10" s="5"/>
      <c r="B10" s="3"/>
      <c r="C10" s="41" t="s">
        <v>1352</v>
      </c>
      <c r="D10" s="3"/>
      <c r="E10" s="3"/>
      <c r="F10" s="3"/>
      <c r="G10" s="3"/>
      <c r="H10" s="3"/>
      <c r="I10" s="3"/>
      <c r="J10" s="3"/>
      <c r="K10" s="3"/>
      <c r="L10" s="6"/>
    </row>
    <row r="11" spans="1:16" ht="19.5">
      <c r="A11" s="5"/>
      <c r="B11" s="3"/>
      <c r="C11" s="3"/>
      <c r="D11" s="3"/>
      <c r="E11" s="3"/>
      <c r="F11" s="3"/>
      <c r="G11" s="3"/>
      <c r="H11" s="3"/>
      <c r="I11" s="3"/>
      <c r="J11" s="3"/>
      <c r="K11" s="3"/>
      <c r="L11" s="6"/>
    </row>
    <row r="12" spans="1:16" s="8" customFormat="1" ht="15" customHeight="1">
      <c r="A12" s="7"/>
      <c r="B12" s="246" t="s">
        <v>172</v>
      </c>
      <c r="C12" s="246"/>
      <c r="D12" s="246"/>
      <c r="E12" s="246"/>
      <c r="F12" s="246"/>
      <c r="G12" s="246"/>
      <c r="H12" s="246"/>
      <c r="I12" s="246"/>
      <c r="J12" s="246"/>
      <c r="K12" s="246"/>
      <c r="L12" s="246"/>
      <c r="M12" s="246"/>
      <c r="N12" s="246"/>
      <c r="O12" s="246"/>
    </row>
    <row r="13" spans="1:16" s="8" customFormat="1" ht="15" customHeight="1">
      <c r="A13" s="7"/>
      <c r="B13" s="246"/>
      <c r="C13" s="246"/>
      <c r="D13" s="246"/>
      <c r="E13" s="246"/>
      <c r="F13" s="246"/>
      <c r="G13" s="246"/>
      <c r="H13" s="246"/>
      <c r="I13" s="246"/>
      <c r="J13" s="246"/>
      <c r="K13" s="246"/>
      <c r="L13" s="246"/>
      <c r="M13" s="246"/>
      <c r="N13" s="246"/>
      <c r="O13" s="246"/>
    </row>
    <row r="14" spans="1:16" s="8" customFormat="1" ht="14.25">
      <c r="A14" s="7"/>
      <c r="B14" s="9"/>
      <c r="C14" s="9"/>
      <c r="D14" s="9"/>
      <c r="E14" s="9"/>
      <c r="F14" s="9"/>
      <c r="G14" s="9"/>
      <c r="H14" s="9"/>
      <c r="I14" s="9"/>
      <c r="J14" s="9"/>
      <c r="K14" s="9"/>
      <c r="L14" s="10"/>
    </row>
    <row r="15" spans="1:16" s="8" customFormat="1" ht="27" customHeight="1">
      <c r="A15" s="11" t="s">
        <v>21</v>
      </c>
      <c r="B15" s="248" t="s">
        <v>633</v>
      </c>
      <c r="C15" s="248"/>
      <c r="D15" s="248"/>
      <c r="E15" s="248"/>
      <c r="F15" s="248"/>
      <c r="G15" s="248"/>
      <c r="H15" s="248"/>
      <c r="I15" s="248"/>
      <c r="J15" s="248"/>
      <c r="K15" s="248"/>
      <c r="L15" s="248"/>
      <c r="M15" s="248"/>
      <c r="N15" s="248"/>
      <c r="O15" s="248"/>
      <c r="P15" s="248"/>
    </row>
    <row r="16" spans="1:16" s="8" customFormat="1" ht="14.25">
      <c r="A16" s="7"/>
      <c r="B16" s="9"/>
      <c r="C16" s="9"/>
      <c r="D16" s="9"/>
      <c r="E16" s="9"/>
      <c r="F16" s="9"/>
      <c r="G16" s="9"/>
      <c r="H16" s="9"/>
      <c r="I16" s="9"/>
      <c r="J16" s="9"/>
      <c r="K16" s="9"/>
      <c r="L16" s="10"/>
    </row>
    <row r="17" spans="1:17" s="8" customFormat="1" ht="21.75" customHeight="1">
      <c r="A17" s="11" t="s">
        <v>22</v>
      </c>
      <c r="B17" s="247" t="s">
        <v>672</v>
      </c>
      <c r="C17" s="247"/>
      <c r="D17" s="247"/>
      <c r="E17" s="247"/>
      <c r="F17" s="247"/>
      <c r="G17" s="247"/>
      <c r="H17" s="247"/>
      <c r="I17" s="247"/>
      <c r="J17" s="247"/>
      <c r="K17" s="247"/>
      <c r="L17" s="247"/>
      <c r="M17" s="247"/>
      <c r="N17" s="247"/>
      <c r="O17" s="247"/>
      <c r="P17" s="247"/>
    </row>
    <row r="18" spans="1:17" s="8" customFormat="1" ht="6.75" customHeight="1">
      <c r="A18" s="7"/>
      <c r="B18" s="247"/>
      <c r="C18" s="247"/>
      <c r="D18" s="247"/>
      <c r="E18" s="247"/>
      <c r="F18" s="247"/>
      <c r="G18" s="247"/>
      <c r="H18" s="247"/>
      <c r="I18" s="247"/>
      <c r="J18" s="247"/>
      <c r="K18" s="247"/>
      <c r="L18" s="247"/>
      <c r="M18" s="247"/>
      <c r="N18" s="247"/>
      <c r="O18" s="247"/>
      <c r="P18" s="247"/>
    </row>
    <row r="19" spans="1:17" s="8" customFormat="1" ht="14.25" customHeight="1">
      <c r="A19" s="12"/>
      <c r="B19" s="13"/>
      <c r="C19" s="13"/>
      <c r="D19" s="13"/>
      <c r="E19" s="13"/>
      <c r="F19" s="13"/>
      <c r="G19" s="13"/>
      <c r="H19" s="13"/>
      <c r="I19" s="13"/>
      <c r="J19" s="13"/>
      <c r="K19" s="13"/>
      <c r="L19" s="13"/>
      <c r="M19" s="13"/>
      <c r="N19" s="13"/>
      <c r="O19" s="13"/>
      <c r="P19" s="13"/>
    </row>
    <row r="20" spans="1:17" s="14" customFormat="1" ht="33" customHeight="1">
      <c r="A20" s="239" t="s">
        <v>23</v>
      </c>
      <c r="B20" s="239"/>
      <c r="C20" s="239"/>
      <c r="D20" s="239"/>
      <c r="E20" s="239"/>
      <c r="F20" s="239"/>
      <c r="G20" s="239"/>
      <c r="H20" s="239"/>
      <c r="I20" s="239"/>
      <c r="J20" s="239"/>
      <c r="K20" s="239"/>
      <c r="L20" s="239"/>
      <c r="M20" s="239"/>
      <c r="N20" s="239"/>
      <c r="O20" s="239"/>
      <c r="P20" s="239"/>
    </row>
    <row r="21" spans="1:17" s="14" customFormat="1" ht="13.5">
      <c r="A21" s="183" t="s">
        <v>174</v>
      </c>
      <c r="B21" s="184"/>
      <c r="C21" s="184"/>
      <c r="D21" s="184"/>
      <c r="E21" s="184"/>
      <c r="F21" s="184"/>
      <c r="G21" s="184"/>
      <c r="H21" s="184"/>
      <c r="I21" s="184"/>
      <c r="J21" s="184"/>
      <c r="K21" s="184"/>
      <c r="L21" s="184"/>
      <c r="M21" s="184"/>
      <c r="N21" s="184"/>
      <c r="O21" s="184"/>
      <c r="P21" s="184"/>
      <c r="Q21" s="25"/>
    </row>
    <row r="22" spans="1:17" s="24" customFormat="1" ht="13.5" customHeight="1">
      <c r="A22" s="243" t="s">
        <v>175</v>
      </c>
      <c r="B22" s="244"/>
      <c r="C22" s="244"/>
      <c r="D22" s="245"/>
      <c r="E22" s="243" t="s">
        <v>176</v>
      </c>
      <c r="F22" s="244"/>
      <c r="G22" s="244"/>
      <c r="H22" s="245"/>
      <c r="I22" s="222" t="s">
        <v>369</v>
      </c>
      <c r="J22" s="223"/>
      <c r="K22" s="223"/>
      <c r="L22" s="224"/>
      <c r="M22" s="26" t="s">
        <v>179</v>
      </c>
      <c r="N22" s="217" t="s">
        <v>180</v>
      </c>
      <c r="O22" s="218"/>
      <c r="P22" s="219"/>
      <c r="Q22" s="120"/>
    </row>
    <row r="23" spans="1:17" s="24" customFormat="1" ht="13.5" customHeight="1">
      <c r="A23" s="157" t="s">
        <v>181</v>
      </c>
      <c r="B23" s="240" t="s">
        <v>182</v>
      </c>
      <c r="C23" s="241"/>
      <c r="D23" s="242"/>
      <c r="E23" s="157" t="s">
        <v>183</v>
      </c>
      <c r="F23" s="240" t="s">
        <v>184</v>
      </c>
      <c r="G23" s="241"/>
      <c r="H23" s="242"/>
      <c r="I23" s="26" t="s">
        <v>373</v>
      </c>
      <c r="J23" s="217" t="s">
        <v>374</v>
      </c>
      <c r="K23" s="218"/>
      <c r="L23" s="219"/>
      <c r="M23" s="26" t="s">
        <v>194</v>
      </c>
      <c r="N23" s="217" t="s">
        <v>195</v>
      </c>
      <c r="O23" s="218"/>
      <c r="P23" s="219"/>
      <c r="Q23" s="122"/>
    </row>
    <row r="24" spans="1:17" s="24" customFormat="1" ht="13.5" customHeight="1">
      <c r="A24" s="158" t="s">
        <v>188</v>
      </c>
      <c r="B24" s="217" t="s">
        <v>189</v>
      </c>
      <c r="C24" s="218"/>
      <c r="D24" s="219"/>
      <c r="E24" s="158" t="s">
        <v>190</v>
      </c>
      <c r="F24" s="217" t="s">
        <v>191</v>
      </c>
      <c r="G24" s="218"/>
      <c r="H24" s="219"/>
      <c r="I24" s="26" t="s">
        <v>379</v>
      </c>
      <c r="J24" s="217" t="s">
        <v>380</v>
      </c>
      <c r="K24" s="218"/>
      <c r="L24" s="219"/>
      <c r="M24" s="26" t="s">
        <v>202</v>
      </c>
      <c r="N24" s="217" t="s">
        <v>203</v>
      </c>
      <c r="O24" s="218"/>
      <c r="P24" s="219"/>
      <c r="Q24" s="122"/>
    </row>
    <row r="25" spans="1:17" s="24" customFormat="1" ht="13.5" customHeight="1">
      <c r="A25" s="158" t="s">
        <v>196</v>
      </c>
      <c r="B25" s="217" t="s">
        <v>197</v>
      </c>
      <c r="C25" s="218"/>
      <c r="D25" s="219"/>
      <c r="E25" s="158" t="s">
        <v>198</v>
      </c>
      <c r="F25" s="217" t="s">
        <v>199</v>
      </c>
      <c r="G25" s="218"/>
      <c r="H25" s="219"/>
      <c r="I25" s="26" t="s">
        <v>531</v>
      </c>
      <c r="J25" s="217" t="s">
        <v>384</v>
      </c>
      <c r="K25" s="218"/>
      <c r="L25" s="219"/>
      <c r="M25" s="27" t="s">
        <v>218</v>
      </c>
      <c r="N25" s="217" t="s">
        <v>219</v>
      </c>
      <c r="O25" s="218"/>
      <c r="P25" s="219"/>
      <c r="Q25" s="122"/>
    </row>
    <row r="26" spans="1:17" s="24" customFormat="1" ht="13.5" customHeight="1">
      <c r="A26" s="158" t="s">
        <v>204</v>
      </c>
      <c r="B26" s="217" t="s">
        <v>205</v>
      </c>
      <c r="C26" s="218"/>
      <c r="D26" s="219"/>
      <c r="E26" s="158" t="s">
        <v>210</v>
      </c>
      <c r="F26" s="217" t="s">
        <v>211</v>
      </c>
      <c r="G26" s="218"/>
      <c r="H26" s="219"/>
      <c r="I26" s="26" t="s">
        <v>387</v>
      </c>
      <c r="J26" s="217" t="s">
        <v>388</v>
      </c>
      <c r="K26" s="218"/>
      <c r="L26" s="219"/>
      <c r="M26" s="27" t="s">
        <v>800</v>
      </c>
      <c r="N26" s="217" t="s">
        <v>1353</v>
      </c>
      <c r="O26" s="218"/>
      <c r="P26" s="219"/>
      <c r="Q26" s="122"/>
    </row>
    <row r="27" spans="1:17" s="24" customFormat="1" ht="13.5" customHeight="1">
      <c r="A27" s="158" t="s">
        <v>208</v>
      </c>
      <c r="B27" s="217" t="s">
        <v>209</v>
      </c>
      <c r="C27" s="218"/>
      <c r="D27" s="219"/>
      <c r="E27" s="158" t="s">
        <v>214</v>
      </c>
      <c r="F27" s="217" t="s">
        <v>215</v>
      </c>
      <c r="G27" s="218"/>
      <c r="H27" s="219"/>
      <c r="I27" s="26" t="s">
        <v>177</v>
      </c>
      <c r="J27" s="217" t="s">
        <v>178</v>
      </c>
      <c r="K27" s="218"/>
      <c r="L27" s="219"/>
      <c r="M27" s="27" t="s">
        <v>1354</v>
      </c>
      <c r="N27" s="217" t="s">
        <v>1355</v>
      </c>
      <c r="O27" s="218"/>
      <c r="P27" s="219"/>
      <c r="Q27" s="122"/>
    </row>
    <row r="28" spans="1:17" s="24" customFormat="1" ht="13.5" customHeight="1">
      <c r="A28" s="158" t="s">
        <v>212</v>
      </c>
      <c r="B28" s="217" t="s">
        <v>213</v>
      </c>
      <c r="C28" s="218"/>
      <c r="D28" s="219"/>
      <c r="E28" s="158" t="s">
        <v>233</v>
      </c>
      <c r="F28" s="217" t="s">
        <v>234</v>
      </c>
      <c r="G28" s="218"/>
      <c r="H28" s="219"/>
      <c r="I28" s="26" t="s">
        <v>185</v>
      </c>
      <c r="J28" s="217" t="s">
        <v>186</v>
      </c>
      <c r="K28" s="218"/>
      <c r="L28" s="219"/>
      <c r="M28" s="222" t="s">
        <v>224</v>
      </c>
      <c r="N28" s="223"/>
      <c r="O28" s="223"/>
      <c r="P28" s="224"/>
      <c r="Q28" s="122"/>
    </row>
    <row r="29" spans="1:17" s="24" customFormat="1" ht="13.5" customHeight="1">
      <c r="A29" s="158" t="s">
        <v>220</v>
      </c>
      <c r="B29" s="217" t="s">
        <v>221</v>
      </c>
      <c r="C29" s="218"/>
      <c r="D29" s="219"/>
      <c r="E29" s="158" t="s">
        <v>241</v>
      </c>
      <c r="F29" s="217" t="s">
        <v>242</v>
      </c>
      <c r="G29" s="218"/>
      <c r="H29" s="219"/>
      <c r="I29" s="26" t="s">
        <v>192</v>
      </c>
      <c r="J29" s="217" t="s">
        <v>193</v>
      </c>
      <c r="K29" s="218"/>
      <c r="L29" s="219"/>
      <c r="M29" s="28" t="s">
        <v>229</v>
      </c>
      <c r="N29" s="217" t="s">
        <v>230</v>
      </c>
      <c r="O29" s="218"/>
      <c r="P29" s="219"/>
      <c r="Q29" s="122"/>
    </row>
    <row r="30" spans="1:17" s="24" customFormat="1" ht="13.5" customHeight="1">
      <c r="A30" s="158" t="s">
        <v>225</v>
      </c>
      <c r="B30" s="217" t="s">
        <v>226</v>
      </c>
      <c r="C30" s="218"/>
      <c r="D30" s="219"/>
      <c r="E30" s="158" t="s">
        <v>247</v>
      </c>
      <c r="F30" s="217" t="s">
        <v>248</v>
      </c>
      <c r="G30" s="218"/>
      <c r="H30" s="219"/>
      <c r="I30" s="26" t="s">
        <v>200</v>
      </c>
      <c r="J30" s="217" t="s">
        <v>201</v>
      </c>
      <c r="K30" s="218"/>
      <c r="L30" s="219"/>
      <c r="M30" s="26" t="s">
        <v>237</v>
      </c>
      <c r="N30" s="217" t="s">
        <v>238</v>
      </c>
      <c r="O30" s="218"/>
      <c r="P30" s="219"/>
      <c r="Q30" s="122"/>
    </row>
    <row r="31" spans="1:17" s="24" customFormat="1" ht="13.5" customHeight="1">
      <c r="A31" s="158" t="s">
        <v>231</v>
      </c>
      <c r="B31" s="217" t="s">
        <v>232</v>
      </c>
      <c r="C31" s="218"/>
      <c r="D31" s="219"/>
      <c r="E31" s="158" t="s">
        <v>253</v>
      </c>
      <c r="F31" s="217" t="s">
        <v>254</v>
      </c>
      <c r="G31" s="218"/>
      <c r="H31" s="219"/>
      <c r="I31" s="26" t="s">
        <v>206</v>
      </c>
      <c r="J31" s="217" t="s">
        <v>207</v>
      </c>
      <c r="K31" s="218"/>
      <c r="L31" s="219"/>
      <c r="M31" s="26" t="s">
        <v>249</v>
      </c>
      <c r="N31" s="217" t="s">
        <v>250</v>
      </c>
      <c r="O31" s="218"/>
      <c r="P31" s="219"/>
      <c r="Q31" s="122"/>
    </row>
    <row r="32" spans="1:17" s="24" customFormat="1" ht="13.5" customHeight="1">
      <c r="A32" s="158" t="s">
        <v>239</v>
      </c>
      <c r="B32" s="217" t="s">
        <v>240</v>
      </c>
      <c r="C32" s="218"/>
      <c r="D32" s="219"/>
      <c r="E32" s="158" t="s">
        <v>259</v>
      </c>
      <c r="F32" s="217" t="s">
        <v>260</v>
      </c>
      <c r="G32" s="218"/>
      <c r="H32" s="219"/>
      <c r="I32" s="26" t="s">
        <v>216</v>
      </c>
      <c r="J32" s="217" t="s">
        <v>217</v>
      </c>
      <c r="K32" s="218"/>
      <c r="L32" s="219"/>
      <c r="M32" s="26" t="s">
        <v>255</v>
      </c>
      <c r="N32" s="217" t="s">
        <v>256</v>
      </c>
      <c r="O32" s="218"/>
      <c r="P32" s="219"/>
      <c r="Q32" s="122"/>
    </row>
    <row r="33" spans="1:17" s="24" customFormat="1" ht="13.5" customHeight="1">
      <c r="A33" s="158" t="s">
        <v>245</v>
      </c>
      <c r="B33" s="217" t="s">
        <v>246</v>
      </c>
      <c r="C33" s="218"/>
      <c r="D33" s="219"/>
      <c r="E33" s="158" t="s">
        <v>263</v>
      </c>
      <c r="F33" s="217" t="s">
        <v>264</v>
      </c>
      <c r="G33" s="218"/>
      <c r="H33" s="219"/>
      <c r="I33" s="26" t="s">
        <v>222</v>
      </c>
      <c r="J33" s="217" t="s">
        <v>223</v>
      </c>
      <c r="K33" s="218"/>
      <c r="L33" s="219"/>
      <c r="M33" s="26" t="s">
        <v>279</v>
      </c>
      <c r="N33" s="217" t="s">
        <v>280</v>
      </c>
      <c r="O33" s="218"/>
      <c r="P33" s="219"/>
      <c r="Q33" s="122"/>
    </row>
    <row r="34" spans="1:17" s="24" customFormat="1" ht="13.5" customHeight="1">
      <c r="A34" s="158" t="s">
        <v>251</v>
      </c>
      <c r="B34" s="217" t="s">
        <v>252</v>
      </c>
      <c r="C34" s="218"/>
      <c r="D34" s="219"/>
      <c r="E34" s="158" t="s">
        <v>269</v>
      </c>
      <c r="F34" s="217" t="s">
        <v>270</v>
      </c>
      <c r="G34" s="218"/>
      <c r="H34" s="219"/>
      <c r="I34" s="26" t="s">
        <v>227</v>
      </c>
      <c r="J34" s="217" t="s">
        <v>228</v>
      </c>
      <c r="K34" s="218"/>
      <c r="L34" s="219"/>
      <c r="M34" s="26" t="s">
        <v>294</v>
      </c>
      <c r="N34" s="217" t="s">
        <v>295</v>
      </c>
      <c r="O34" s="218"/>
      <c r="P34" s="219"/>
      <c r="Q34" s="122"/>
    </row>
    <row r="35" spans="1:17" s="24" customFormat="1" ht="13.5" customHeight="1">
      <c r="A35" s="158" t="s">
        <v>257</v>
      </c>
      <c r="B35" s="217" t="s">
        <v>258</v>
      </c>
      <c r="C35" s="218"/>
      <c r="D35" s="219"/>
      <c r="E35" s="158" t="s">
        <v>275</v>
      </c>
      <c r="F35" s="217" t="s">
        <v>276</v>
      </c>
      <c r="G35" s="218"/>
      <c r="H35" s="219"/>
      <c r="I35" s="26" t="s">
        <v>235</v>
      </c>
      <c r="J35" s="217" t="s">
        <v>236</v>
      </c>
      <c r="K35" s="218"/>
      <c r="L35" s="219"/>
      <c r="M35" s="26" t="s">
        <v>301</v>
      </c>
      <c r="N35" s="217" t="s">
        <v>302</v>
      </c>
      <c r="O35" s="218"/>
      <c r="P35" s="219"/>
      <c r="Q35" s="122"/>
    </row>
    <row r="36" spans="1:17" s="24" customFormat="1" ht="13.5" customHeight="1">
      <c r="A36" s="158" t="s">
        <v>261</v>
      </c>
      <c r="B36" s="217" t="s">
        <v>262</v>
      </c>
      <c r="C36" s="218"/>
      <c r="D36" s="219"/>
      <c r="E36" s="158" t="s">
        <v>283</v>
      </c>
      <c r="F36" s="217" t="s">
        <v>284</v>
      </c>
      <c r="G36" s="218"/>
      <c r="H36" s="219"/>
      <c r="I36" s="26" t="s">
        <v>243</v>
      </c>
      <c r="J36" s="217" t="s">
        <v>244</v>
      </c>
      <c r="K36" s="218"/>
      <c r="L36" s="219"/>
      <c r="M36" s="26" t="s">
        <v>317</v>
      </c>
      <c r="N36" s="217" t="s">
        <v>318</v>
      </c>
      <c r="O36" s="218"/>
      <c r="P36" s="219"/>
      <c r="Q36" s="122"/>
    </row>
    <row r="37" spans="1:17" s="24" customFormat="1" ht="13.5" customHeight="1">
      <c r="A37" s="158" t="s">
        <v>267</v>
      </c>
      <c r="B37" s="217" t="s">
        <v>268</v>
      </c>
      <c r="C37" s="218"/>
      <c r="D37" s="219"/>
      <c r="E37" s="158" t="s">
        <v>285</v>
      </c>
      <c r="F37" s="217" t="s">
        <v>286</v>
      </c>
      <c r="G37" s="218"/>
      <c r="H37" s="219"/>
      <c r="I37" s="26" t="s">
        <v>265</v>
      </c>
      <c r="J37" s="217" t="s">
        <v>266</v>
      </c>
      <c r="K37" s="218"/>
      <c r="L37" s="219"/>
      <c r="M37" s="26" t="s">
        <v>323</v>
      </c>
      <c r="N37" s="217" t="s">
        <v>324</v>
      </c>
      <c r="O37" s="218"/>
      <c r="P37" s="219"/>
      <c r="Q37" s="122"/>
    </row>
    <row r="38" spans="1:17" s="24" customFormat="1" ht="13.5" customHeight="1">
      <c r="A38" s="158" t="s">
        <v>273</v>
      </c>
      <c r="B38" s="217" t="s">
        <v>274</v>
      </c>
      <c r="C38" s="218"/>
      <c r="D38" s="219"/>
      <c r="E38" s="158" t="s">
        <v>291</v>
      </c>
      <c r="F38" s="217" t="s">
        <v>292</v>
      </c>
      <c r="G38" s="218"/>
      <c r="H38" s="219"/>
      <c r="I38" s="26" t="s">
        <v>271</v>
      </c>
      <c r="J38" s="217" t="s">
        <v>272</v>
      </c>
      <c r="K38" s="218"/>
      <c r="L38" s="219"/>
      <c r="M38" s="26" t="s">
        <v>331</v>
      </c>
      <c r="N38" s="217" t="s">
        <v>332</v>
      </c>
      <c r="O38" s="218"/>
      <c r="P38" s="219"/>
      <c r="Q38" s="122"/>
    </row>
    <row r="39" spans="1:17" s="24" customFormat="1" ht="13.5" customHeight="1">
      <c r="A39" s="158" t="s">
        <v>281</v>
      </c>
      <c r="B39" s="217" t="s">
        <v>282</v>
      </c>
      <c r="C39" s="218"/>
      <c r="D39" s="219"/>
      <c r="E39" s="158" t="s">
        <v>298</v>
      </c>
      <c r="F39" s="217" t="s">
        <v>299</v>
      </c>
      <c r="G39" s="218"/>
      <c r="H39" s="219"/>
      <c r="I39" s="26" t="s">
        <v>277</v>
      </c>
      <c r="J39" s="217" t="s">
        <v>278</v>
      </c>
      <c r="K39" s="218"/>
      <c r="L39" s="219"/>
      <c r="M39" s="26" t="s">
        <v>333</v>
      </c>
      <c r="N39" s="217" t="s">
        <v>334</v>
      </c>
      <c r="O39" s="218"/>
      <c r="P39" s="219"/>
      <c r="Q39" s="122"/>
    </row>
    <row r="40" spans="1:17" s="24" customFormat="1" ht="13.5" customHeight="1">
      <c r="A40" s="158" t="s">
        <v>289</v>
      </c>
      <c r="B40" s="217" t="s">
        <v>290</v>
      </c>
      <c r="C40" s="218"/>
      <c r="D40" s="219"/>
      <c r="E40" s="158" t="s">
        <v>305</v>
      </c>
      <c r="F40" s="217" t="s">
        <v>306</v>
      </c>
      <c r="G40" s="218"/>
      <c r="H40" s="219"/>
      <c r="I40" s="26" t="s">
        <v>287</v>
      </c>
      <c r="J40" s="217" t="s">
        <v>288</v>
      </c>
      <c r="K40" s="218"/>
      <c r="L40" s="219"/>
      <c r="M40" s="26" t="s">
        <v>339</v>
      </c>
      <c r="N40" s="217" t="s">
        <v>804</v>
      </c>
      <c r="O40" s="218"/>
      <c r="P40" s="219"/>
      <c r="Q40" s="122"/>
    </row>
    <row r="41" spans="1:17" s="24" customFormat="1" ht="13.5" customHeight="1">
      <c r="A41" s="158" t="s">
        <v>296</v>
      </c>
      <c r="B41" s="217" t="s">
        <v>297</v>
      </c>
      <c r="C41" s="218"/>
      <c r="D41" s="219"/>
      <c r="E41" s="158" t="s">
        <v>310</v>
      </c>
      <c r="F41" s="217" t="s">
        <v>311</v>
      </c>
      <c r="G41" s="218"/>
      <c r="H41" s="219"/>
      <c r="I41" s="26" t="s">
        <v>307</v>
      </c>
      <c r="J41" s="217" t="s">
        <v>796</v>
      </c>
      <c r="K41" s="218"/>
      <c r="L41" s="219"/>
      <c r="M41" s="26" t="s">
        <v>345</v>
      </c>
      <c r="N41" s="217" t="s">
        <v>805</v>
      </c>
      <c r="O41" s="218"/>
      <c r="P41" s="219"/>
      <c r="Q41" s="122"/>
    </row>
    <row r="42" spans="1:17" s="24" customFormat="1" ht="13.5" customHeight="1">
      <c r="A42" s="158" t="s">
        <v>303</v>
      </c>
      <c r="B42" s="217" t="s">
        <v>304</v>
      </c>
      <c r="C42" s="218"/>
      <c r="D42" s="219"/>
      <c r="E42" s="158" t="s">
        <v>314</v>
      </c>
      <c r="F42" s="217" t="s">
        <v>315</v>
      </c>
      <c r="G42" s="218"/>
      <c r="H42" s="219"/>
      <c r="I42" s="29" t="s">
        <v>312</v>
      </c>
      <c r="J42" s="217" t="s">
        <v>797</v>
      </c>
      <c r="K42" s="218"/>
      <c r="L42" s="219"/>
      <c r="M42" s="26" t="s">
        <v>806</v>
      </c>
      <c r="N42" s="217" t="s">
        <v>1359</v>
      </c>
      <c r="O42" s="218"/>
      <c r="P42" s="219"/>
      <c r="Q42" s="122"/>
    </row>
    <row r="43" spans="1:17" s="24" customFormat="1" ht="13.5" customHeight="1">
      <c r="A43" s="158" t="s">
        <v>308</v>
      </c>
      <c r="B43" s="217" t="s">
        <v>309</v>
      </c>
      <c r="C43" s="218"/>
      <c r="D43" s="219"/>
      <c r="E43" s="158" t="s">
        <v>321</v>
      </c>
      <c r="F43" s="236" t="s">
        <v>1356</v>
      </c>
      <c r="G43" s="237"/>
      <c r="H43" s="238"/>
      <c r="I43" s="26" t="s">
        <v>547</v>
      </c>
      <c r="J43" s="217" t="s">
        <v>316</v>
      </c>
      <c r="K43" s="218"/>
      <c r="L43" s="219"/>
      <c r="M43" s="162"/>
      <c r="N43" s="174"/>
      <c r="O43" s="174"/>
      <c r="P43" s="174"/>
      <c r="Q43" s="122"/>
    </row>
    <row r="44" spans="1:17" s="24" customFormat="1" ht="13.5" customHeight="1">
      <c r="A44" s="158" t="s">
        <v>319</v>
      </c>
      <c r="B44" s="217" t="s">
        <v>320</v>
      </c>
      <c r="C44" s="218"/>
      <c r="D44" s="219"/>
      <c r="E44" s="158" t="s">
        <v>327</v>
      </c>
      <c r="F44" s="217" t="s">
        <v>328</v>
      </c>
      <c r="G44" s="218"/>
      <c r="H44" s="219"/>
      <c r="I44" s="222" t="s">
        <v>322</v>
      </c>
      <c r="J44" s="223"/>
      <c r="K44" s="223"/>
      <c r="L44" s="224"/>
      <c r="M44" s="164"/>
      <c r="N44" s="175"/>
      <c r="O44" s="175"/>
      <c r="P44" s="175"/>
      <c r="Q44" s="122"/>
    </row>
    <row r="45" spans="1:17" s="24" customFormat="1" ht="13.5" customHeight="1">
      <c r="A45" s="158" t="s">
        <v>325</v>
      </c>
      <c r="B45" s="217" t="s">
        <v>326</v>
      </c>
      <c r="C45" s="218"/>
      <c r="D45" s="219"/>
      <c r="E45" s="159" t="s">
        <v>1357</v>
      </c>
      <c r="F45" s="217" t="s">
        <v>1358</v>
      </c>
      <c r="G45" s="218"/>
      <c r="H45" s="219"/>
      <c r="I45" s="27" t="s">
        <v>329</v>
      </c>
      <c r="J45" s="217" t="s">
        <v>550</v>
      </c>
      <c r="K45" s="218"/>
      <c r="L45" s="219"/>
      <c r="M45" s="164"/>
      <c r="N45" s="175"/>
      <c r="O45" s="175"/>
      <c r="P45" s="175"/>
      <c r="Q45" s="122"/>
    </row>
    <row r="46" spans="1:17" s="24" customFormat="1" ht="13.5" customHeight="1">
      <c r="A46" s="158" t="s">
        <v>335</v>
      </c>
      <c r="B46" s="217" t="s">
        <v>336</v>
      </c>
      <c r="C46" s="218"/>
      <c r="D46" s="219"/>
      <c r="E46" s="161" t="s">
        <v>337</v>
      </c>
      <c r="F46" s="217" t="s">
        <v>338</v>
      </c>
      <c r="G46" s="218"/>
      <c r="H46" s="219"/>
      <c r="I46" s="27" t="s">
        <v>330</v>
      </c>
      <c r="J46" s="217" t="s">
        <v>553</v>
      </c>
      <c r="K46" s="218"/>
      <c r="L46" s="218"/>
      <c r="M46" s="164"/>
      <c r="N46" s="175"/>
      <c r="O46" s="175"/>
      <c r="P46" s="175"/>
      <c r="Q46" s="122"/>
    </row>
    <row r="47" spans="1:17" s="24" customFormat="1" ht="13.5" customHeight="1">
      <c r="A47" s="160" t="s">
        <v>771</v>
      </c>
      <c r="B47" s="217" t="s">
        <v>685</v>
      </c>
      <c r="C47" s="218"/>
      <c r="D47" s="219"/>
      <c r="E47" s="158" t="s">
        <v>341</v>
      </c>
      <c r="F47" s="217" t="s">
        <v>342</v>
      </c>
      <c r="G47" s="218"/>
      <c r="H47" s="219"/>
      <c r="I47" s="27" t="s">
        <v>343</v>
      </c>
      <c r="J47" s="217" t="s">
        <v>344</v>
      </c>
      <c r="K47" s="218"/>
      <c r="L47" s="218"/>
      <c r="M47" s="164"/>
      <c r="N47" s="175"/>
      <c r="O47" s="175"/>
      <c r="P47" s="175"/>
      <c r="Q47" s="122"/>
    </row>
    <row r="48" spans="1:17" s="24" customFormat="1" ht="13.5" customHeight="1">
      <c r="A48" s="222" t="s">
        <v>340</v>
      </c>
      <c r="B48" s="223"/>
      <c r="C48" s="223"/>
      <c r="D48" s="224"/>
      <c r="E48" s="158" t="s">
        <v>348</v>
      </c>
      <c r="F48" s="217" t="s">
        <v>349</v>
      </c>
      <c r="G48" s="218"/>
      <c r="H48" s="219"/>
      <c r="I48" s="27" t="s">
        <v>350</v>
      </c>
      <c r="J48" s="217" t="s">
        <v>351</v>
      </c>
      <c r="K48" s="218"/>
      <c r="L48" s="219"/>
      <c r="M48" s="164"/>
      <c r="N48" s="192"/>
      <c r="O48" s="192"/>
      <c r="P48" s="192"/>
      <c r="Q48" s="122"/>
    </row>
    <row r="49" spans="1:17" s="24" customFormat="1" ht="13.5" customHeight="1">
      <c r="A49" s="157" t="s">
        <v>346</v>
      </c>
      <c r="B49" s="217" t="s">
        <v>347</v>
      </c>
      <c r="C49" s="218"/>
      <c r="D49" s="219"/>
      <c r="E49" s="160" t="s">
        <v>354</v>
      </c>
      <c r="F49" s="217" t="s">
        <v>355</v>
      </c>
      <c r="G49" s="218"/>
      <c r="H49" s="219"/>
      <c r="I49" s="27" t="s">
        <v>356</v>
      </c>
      <c r="J49" s="217" t="s">
        <v>357</v>
      </c>
      <c r="K49" s="218"/>
      <c r="L49" s="219"/>
      <c r="M49" s="164"/>
      <c r="N49" s="175"/>
      <c r="O49" s="175"/>
      <c r="P49" s="175"/>
      <c r="Q49" s="122"/>
    </row>
    <row r="50" spans="1:17" s="24" customFormat="1" ht="13.5" customHeight="1">
      <c r="A50" s="158" t="s">
        <v>352</v>
      </c>
      <c r="B50" s="217" t="s">
        <v>353</v>
      </c>
      <c r="C50" s="218"/>
      <c r="D50" s="219"/>
      <c r="E50" s="163" t="s">
        <v>360</v>
      </c>
      <c r="F50" s="217" t="s">
        <v>782</v>
      </c>
      <c r="G50" s="218"/>
      <c r="H50" s="219"/>
      <c r="I50" s="27" t="s">
        <v>361</v>
      </c>
      <c r="J50" s="217" t="s">
        <v>362</v>
      </c>
      <c r="K50" s="218"/>
      <c r="L50" s="219"/>
      <c r="M50" s="164"/>
      <c r="N50" s="175"/>
      <c r="O50" s="175"/>
      <c r="P50" s="175"/>
      <c r="Q50" s="122"/>
    </row>
    <row r="51" spans="1:17" s="24" customFormat="1" ht="13.5" customHeight="1">
      <c r="A51" s="158" t="s">
        <v>358</v>
      </c>
      <c r="B51" s="240" t="s">
        <v>359</v>
      </c>
      <c r="C51" s="241"/>
      <c r="D51" s="242"/>
      <c r="E51" s="163" t="s">
        <v>1360</v>
      </c>
      <c r="F51" s="217" t="s">
        <v>1361</v>
      </c>
      <c r="G51" s="218"/>
      <c r="H51" s="219"/>
      <c r="I51" s="27" t="s">
        <v>363</v>
      </c>
      <c r="J51" s="217" t="s">
        <v>364</v>
      </c>
      <c r="K51" s="218"/>
      <c r="L51" s="219"/>
      <c r="M51" s="164"/>
      <c r="N51" s="192"/>
      <c r="O51" s="192"/>
      <c r="P51" s="192"/>
      <c r="Q51" s="122"/>
    </row>
    <row r="52" spans="1:17" s="24" customFormat="1" ht="13.5" customHeight="1">
      <c r="A52" s="158" t="s">
        <v>365</v>
      </c>
      <c r="B52" s="217" t="s">
        <v>366</v>
      </c>
      <c r="C52" s="218"/>
      <c r="D52" s="219"/>
      <c r="E52" s="163" t="s">
        <v>784</v>
      </c>
      <c r="F52" s="217" t="s">
        <v>1362</v>
      </c>
      <c r="G52" s="218"/>
      <c r="H52" s="219"/>
      <c r="I52" s="27" t="s">
        <v>367</v>
      </c>
      <c r="J52" s="217" t="s">
        <v>368</v>
      </c>
      <c r="K52" s="218"/>
      <c r="L52" s="219"/>
      <c r="M52" s="164"/>
      <c r="N52" s="192"/>
      <c r="O52" s="192"/>
      <c r="P52" s="192"/>
      <c r="Q52" s="122"/>
    </row>
    <row r="53" spans="1:17" s="24" customFormat="1" ht="13.5" customHeight="1">
      <c r="A53" s="158" t="s">
        <v>371</v>
      </c>
      <c r="B53" s="217" t="s">
        <v>372</v>
      </c>
      <c r="C53" s="218"/>
      <c r="D53" s="219"/>
      <c r="E53" s="163" t="s">
        <v>788</v>
      </c>
      <c r="F53" s="217" t="s">
        <v>1363</v>
      </c>
      <c r="G53" s="218"/>
      <c r="H53" s="219"/>
      <c r="I53" s="26" t="s">
        <v>375</v>
      </c>
      <c r="J53" s="217" t="s">
        <v>376</v>
      </c>
      <c r="K53" s="218"/>
      <c r="L53" s="219"/>
      <c r="M53" s="165"/>
      <c r="N53" s="192"/>
      <c r="O53" s="192"/>
      <c r="P53" s="192"/>
      <c r="Q53" s="122"/>
    </row>
    <row r="54" spans="1:17" s="24" customFormat="1" ht="13.5" customHeight="1">
      <c r="A54" s="158" t="s">
        <v>377</v>
      </c>
      <c r="B54" s="217" t="s">
        <v>378</v>
      </c>
      <c r="C54" s="218"/>
      <c r="D54" s="218"/>
      <c r="E54" s="163" t="s">
        <v>790</v>
      </c>
      <c r="F54" s="217" t="s">
        <v>1364</v>
      </c>
      <c r="G54" s="218"/>
      <c r="H54" s="219"/>
      <c r="I54" s="26" t="s">
        <v>381</v>
      </c>
      <c r="J54" s="217" t="s">
        <v>382</v>
      </c>
      <c r="K54" s="218"/>
      <c r="L54" s="219"/>
      <c r="M54" s="165"/>
      <c r="N54" s="192"/>
      <c r="O54" s="192"/>
      <c r="P54" s="192"/>
      <c r="Q54" s="122"/>
    </row>
    <row r="55" spans="1:17" s="24" customFormat="1" ht="13.5" customHeight="1">
      <c r="A55" s="158" t="s">
        <v>383</v>
      </c>
      <c r="B55" s="217" t="s">
        <v>810</v>
      </c>
      <c r="C55" s="218"/>
      <c r="D55" s="219"/>
      <c r="E55" s="159" t="s">
        <v>1451</v>
      </c>
      <c r="F55" s="225" t="s">
        <v>1453</v>
      </c>
      <c r="G55" s="226"/>
      <c r="H55" s="227"/>
      <c r="I55" s="26" t="s">
        <v>389</v>
      </c>
      <c r="J55" s="217" t="s">
        <v>390</v>
      </c>
      <c r="K55" s="218"/>
      <c r="L55" s="219"/>
      <c r="M55" s="165"/>
      <c r="N55" s="192"/>
      <c r="O55" s="192"/>
      <c r="P55" s="192"/>
      <c r="Q55" s="122"/>
    </row>
    <row r="56" spans="1:17" s="24" customFormat="1" ht="13.5" customHeight="1">
      <c r="A56" s="159" t="s">
        <v>385</v>
      </c>
      <c r="B56" s="217" t="s">
        <v>386</v>
      </c>
      <c r="C56" s="218"/>
      <c r="D56" s="219"/>
      <c r="E56" s="179"/>
      <c r="F56" s="178"/>
      <c r="G56" s="178"/>
      <c r="H56" s="178"/>
      <c r="I56" s="165"/>
      <c r="J56" s="178"/>
      <c r="K56" s="178"/>
      <c r="L56" s="178"/>
      <c r="M56" s="165"/>
      <c r="N56" s="192"/>
      <c r="O56" s="192"/>
      <c r="P56" s="192"/>
      <c r="Q56" s="122"/>
    </row>
    <row r="57" spans="1:17" s="24" customFormat="1" ht="13.5" customHeight="1">
      <c r="A57" s="155"/>
      <c r="B57" s="174"/>
      <c r="C57" s="174"/>
      <c r="D57" s="174"/>
      <c r="E57" s="179"/>
      <c r="F57" s="178"/>
      <c r="G57" s="178"/>
      <c r="H57" s="178"/>
      <c r="I57" s="165"/>
      <c r="J57" s="178"/>
      <c r="K57" s="178"/>
      <c r="L57" s="178"/>
      <c r="M57" s="165"/>
      <c r="N57" s="192"/>
      <c r="O57" s="192"/>
      <c r="P57" s="192"/>
      <c r="Q57" s="122"/>
    </row>
    <row r="58" spans="1:17" s="128" customFormat="1" ht="13.5">
      <c r="A58" s="153"/>
      <c r="B58" s="30"/>
      <c r="C58" s="30"/>
      <c r="D58" s="30"/>
      <c r="E58" s="31"/>
      <c r="F58" s="30"/>
      <c r="G58" s="30"/>
      <c r="H58" s="30"/>
      <c r="I58" s="31"/>
      <c r="J58" s="127"/>
      <c r="K58" s="16"/>
      <c r="L58" s="16"/>
      <c r="M58" s="32"/>
      <c r="N58" s="32"/>
      <c r="O58" s="32"/>
      <c r="P58" s="32"/>
      <c r="Q58" s="33"/>
    </row>
    <row r="59" spans="1:17" s="129" customFormat="1" ht="13.5">
      <c r="A59" s="220" t="s">
        <v>391</v>
      </c>
      <c r="B59" s="221"/>
      <c r="C59" s="221"/>
      <c r="D59" s="166"/>
      <c r="E59" s="166"/>
      <c r="F59" s="166"/>
      <c r="G59" s="166"/>
      <c r="H59" s="166"/>
      <c r="I59" s="166"/>
      <c r="J59" s="167"/>
      <c r="K59" s="32"/>
      <c r="L59" s="32"/>
      <c r="M59" s="32"/>
      <c r="N59" s="32"/>
      <c r="O59" s="34"/>
      <c r="P59" s="34"/>
      <c r="Q59" s="25"/>
    </row>
    <row r="60" spans="1:17" s="129" customFormat="1" ht="13.5">
      <c r="A60" s="188" t="s">
        <v>751</v>
      </c>
      <c r="B60" s="188"/>
      <c r="C60" s="188"/>
      <c r="D60" s="124">
        <v>71101</v>
      </c>
      <c r="E60" s="189" t="s">
        <v>392</v>
      </c>
      <c r="F60" s="190"/>
      <c r="G60" s="190"/>
      <c r="H60" s="190"/>
      <c r="I60" s="190"/>
      <c r="J60" s="191"/>
      <c r="K60" s="32"/>
      <c r="L60" s="32"/>
      <c r="M60" s="32"/>
      <c r="N60" s="32"/>
      <c r="O60" s="34"/>
      <c r="P60" s="34"/>
      <c r="Q60" s="14"/>
    </row>
    <row r="61" spans="1:17" s="129" customFormat="1" ht="13.5">
      <c r="A61" s="188" t="s">
        <v>751</v>
      </c>
      <c r="B61" s="188"/>
      <c r="C61" s="188"/>
      <c r="D61" s="124">
        <v>71102</v>
      </c>
      <c r="E61" s="189" t="s">
        <v>393</v>
      </c>
      <c r="F61" s="190"/>
      <c r="G61" s="190"/>
      <c r="H61" s="190"/>
      <c r="I61" s="190"/>
      <c r="J61" s="191"/>
      <c r="K61" s="32"/>
      <c r="L61" s="32"/>
      <c r="M61" s="32"/>
      <c r="N61" s="32"/>
      <c r="O61" s="34"/>
      <c r="P61" s="34"/>
      <c r="Q61" s="14"/>
    </row>
    <row r="62" spans="1:17" s="129" customFormat="1" ht="13.5">
      <c r="A62" s="188" t="s">
        <v>751</v>
      </c>
      <c r="B62" s="188"/>
      <c r="C62" s="188"/>
      <c r="D62" s="124">
        <v>71103</v>
      </c>
      <c r="E62" s="189" t="s">
        <v>394</v>
      </c>
      <c r="F62" s="190"/>
      <c r="G62" s="190"/>
      <c r="H62" s="190"/>
      <c r="I62" s="190"/>
      <c r="J62" s="191"/>
      <c r="K62" s="32"/>
      <c r="L62" s="32"/>
      <c r="M62" s="32"/>
      <c r="N62" s="32"/>
      <c r="O62" s="34"/>
      <c r="P62" s="34"/>
      <c r="Q62" s="14"/>
    </row>
    <row r="63" spans="1:17" s="129" customFormat="1" ht="13.5">
      <c r="A63" s="188" t="s">
        <v>751</v>
      </c>
      <c r="B63" s="188"/>
      <c r="C63" s="188"/>
      <c r="D63" s="124">
        <v>71104</v>
      </c>
      <c r="E63" s="189" t="s">
        <v>752</v>
      </c>
      <c r="F63" s="190"/>
      <c r="G63" s="190"/>
      <c r="H63" s="190"/>
      <c r="I63" s="190"/>
      <c r="J63" s="191"/>
      <c r="K63" s="32"/>
      <c r="L63" s="32"/>
      <c r="M63" s="32"/>
      <c r="N63" s="32"/>
      <c r="O63" s="34"/>
      <c r="P63" s="34"/>
      <c r="Q63" s="14"/>
    </row>
    <row r="64" spans="1:17" s="129" customFormat="1" ht="13.5">
      <c r="A64" s="188" t="s">
        <v>751</v>
      </c>
      <c r="B64" s="188"/>
      <c r="C64" s="188"/>
      <c r="D64" s="124">
        <v>71105</v>
      </c>
      <c r="E64" s="189" t="s">
        <v>395</v>
      </c>
      <c r="F64" s="190"/>
      <c r="G64" s="190"/>
      <c r="H64" s="190"/>
      <c r="I64" s="190"/>
      <c r="J64" s="191"/>
      <c r="K64" s="32"/>
      <c r="L64" s="32"/>
      <c r="M64" s="32"/>
      <c r="N64" s="32"/>
      <c r="O64" s="34"/>
      <c r="P64" s="34"/>
      <c r="Q64" s="14"/>
    </row>
    <row r="65" spans="1:17" s="129" customFormat="1" ht="13.5">
      <c r="A65" s="188" t="s">
        <v>751</v>
      </c>
      <c r="B65" s="188"/>
      <c r="C65" s="188"/>
      <c r="D65" s="124">
        <v>71107</v>
      </c>
      <c r="E65" s="189" t="s">
        <v>396</v>
      </c>
      <c r="F65" s="190"/>
      <c r="G65" s="190"/>
      <c r="H65" s="190"/>
      <c r="I65" s="190"/>
      <c r="J65" s="191"/>
      <c r="K65" s="32"/>
      <c r="L65" s="32"/>
      <c r="M65" s="32"/>
      <c r="N65" s="32"/>
      <c r="O65" s="34"/>
      <c r="P65" s="34"/>
      <c r="Q65" s="14"/>
    </row>
    <row r="66" spans="1:17" s="129" customFormat="1" ht="13.5">
      <c r="A66" s="188" t="s">
        <v>751</v>
      </c>
      <c r="B66" s="188"/>
      <c r="C66" s="188"/>
      <c r="D66" s="124">
        <v>71108</v>
      </c>
      <c r="E66" s="189" t="s">
        <v>397</v>
      </c>
      <c r="F66" s="190"/>
      <c r="G66" s="190"/>
      <c r="H66" s="190"/>
      <c r="I66" s="190"/>
      <c r="J66" s="191"/>
      <c r="K66" s="32"/>
      <c r="L66" s="32"/>
      <c r="M66" s="32"/>
      <c r="N66" s="32"/>
      <c r="O66" s="34"/>
      <c r="P66" s="34"/>
      <c r="Q66" s="14"/>
    </row>
    <row r="67" spans="1:17" s="129" customFormat="1" ht="13.5">
      <c r="A67" s="188" t="s">
        <v>751</v>
      </c>
      <c r="B67" s="188"/>
      <c r="C67" s="188"/>
      <c r="D67" s="124" t="s">
        <v>686</v>
      </c>
      <c r="E67" s="189" t="s">
        <v>721</v>
      </c>
      <c r="F67" s="190"/>
      <c r="G67" s="190"/>
      <c r="H67" s="190"/>
      <c r="I67" s="190"/>
      <c r="J67" s="191"/>
      <c r="K67" s="32"/>
      <c r="L67" s="32"/>
      <c r="M67" s="32"/>
      <c r="N67" s="32"/>
      <c r="O67" s="34"/>
      <c r="P67" s="34"/>
      <c r="Q67" s="14"/>
    </row>
    <row r="68" spans="1:17" s="129" customFormat="1" ht="13.5">
      <c r="A68" s="188" t="s">
        <v>751</v>
      </c>
      <c r="B68" s="188"/>
      <c r="C68" s="188"/>
      <c r="D68" s="124" t="s">
        <v>687</v>
      </c>
      <c r="E68" s="189" t="s">
        <v>722</v>
      </c>
      <c r="F68" s="190"/>
      <c r="G68" s="190"/>
      <c r="H68" s="190"/>
      <c r="I68" s="190"/>
      <c r="J68" s="191"/>
      <c r="K68" s="32"/>
      <c r="L68" s="32"/>
      <c r="M68" s="32"/>
      <c r="N68" s="32"/>
      <c r="O68" s="34"/>
      <c r="P68" s="34"/>
      <c r="Q68" s="14"/>
    </row>
    <row r="69" spans="1:17" s="129" customFormat="1" ht="13.5">
      <c r="A69" s="188" t="s">
        <v>751</v>
      </c>
      <c r="B69" s="188"/>
      <c r="C69" s="188"/>
      <c r="D69" s="124" t="s">
        <v>1454</v>
      </c>
      <c r="E69" s="185" t="s">
        <v>1455</v>
      </c>
      <c r="F69" s="186"/>
      <c r="G69" s="186"/>
      <c r="H69" s="186"/>
      <c r="I69" s="186"/>
      <c r="J69" s="187"/>
      <c r="K69" s="32"/>
      <c r="L69" s="32"/>
      <c r="M69" s="32"/>
      <c r="N69" s="32"/>
      <c r="O69" s="34"/>
      <c r="P69" s="34"/>
      <c r="Q69" s="14"/>
    </row>
    <row r="70" spans="1:17" s="129" customFormat="1" ht="13.5">
      <c r="A70" s="188" t="s">
        <v>751</v>
      </c>
      <c r="B70" s="188"/>
      <c r="C70" s="188"/>
      <c r="D70" s="124">
        <v>71201</v>
      </c>
      <c r="E70" s="189" t="s">
        <v>398</v>
      </c>
      <c r="F70" s="190"/>
      <c r="G70" s="190"/>
      <c r="H70" s="190"/>
      <c r="I70" s="190"/>
      <c r="J70" s="191"/>
      <c r="K70" s="32"/>
      <c r="L70" s="32"/>
      <c r="M70" s="32"/>
      <c r="N70" s="32"/>
      <c r="O70" s="34"/>
      <c r="P70" s="34"/>
      <c r="Q70" s="14"/>
    </row>
    <row r="71" spans="1:17" s="129" customFormat="1" ht="13.5">
      <c r="A71" s="188" t="s">
        <v>751</v>
      </c>
      <c r="B71" s="188"/>
      <c r="C71" s="188"/>
      <c r="D71" s="124">
        <v>71202</v>
      </c>
      <c r="E71" s="189" t="s">
        <v>399</v>
      </c>
      <c r="F71" s="190"/>
      <c r="G71" s="190"/>
      <c r="H71" s="190"/>
      <c r="I71" s="190"/>
      <c r="J71" s="191"/>
      <c r="K71" s="32"/>
      <c r="L71" s="32"/>
      <c r="M71" s="32"/>
      <c r="N71" s="32"/>
      <c r="O71" s="34"/>
      <c r="P71" s="34"/>
      <c r="Q71" s="14"/>
    </row>
    <row r="72" spans="1:17" s="129" customFormat="1" ht="13.5">
      <c r="A72" s="188" t="s">
        <v>751</v>
      </c>
      <c r="B72" s="188"/>
      <c r="C72" s="188"/>
      <c r="D72" s="124">
        <v>71203</v>
      </c>
      <c r="E72" s="189" t="s">
        <v>400</v>
      </c>
      <c r="F72" s="190"/>
      <c r="G72" s="190"/>
      <c r="H72" s="190"/>
      <c r="I72" s="190"/>
      <c r="J72" s="191"/>
      <c r="K72" s="32"/>
      <c r="L72" s="32"/>
      <c r="M72" s="32"/>
      <c r="N72" s="32"/>
      <c r="O72" s="34"/>
      <c r="P72" s="34"/>
      <c r="Q72" s="14"/>
    </row>
    <row r="73" spans="1:17" s="129" customFormat="1" ht="13.5">
      <c r="A73" s="188" t="s">
        <v>751</v>
      </c>
      <c r="B73" s="188"/>
      <c r="C73" s="188"/>
      <c r="D73" s="124">
        <v>71204</v>
      </c>
      <c r="E73" s="189" t="s">
        <v>401</v>
      </c>
      <c r="F73" s="190"/>
      <c r="G73" s="190"/>
      <c r="H73" s="190"/>
      <c r="I73" s="190"/>
      <c r="J73" s="191"/>
      <c r="K73" s="32"/>
      <c r="L73" s="32"/>
      <c r="M73" s="32"/>
      <c r="N73" s="32"/>
      <c r="O73" s="34"/>
      <c r="P73" s="34"/>
      <c r="Q73" s="14"/>
    </row>
    <row r="74" spans="1:17" s="129" customFormat="1" ht="13.5">
      <c r="A74" s="188" t="s">
        <v>751</v>
      </c>
      <c r="B74" s="188"/>
      <c r="C74" s="188"/>
      <c r="D74" s="124">
        <v>71205</v>
      </c>
      <c r="E74" s="189" t="s">
        <v>402</v>
      </c>
      <c r="F74" s="190"/>
      <c r="G74" s="190"/>
      <c r="H74" s="190"/>
      <c r="I74" s="190"/>
      <c r="J74" s="191"/>
      <c r="K74" s="32"/>
      <c r="L74" s="32"/>
      <c r="M74" s="32"/>
      <c r="N74" s="32"/>
      <c r="O74" s="34"/>
      <c r="P74" s="34"/>
      <c r="Q74" s="14"/>
    </row>
    <row r="75" spans="1:17" s="129" customFormat="1" ht="13.5">
      <c r="A75" s="188" t="s">
        <v>751</v>
      </c>
      <c r="B75" s="188"/>
      <c r="C75" s="188"/>
      <c r="D75" s="124">
        <v>71206</v>
      </c>
      <c r="E75" s="189" t="s">
        <v>403</v>
      </c>
      <c r="F75" s="190"/>
      <c r="G75" s="190"/>
      <c r="H75" s="190"/>
      <c r="I75" s="190"/>
      <c r="J75" s="191"/>
      <c r="K75" s="32"/>
      <c r="L75" s="32"/>
      <c r="M75" s="32"/>
      <c r="N75" s="32"/>
      <c r="O75" s="34"/>
      <c r="P75" s="34"/>
      <c r="Q75" s="14"/>
    </row>
    <row r="76" spans="1:17" s="129" customFormat="1" ht="13.5">
      <c r="A76" s="188" t="s">
        <v>751</v>
      </c>
      <c r="B76" s="188"/>
      <c r="C76" s="188"/>
      <c r="D76" s="124">
        <v>71207</v>
      </c>
      <c r="E76" s="189" t="s">
        <v>404</v>
      </c>
      <c r="F76" s="190"/>
      <c r="G76" s="190"/>
      <c r="H76" s="190"/>
      <c r="I76" s="190"/>
      <c r="J76" s="191"/>
      <c r="K76" s="32"/>
      <c r="L76" s="32"/>
      <c r="M76" s="32"/>
      <c r="N76" s="32"/>
      <c r="O76" s="34"/>
      <c r="P76" s="34"/>
      <c r="Q76" s="14"/>
    </row>
    <row r="77" spans="1:17" s="129" customFormat="1" ht="13.5">
      <c r="A77" s="188" t="s">
        <v>751</v>
      </c>
      <c r="B77" s="188"/>
      <c r="C77" s="188"/>
      <c r="D77" s="124">
        <v>71208</v>
      </c>
      <c r="E77" s="189" t="s">
        <v>405</v>
      </c>
      <c r="F77" s="190"/>
      <c r="G77" s="190"/>
      <c r="H77" s="190"/>
      <c r="I77" s="190"/>
      <c r="J77" s="191"/>
      <c r="K77" s="32"/>
      <c r="L77" s="32"/>
      <c r="M77" s="32"/>
      <c r="N77" s="32"/>
      <c r="O77" s="34"/>
      <c r="P77" s="34"/>
      <c r="Q77" s="14"/>
    </row>
    <row r="78" spans="1:17" s="129" customFormat="1" ht="13.5">
      <c r="A78" s="188" t="s">
        <v>751</v>
      </c>
      <c r="B78" s="188"/>
      <c r="C78" s="188"/>
      <c r="D78" s="124">
        <v>71209</v>
      </c>
      <c r="E78" s="189" t="s">
        <v>406</v>
      </c>
      <c r="F78" s="190"/>
      <c r="G78" s="190"/>
      <c r="H78" s="190"/>
      <c r="I78" s="190"/>
      <c r="J78" s="191"/>
      <c r="K78" s="32"/>
      <c r="L78" s="32"/>
      <c r="M78" s="32"/>
      <c r="N78" s="32"/>
      <c r="O78" s="34"/>
      <c r="P78" s="34"/>
      <c r="Q78" s="14"/>
    </row>
    <row r="79" spans="1:17" s="129" customFormat="1" ht="13.5">
      <c r="A79" s="188" t="s">
        <v>751</v>
      </c>
      <c r="B79" s="188"/>
      <c r="C79" s="188"/>
      <c r="D79" s="124" t="s">
        <v>693</v>
      </c>
      <c r="E79" s="189" t="s">
        <v>736</v>
      </c>
      <c r="F79" s="190"/>
      <c r="G79" s="190"/>
      <c r="H79" s="190"/>
      <c r="I79" s="190"/>
      <c r="J79" s="191"/>
      <c r="K79" s="32"/>
      <c r="L79" s="32"/>
      <c r="M79" s="32"/>
      <c r="N79" s="32"/>
      <c r="O79" s="34"/>
      <c r="P79" s="34"/>
      <c r="Q79" s="14"/>
    </row>
    <row r="80" spans="1:17" s="129" customFormat="1" ht="13.5">
      <c r="A80" s="188" t="s">
        <v>751</v>
      </c>
      <c r="B80" s="188"/>
      <c r="C80" s="188"/>
      <c r="D80" s="124" t="s">
        <v>694</v>
      </c>
      <c r="E80" s="189" t="s">
        <v>737</v>
      </c>
      <c r="F80" s="190"/>
      <c r="G80" s="190"/>
      <c r="H80" s="190"/>
      <c r="I80" s="190"/>
      <c r="J80" s="191"/>
      <c r="K80" s="32"/>
      <c r="L80" s="32"/>
      <c r="M80" s="32"/>
      <c r="N80" s="32"/>
      <c r="O80" s="34"/>
      <c r="P80" s="34"/>
      <c r="Q80" s="14"/>
    </row>
    <row r="81" spans="1:17" s="129" customFormat="1" ht="13.5">
      <c r="A81" s="188" t="s">
        <v>751</v>
      </c>
      <c r="B81" s="188"/>
      <c r="C81" s="188"/>
      <c r="D81" s="124">
        <v>71301</v>
      </c>
      <c r="E81" s="189" t="s">
        <v>407</v>
      </c>
      <c r="F81" s="190"/>
      <c r="G81" s="190"/>
      <c r="H81" s="190"/>
      <c r="I81" s="190"/>
      <c r="J81" s="191"/>
      <c r="K81" s="32"/>
      <c r="L81" s="32"/>
      <c r="M81" s="32"/>
      <c r="N81" s="32"/>
      <c r="O81" s="34"/>
      <c r="P81" s="34"/>
      <c r="Q81" s="14"/>
    </row>
    <row r="82" spans="1:17" s="129" customFormat="1" ht="13.5">
      <c r="A82" s="188" t="s">
        <v>751</v>
      </c>
      <c r="B82" s="188"/>
      <c r="C82" s="188"/>
      <c r="D82" s="124">
        <v>71302</v>
      </c>
      <c r="E82" s="189" t="s">
        <v>408</v>
      </c>
      <c r="F82" s="190"/>
      <c r="G82" s="190"/>
      <c r="H82" s="190"/>
      <c r="I82" s="190"/>
      <c r="J82" s="191"/>
      <c r="K82" s="32"/>
      <c r="L82" s="32"/>
      <c r="M82" s="32"/>
      <c r="N82" s="32"/>
      <c r="O82" s="34"/>
      <c r="P82" s="34"/>
      <c r="Q82" s="14"/>
    </row>
    <row r="83" spans="1:17" s="129" customFormat="1" ht="13.5">
      <c r="A83" s="188" t="s">
        <v>751</v>
      </c>
      <c r="B83" s="188"/>
      <c r="C83" s="188"/>
      <c r="D83" s="124">
        <v>71303</v>
      </c>
      <c r="E83" s="189" t="s">
        <v>409</v>
      </c>
      <c r="F83" s="190"/>
      <c r="G83" s="190"/>
      <c r="H83" s="190"/>
      <c r="I83" s="190"/>
      <c r="J83" s="191"/>
      <c r="K83" s="32"/>
      <c r="L83" s="32"/>
      <c r="M83" s="32"/>
      <c r="N83" s="32"/>
      <c r="O83" s="34"/>
      <c r="P83" s="34"/>
      <c r="Q83" s="14"/>
    </row>
    <row r="84" spans="1:17" s="129" customFormat="1" ht="13.5">
      <c r="A84" s="188" t="s">
        <v>751</v>
      </c>
      <c r="B84" s="188"/>
      <c r="C84" s="188"/>
      <c r="D84" s="124">
        <v>71304</v>
      </c>
      <c r="E84" s="189" t="s">
        <v>410</v>
      </c>
      <c r="F84" s="190"/>
      <c r="G84" s="190"/>
      <c r="H84" s="190"/>
      <c r="I84" s="190"/>
      <c r="J84" s="191"/>
      <c r="K84" s="32"/>
      <c r="L84" s="32"/>
      <c r="M84" s="32"/>
      <c r="N84" s="32"/>
      <c r="O84" s="34"/>
      <c r="P84" s="34"/>
      <c r="Q84" s="14"/>
    </row>
    <row r="85" spans="1:17" s="129" customFormat="1" ht="13.5">
      <c r="A85" s="188" t="s">
        <v>751</v>
      </c>
      <c r="B85" s="188"/>
      <c r="C85" s="188"/>
      <c r="D85" s="124">
        <v>71305</v>
      </c>
      <c r="E85" s="189" t="s">
        <v>411</v>
      </c>
      <c r="F85" s="190"/>
      <c r="G85" s="190"/>
      <c r="H85" s="190"/>
      <c r="I85" s="190"/>
      <c r="J85" s="191"/>
      <c r="K85" s="32"/>
      <c r="L85" s="32"/>
      <c r="M85" s="32"/>
      <c r="N85" s="32"/>
      <c r="O85" s="34"/>
      <c r="P85" s="34"/>
      <c r="Q85" s="14"/>
    </row>
    <row r="86" spans="1:17" s="129" customFormat="1" ht="13.5">
      <c r="A86" s="188" t="s">
        <v>751</v>
      </c>
      <c r="B86" s="188"/>
      <c r="C86" s="188"/>
      <c r="D86" s="124" t="s">
        <v>697</v>
      </c>
      <c r="E86" s="189" t="s">
        <v>738</v>
      </c>
      <c r="F86" s="190"/>
      <c r="G86" s="190"/>
      <c r="H86" s="190"/>
      <c r="I86" s="190"/>
      <c r="J86" s="191"/>
      <c r="K86" s="32"/>
      <c r="L86" s="32"/>
      <c r="M86" s="32"/>
      <c r="N86" s="32"/>
      <c r="O86" s="34"/>
      <c r="P86" s="34"/>
      <c r="Q86" s="14"/>
    </row>
    <row r="87" spans="1:17" s="129" customFormat="1" ht="13.5">
      <c r="A87" s="188" t="s">
        <v>751</v>
      </c>
      <c r="B87" s="188"/>
      <c r="C87" s="188"/>
      <c r="D87" s="124" t="s">
        <v>1456</v>
      </c>
      <c r="E87" s="185" t="s">
        <v>1458</v>
      </c>
      <c r="F87" s="186"/>
      <c r="G87" s="186"/>
      <c r="H87" s="186"/>
      <c r="I87" s="186"/>
      <c r="J87" s="187"/>
      <c r="K87" s="32"/>
      <c r="L87" s="32"/>
      <c r="M87" s="32"/>
      <c r="N87" s="32"/>
      <c r="O87" s="34"/>
      <c r="P87" s="34"/>
      <c r="Q87" s="14"/>
    </row>
    <row r="88" spans="1:17" s="129" customFormat="1" ht="13.5">
      <c r="A88" s="188" t="s">
        <v>751</v>
      </c>
      <c r="B88" s="188"/>
      <c r="C88" s="188"/>
      <c r="D88" s="124" t="s">
        <v>1457</v>
      </c>
      <c r="E88" s="185" t="s">
        <v>1459</v>
      </c>
      <c r="F88" s="186"/>
      <c r="G88" s="186"/>
      <c r="H88" s="186"/>
      <c r="I88" s="186"/>
      <c r="J88" s="187"/>
      <c r="K88" s="32"/>
      <c r="L88" s="32"/>
      <c r="M88" s="32"/>
      <c r="N88" s="32"/>
      <c r="O88" s="34"/>
      <c r="P88" s="34"/>
      <c r="Q88" s="14"/>
    </row>
    <row r="89" spans="1:17" s="129" customFormat="1" ht="13.5">
      <c r="A89" s="188" t="s">
        <v>751</v>
      </c>
      <c r="B89" s="188"/>
      <c r="C89" s="188"/>
      <c r="D89" s="124">
        <v>71401</v>
      </c>
      <c r="E89" s="189" t="s">
        <v>739</v>
      </c>
      <c r="F89" s="190"/>
      <c r="G89" s="190"/>
      <c r="H89" s="190"/>
      <c r="I89" s="190"/>
      <c r="J89" s="191"/>
      <c r="K89" s="32"/>
      <c r="L89" s="32"/>
      <c r="M89" s="32"/>
      <c r="N89" s="32"/>
      <c r="O89" s="34"/>
      <c r="P89" s="34"/>
      <c r="Q89" s="14"/>
    </row>
    <row r="90" spans="1:17" s="129" customFormat="1" ht="13.5">
      <c r="A90" s="188" t="s">
        <v>751</v>
      </c>
      <c r="B90" s="188"/>
      <c r="C90" s="188"/>
      <c r="D90" s="124">
        <v>71402</v>
      </c>
      <c r="E90" s="189" t="s">
        <v>412</v>
      </c>
      <c r="F90" s="190"/>
      <c r="G90" s="190"/>
      <c r="H90" s="190"/>
      <c r="I90" s="190"/>
      <c r="J90" s="191"/>
      <c r="K90" s="32"/>
      <c r="L90" s="32"/>
      <c r="M90" s="32"/>
      <c r="N90" s="32"/>
      <c r="O90" s="34"/>
      <c r="P90" s="34"/>
      <c r="Q90" s="14"/>
    </row>
    <row r="91" spans="1:17" s="129" customFormat="1" ht="13.5">
      <c r="A91" s="188" t="s">
        <v>751</v>
      </c>
      <c r="B91" s="188"/>
      <c r="C91" s="188"/>
      <c r="D91" s="124">
        <v>71403</v>
      </c>
      <c r="E91" s="189" t="s">
        <v>413</v>
      </c>
      <c r="F91" s="190"/>
      <c r="G91" s="190"/>
      <c r="H91" s="190"/>
      <c r="I91" s="190"/>
      <c r="J91" s="191"/>
      <c r="K91" s="32"/>
      <c r="L91" s="32"/>
      <c r="M91" s="32"/>
      <c r="N91" s="32"/>
      <c r="O91" s="34"/>
      <c r="P91" s="34"/>
      <c r="Q91" s="14"/>
    </row>
    <row r="92" spans="1:17" s="129" customFormat="1" ht="13.5">
      <c r="A92" s="188" t="s">
        <v>751</v>
      </c>
      <c r="B92" s="188"/>
      <c r="C92" s="188"/>
      <c r="D92" s="124">
        <v>71404</v>
      </c>
      <c r="E92" s="189" t="s">
        <v>414</v>
      </c>
      <c r="F92" s="190"/>
      <c r="G92" s="190"/>
      <c r="H92" s="190"/>
      <c r="I92" s="190"/>
      <c r="J92" s="191"/>
      <c r="K92" s="32"/>
      <c r="L92" s="32"/>
      <c r="M92" s="32"/>
      <c r="N92" s="32"/>
      <c r="O92" s="34"/>
      <c r="P92" s="34"/>
      <c r="Q92" s="14"/>
    </row>
    <row r="93" spans="1:17" s="129" customFormat="1" ht="13.5">
      <c r="A93" s="188" t="s">
        <v>751</v>
      </c>
      <c r="B93" s="188"/>
      <c r="C93" s="188"/>
      <c r="D93" s="124">
        <v>71405</v>
      </c>
      <c r="E93" s="189" t="s">
        <v>415</v>
      </c>
      <c r="F93" s="190"/>
      <c r="G93" s="190"/>
      <c r="H93" s="190"/>
      <c r="I93" s="190"/>
      <c r="J93" s="191"/>
      <c r="K93" s="32"/>
      <c r="L93" s="32"/>
      <c r="M93" s="32"/>
      <c r="N93" s="32"/>
      <c r="O93" s="34"/>
      <c r="P93" s="34"/>
      <c r="Q93" s="14"/>
    </row>
    <row r="94" spans="1:17" s="129" customFormat="1" ht="13.5">
      <c r="A94" s="188" t="s">
        <v>751</v>
      </c>
      <c r="B94" s="188"/>
      <c r="C94" s="188"/>
      <c r="D94" s="124">
        <v>71406</v>
      </c>
      <c r="E94" s="189" t="s">
        <v>416</v>
      </c>
      <c r="F94" s="190"/>
      <c r="G94" s="190"/>
      <c r="H94" s="190"/>
      <c r="I94" s="190"/>
      <c r="J94" s="191"/>
      <c r="K94" s="32"/>
      <c r="L94" s="32"/>
      <c r="M94" s="32"/>
      <c r="N94" s="32"/>
      <c r="O94" s="34"/>
      <c r="P94" s="34"/>
      <c r="Q94" s="14"/>
    </row>
    <row r="95" spans="1:17" s="129" customFormat="1" ht="13.5">
      <c r="A95" s="188" t="s">
        <v>751</v>
      </c>
      <c r="B95" s="188"/>
      <c r="C95" s="188"/>
      <c r="D95" s="124">
        <v>71407</v>
      </c>
      <c r="E95" s="189" t="s">
        <v>417</v>
      </c>
      <c r="F95" s="190"/>
      <c r="G95" s="190"/>
      <c r="H95" s="190"/>
      <c r="I95" s="190"/>
      <c r="J95" s="191"/>
      <c r="K95" s="32"/>
      <c r="L95" s="32"/>
      <c r="M95" s="32"/>
      <c r="N95" s="32"/>
      <c r="O95" s="34"/>
      <c r="P95" s="34"/>
      <c r="Q95" s="14"/>
    </row>
    <row r="96" spans="1:17" s="129" customFormat="1" ht="13.5">
      <c r="A96" s="188" t="s">
        <v>751</v>
      </c>
      <c r="B96" s="188"/>
      <c r="C96" s="188"/>
      <c r="D96" s="124">
        <v>71408</v>
      </c>
      <c r="E96" s="189" t="s">
        <v>418</v>
      </c>
      <c r="F96" s="190"/>
      <c r="G96" s="190"/>
      <c r="H96" s="190"/>
      <c r="I96" s="190"/>
      <c r="J96" s="191"/>
      <c r="K96" s="32"/>
      <c r="L96" s="32"/>
      <c r="M96" s="32"/>
      <c r="N96" s="32"/>
      <c r="O96" s="34"/>
      <c r="P96" s="34"/>
      <c r="Q96" s="14"/>
    </row>
    <row r="97" spans="1:17" s="129" customFormat="1" ht="13.5">
      <c r="A97" s="188" t="s">
        <v>751</v>
      </c>
      <c r="B97" s="188"/>
      <c r="C97" s="188"/>
      <c r="D97" s="124" t="s">
        <v>1460</v>
      </c>
      <c r="E97" s="185" t="s">
        <v>1461</v>
      </c>
      <c r="F97" s="186"/>
      <c r="G97" s="186"/>
      <c r="H97" s="186"/>
      <c r="I97" s="186"/>
      <c r="J97" s="187"/>
      <c r="K97" s="32"/>
      <c r="L97" s="32"/>
      <c r="M97" s="32"/>
      <c r="N97" s="32"/>
      <c r="O97" s="34"/>
      <c r="P97" s="34"/>
      <c r="Q97" s="14"/>
    </row>
    <row r="98" spans="1:17" s="129" customFormat="1" ht="13.5">
      <c r="A98" s="188" t="s">
        <v>751</v>
      </c>
      <c r="B98" s="188"/>
      <c r="C98" s="188"/>
      <c r="D98" s="124" t="s">
        <v>1499</v>
      </c>
      <c r="E98" s="185" t="s">
        <v>1462</v>
      </c>
      <c r="F98" s="186"/>
      <c r="G98" s="186"/>
      <c r="H98" s="186"/>
      <c r="I98" s="186"/>
      <c r="J98" s="187"/>
      <c r="K98" s="32"/>
      <c r="L98" s="32"/>
      <c r="M98" s="32"/>
      <c r="N98" s="32"/>
      <c r="O98" s="34"/>
      <c r="P98" s="34"/>
      <c r="Q98" s="14"/>
    </row>
    <row r="99" spans="1:17" s="129" customFormat="1" ht="13.5">
      <c r="A99" s="188" t="s">
        <v>751</v>
      </c>
      <c r="B99" s="188"/>
      <c r="C99" s="188"/>
      <c r="D99" s="124">
        <v>71501</v>
      </c>
      <c r="E99" s="189" t="s">
        <v>419</v>
      </c>
      <c r="F99" s="190"/>
      <c r="G99" s="190"/>
      <c r="H99" s="190"/>
      <c r="I99" s="190"/>
      <c r="J99" s="191"/>
      <c r="K99" s="32"/>
      <c r="L99" s="32"/>
      <c r="M99" s="32"/>
      <c r="N99" s="32"/>
      <c r="O99" s="34"/>
      <c r="P99" s="34"/>
      <c r="Q99" s="14"/>
    </row>
    <row r="100" spans="1:17" s="129" customFormat="1" ht="13.5">
      <c r="A100" s="188" t="s">
        <v>751</v>
      </c>
      <c r="B100" s="188"/>
      <c r="C100" s="188"/>
      <c r="D100" s="124">
        <v>71502</v>
      </c>
      <c r="E100" s="189" t="s">
        <v>420</v>
      </c>
      <c r="F100" s="190"/>
      <c r="G100" s="190"/>
      <c r="H100" s="190"/>
      <c r="I100" s="190"/>
      <c r="J100" s="191"/>
      <c r="K100" s="32"/>
      <c r="L100" s="32"/>
      <c r="M100" s="32"/>
      <c r="N100" s="32"/>
      <c r="O100" s="34"/>
      <c r="P100" s="34"/>
      <c r="Q100" s="14"/>
    </row>
    <row r="101" spans="1:17" s="129" customFormat="1" ht="13.5">
      <c r="A101" s="188" t="s">
        <v>751</v>
      </c>
      <c r="B101" s="188"/>
      <c r="C101" s="188"/>
      <c r="D101" s="124">
        <v>71503</v>
      </c>
      <c r="E101" s="189" t="s">
        <v>421</v>
      </c>
      <c r="F101" s="190"/>
      <c r="G101" s="190"/>
      <c r="H101" s="190"/>
      <c r="I101" s="190"/>
      <c r="J101" s="191"/>
      <c r="K101" s="32"/>
      <c r="L101" s="32"/>
      <c r="M101" s="32"/>
      <c r="N101" s="32"/>
      <c r="O101" s="34"/>
      <c r="P101" s="34"/>
      <c r="Q101" s="14"/>
    </row>
    <row r="102" spans="1:17" s="129" customFormat="1" ht="13.5">
      <c r="A102" s="188" t="s">
        <v>751</v>
      </c>
      <c r="B102" s="188"/>
      <c r="C102" s="188"/>
      <c r="D102" s="124">
        <v>71504</v>
      </c>
      <c r="E102" s="189" t="s">
        <v>422</v>
      </c>
      <c r="F102" s="190"/>
      <c r="G102" s="190"/>
      <c r="H102" s="190"/>
      <c r="I102" s="190"/>
      <c r="J102" s="191"/>
      <c r="K102" s="32"/>
      <c r="L102" s="32"/>
      <c r="M102" s="32"/>
      <c r="N102" s="32"/>
      <c r="O102" s="34"/>
      <c r="P102" s="34"/>
      <c r="Q102" s="14"/>
    </row>
    <row r="103" spans="1:17" s="129" customFormat="1" ht="13.5">
      <c r="A103" s="188" t="s">
        <v>751</v>
      </c>
      <c r="B103" s="188"/>
      <c r="C103" s="188"/>
      <c r="D103" s="124">
        <v>71505</v>
      </c>
      <c r="E103" s="189" t="s">
        <v>423</v>
      </c>
      <c r="F103" s="190"/>
      <c r="G103" s="190"/>
      <c r="H103" s="190"/>
      <c r="I103" s="190"/>
      <c r="J103" s="191"/>
      <c r="K103" s="32"/>
      <c r="L103" s="32"/>
      <c r="M103" s="32"/>
      <c r="N103" s="32"/>
      <c r="O103" s="34"/>
      <c r="P103" s="34"/>
      <c r="Q103" s="14"/>
    </row>
    <row r="104" spans="1:17" s="129" customFormat="1" ht="13.5">
      <c r="A104" s="188" t="s">
        <v>751</v>
      </c>
      <c r="B104" s="188"/>
      <c r="C104" s="188"/>
      <c r="D104" s="124">
        <v>71506</v>
      </c>
      <c r="E104" s="189" t="s">
        <v>424</v>
      </c>
      <c r="F104" s="190"/>
      <c r="G104" s="190"/>
      <c r="H104" s="190"/>
      <c r="I104" s="190"/>
      <c r="J104" s="191"/>
      <c r="K104" s="32"/>
      <c r="L104" s="32"/>
      <c r="M104" s="32"/>
      <c r="N104" s="32"/>
      <c r="O104" s="34"/>
      <c r="P104" s="34"/>
      <c r="Q104" s="14"/>
    </row>
    <row r="105" spans="1:17" s="129" customFormat="1" ht="13.5">
      <c r="A105" s="188" t="s">
        <v>751</v>
      </c>
      <c r="B105" s="188"/>
      <c r="C105" s="188"/>
      <c r="D105" s="124">
        <v>71507</v>
      </c>
      <c r="E105" s="189" t="s">
        <v>425</v>
      </c>
      <c r="F105" s="190"/>
      <c r="G105" s="190"/>
      <c r="H105" s="190"/>
      <c r="I105" s="190"/>
      <c r="J105" s="191"/>
      <c r="K105" s="32"/>
      <c r="L105" s="32"/>
      <c r="M105" s="32"/>
      <c r="N105" s="32"/>
      <c r="O105" s="34"/>
      <c r="P105" s="34"/>
      <c r="Q105" s="14"/>
    </row>
    <row r="106" spans="1:17" s="129" customFormat="1" ht="13.5">
      <c r="A106" s="188" t="s">
        <v>751</v>
      </c>
      <c r="B106" s="188"/>
      <c r="C106" s="188"/>
      <c r="D106" s="124">
        <v>71508</v>
      </c>
      <c r="E106" s="189" t="s">
        <v>426</v>
      </c>
      <c r="F106" s="190"/>
      <c r="G106" s="190"/>
      <c r="H106" s="190"/>
      <c r="I106" s="190"/>
      <c r="J106" s="191"/>
      <c r="K106" s="32"/>
      <c r="L106" s="32"/>
      <c r="M106" s="32"/>
      <c r="N106" s="32"/>
      <c r="O106" s="34"/>
      <c r="P106" s="34"/>
      <c r="Q106" s="14"/>
    </row>
    <row r="107" spans="1:17" s="129" customFormat="1" ht="13.5">
      <c r="A107" s="188" t="s">
        <v>751</v>
      </c>
      <c r="B107" s="188"/>
      <c r="C107" s="188"/>
      <c r="D107" s="124" t="s">
        <v>700</v>
      </c>
      <c r="E107" s="189" t="s">
        <v>740</v>
      </c>
      <c r="F107" s="190"/>
      <c r="G107" s="190"/>
      <c r="H107" s="190"/>
      <c r="I107" s="190"/>
      <c r="J107" s="191"/>
      <c r="K107" s="32"/>
      <c r="L107" s="32"/>
      <c r="M107" s="32"/>
      <c r="N107" s="32"/>
      <c r="O107" s="34"/>
      <c r="P107" s="34"/>
      <c r="Q107" s="14"/>
    </row>
    <row r="108" spans="1:17" s="129" customFormat="1" ht="13.5">
      <c r="A108" s="188" t="s">
        <v>751</v>
      </c>
      <c r="B108" s="188"/>
      <c r="C108" s="188"/>
      <c r="D108" s="124" t="s">
        <v>702</v>
      </c>
      <c r="E108" s="189" t="s">
        <v>741</v>
      </c>
      <c r="F108" s="190"/>
      <c r="G108" s="190"/>
      <c r="H108" s="190"/>
      <c r="I108" s="190"/>
      <c r="J108" s="191"/>
      <c r="K108" s="32"/>
      <c r="L108" s="32"/>
      <c r="M108" s="32"/>
      <c r="N108" s="32"/>
      <c r="O108" s="34"/>
      <c r="P108" s="34"/>
      <c r="Q108" s="14"/>
    </row>
    <row r="109" spans="1:17" s="129" customFormat="1" ht="13.5">
      <c r="A109" s="188" t="s">
        <v>751</v>
      </c>
      <c r="B109" s="188"/>
      <c r="C109" s="188"/>
      <c r="D109" s="124" t="s">
        <v>720</v>
      </c>
      <c r="E109" s="189" t="s">
        <v>723</v>
      </c>
      <c r="F109" s="190"/>
      <c r="G109" s="190"/>
      <c r="H109" s="190"/>
      <c r="I109" s="190"/>
      <c r="J109" s="191"/>
      <c r="K109" s="32"/>
      <c r="L109" s="32"/>
      <c r="M109" s="32"/>
      <c r="N109" s="32"/>
      <c r="O109" s="34"/>
      <c r="P109" s="34"/>
      <c r="Q109" s="14"/>
    </row>
    <row r="110" spans="1:17" s="129" customFormat="1" ht="13.5">
      <c r="A110" s="188" t="s">
        <v>751</v>
      </c>
      <c r="B110" s="188"/>
      <c r="C110" s="188"/>
      <c r="D110" s="124" t="s">
        <v>701</v>
      </c>
      <c r="E110" s="189" t="s">
        <v>742</v>
      </c>
      <c r="F110" s="190"/>
      <c r="G110" s="190"/>
      <c r="H110" s="190"/>
      <c r="I110" s="190"/>
      <c r="J110" s="191"/>
      <c r="K110" s="32"/>
      <c r="L110" s="32"/>
      <c r="M110" s="32"/>
      <c r="N110" s="32"/>
      <c r="O110" s="34"/>
      <c r="P110" s="34"/>
      <c r="Q110" s="14"/>
    </row>
    <row r="111" spans="1:17" s="129" customFormat="1" ht="13.5">
      <c r="A111" s="188" t="s">
        <v>751</v>
      </c>
      <c r="B111" s="188"/>
      <c r="C111" s="188"/>
      <c r="D111" s="124" t="s">
        <v>705</v>
      </c>
      <c r="E111" s="189" t="s">
        <v>743</v>
      </c>
      <c r="F111" s="190"/>
      <c r="G111" s="190"/>
      <c r="H111" s="190"/>
      <c r="I111" s="190"/>
      <c r="J111" s="191"/>
      <c r="K111" s="32"/>
      <c r="L111" s="32"/>
      <c r="M111" s="32"/>
      <c r="N111" s="32"/>
      <c r="O111" s="34"/>
      <c r="P111" s="34"/>
      <c r="Q111" s="14"/>
    </row>
    <row r="112" spans="1:17" s="129" customFormat="1" ht="13.5">
      <c r="A112" s="188" t="s">
        <v>751</v>
      </c>
      <c r="B112" s="188"/>
      <c r="C112" s="188"/>
      <c r="D112" s="124" t="s">
        <v>1463</v>
      </c>
      <c r="E112" s="185" t="s">
        <v>1465</v>
      </c>
      <c r="F112" s="186"/>
      <c r="G112" s="186"/>
      <c r="H112" s="186"/>
      <c r="I112" s="186"/>
      <c r="J112" s="187"/>
      <c r="K112" s="32"/>
      <c r="L112" s="32"/>
      <c r="M112" s="32"/>
      <c r="N112" s="32"/>
      <c r="O112" s="34"/>
      <c r="P112" s="34"/>
      <c r="Q112" s="14"/>
    </row>
    <row r="113" spans="1:17" s="129" customFormat="1" ht="13.5">
      <c r="A113" s="188" t="s">
        <v>751</v>
      </c>
      <c r="B113" s="188"/>
      <c r="C113" s="188"/>
      <c r="D113" s="124" t="s">
        <v>1464</v>
      </c>
      <c r="E113" s="185" t="s">
        <v>1466</v>
      </c>
      <c r="F113" s="186"/>
      <c r="G113" s="186"/>
      <c r="H113" s="186"/>
      <c r="I113" s="186"/>
      <c r="J113" s="187"/>
      <c r="K113" s="32"/>
      <c r="L113" s="32"/>
      <c r="M113" s="32"/>
      <c r="N113" s="32"/>
      <c r="O113" s="34"/>
      <c r="P113" s="34"/>
      <c r="Q113" s="14"/>
    </row>
    <row r="114" spans="1:17" s="129" customFormat="1" ht="13.5">
      <c r="A114" s="188" t="s">
        <v>751</v>
      </c>
      <c r="B114" s="188"/>
      <c r="C114" s="188"/>
      <c r="D114" s="124">
        <v>71614</v>
      </c>
      <c r="E114" s="189" t="s">
        <v>427</v>
      </c>
      <c r="F114" s="190"/>
      <c r="G114" s="190"/>
      <c r="H114" s="190"/>
      <c r="I114" s="190"/>
      <c r="J114" s="191"/>
      <c r="K114" s="32"/>
      <c r="L114" s="32"/>
      <c r="M114" s="32"/>
      <c r="N114" s="32"/>
      <c r="O114" s="34"/>
      <c r="P114" s="34"/>
      <c r="Q114" s="14"/>
    </row>
    <row r="115" spans="1:17" s="129" customFormat="1" ht="13.5">
      <c r="A115" s="188" t="s">
        <v>751</v>
      </c>
      <c r="B115" s="188"/>
      <c r="C115" s="188"/>
      <c r="D115" s="124" t="s">
        <v>689</v>
      </c>
      <c r="E115" s="189" t="s">
        <v>724</v>
      </c>
      <c r="F115" s="190"/>
      <c r="G115" s="190"/>
      <c r="H115" s="190"/>
      <c r="I115" s="190"/>
      <c r="J115" s="191"/>
      <c r="K115" s="32"/>
      <c r="L115" s="32"/>
      <c r="M115" s="32"/>
      <c r="N115" s="32"/>
      <c r="O115" s="34"/>
      <c r="P115" s="34"/>
      <c r="Q115" s="14"/>
    </row>
    <row r="116" spans="1:17" s="129" customFormat="1" ht="13.5">
      <c r="A116" s="188" t="s">
        <v>751</v>
      </c>
      <c r="B116" s="188"/>
      <c r="C116" s="188"/>
      <c r="D116" s="124" t="s">
        <v>690</v>
      </c>
      <c r="E116" s="189" t="s">
        <v>725</v>
      </c>
      <c r="F116" s="190"/>
      <c r="G116" s="190"/>
      <c r="H116" s="190"/>
      <c r="I116" s="190"/>
      <c r="J116" s="191"/>
      <c r="K116" s="32"/>
      <c r="L116" s="32"/>
      <c r="M116" s="15"/>
      <c r="N116" s="15"/>
      <c r="O116" s="15"/>
      <c r="P116" s="15"/>
      <c r="Q116" s="14"/>
    </row>
    <row r="117" spans="1:17" s="129" customFormat="1" ht="15.75" customHeight="1">
      <c r="A117" s="188" t="s">
        <v>753</v>
      </c>
      <c r="B117" s="188"/>
      <c r="C117" s="188"/>
      <c r="D117" s="124">
        <v>72101</v>
      </c>
      <c r="E117" s="189" t="s">
        <v>428</v>
      </c>
      <c r="F117" s="190"/>
      <c r="G117" s="190"/>
      <c r="H117" s="190"/>
      <c r="I117" s="190"/>
      <c r="J117" s="191"/>
      <c r="K117" s="15"/>
      <c r="L117" s="15"/>
      <c r="M117" s="15"/>
      <c r="N117" s="15"/>
      <c r="O117" s="15"/>
      <c r="P117" s="15"/>
      <c r="Q117" s="8"/>
    </row>
    <row r="118" spans="1:17" s="129" customFormat="1" ht="15.75" customHeight="1">
      <c r="A118" s="188" t="s">
        <v>753</v>
      </c>
      <c r="B118" s="188"/>
      <c r="C118" s="188"/>
      <c r="D118" s="124">
        <v>72104</v>
      </c>
      <c r="E118" s="189" t="s">
        <v>429</v>
      </c>
      <c r="F118" s="190"/>
      <c r="G118" s="190"/>
      <c r="H118" s="190"/>
      <c r="I118" s="190"/>
      <c r="J118" s="191"/>
      <c r="K118" s="15"/>
      <c r="L118" s="15"/>
      <c r="M118" s="15"/>
      <c r="N118" s="15"/>
      <c r="O118" s="15"/>
      <c r="P118" s="15"/>
      <c r="Q118" s="8"/>
    </row>
    <row r="119" spans="1:17" s="129" customFormat="1" ht="15.75" customHeight="1">
      <c r="A119" s="188" t="s">
        <v>753</v>
      </c>
      <c r="B119" s="188"/>
      <c r="C119" s="188"/>
      <c r="D119" s="124">
        <v>72201</v>
      </c>
      <c r="E119" s="189" t="s">
        <v>430</v>
      </c>
      <c r="F119" s="190"/>
      <c r="G119" s="190"/>
      <c r="H119" s="190"/>
      <c r="I119" s="190"/>
      <c r="J119" s="191"/>
      <c r="K119" s="15"/>
      <c r="L119" s="15"/>
      <c r="M119" s="15"/>
      <c r="N119" s="15"/>
      <c r="O119" s="15"/>
      <c r="P119" s="15"/>
      <c r="Q119" s="8"/>
    </row>
    <row r="120" spans="1:17" s="129" customFormat="1" ht="15.75" customHeight="1">
      <c r="A120" s="188" t="s">
        <v>753</v>
      </c>
      <c r="B120" s="188"/>
      <c r="C120" s="188"/>
      <c r="D120" s="124">
        <v>72301</v>
      </c>
      <c r="E120" s="189" t="s">
        <v>431</v>
      </c>
      <c r="F120" s="190"/>
      <c r="G120" s="190"/>
      <c r="H120" s="190"/>
      <c r="I120" s="190"/>
      <c r="J120" s="191"/>
      <c r="K120" s="15"/>
      <c r="L120" s="15"/>
      <c r="M120" s="15"/>
      <c r="N120" s="15"/>
      <c r="O120" s="15"/>
      <c r="P120" s="15"/>
      <c r="Q120" s="8"/>
    </row>
    <row r="121" spans="1:17" s="129" customFormat="1" ht="15.75" customHeight="1">
      <c r="A121" s="188" t="s">
        <v>753</v>
      </c>
      <c r="B121" s="188"/>
      <c r="C121" s="188"/>
      <c r="D121" s="124" t="s">
        <v>1467</v>
      </c>
      <c r="E121" s="185" t="s">
        <v>1468</v>
      </c>
      <c r="F121" s="186"/>
      <c r="G121" s="186"/>
      <c r="H121" s="186"/>
      <c r="I121" s="186"/>
      <c r="J121" s="187"/>
      <c r="K121" s="15"/>
      <c r="L121" s="15"/>
      <c r="M121" s="15"/>
      <c r="N121" s="15"/>
      <c r="O121" s="15"/>
      <c r="P121" s="15"/>
      <c r="Q121" s="8"/>
    </row>
    <row r="122" spans="1:17" s="129" customFormat="1" ht="15.75" customHeight="1">
      <c r="A122" s="188" t="s">
        <v>753</v>
      </c>
      <c r="B122" s="188"/>
      <c r="C122" s="188"/>
      <c r="D122" s="124">
        <v>72401</v>
      </c>
      <c r="E122" s="189" t="s">
        <v>432</v>
      </c>
      <c r="F122" s="190"/>
      <c r="G122" s="190"/>
      <c r="H122" s="190"/>
      <c r="I122" s="190"/>
      <c r="J122" s="191"/>
      <c r="K122" s="15"/>
      <c r="L122" s="15"/>
      <c r="M122" s="15"/>
      <c r="N122" s="15"/>
      <c r="O122" s="15"/>
      <c r="P122" s="15"/>
      <c r="Q122" s="8"/>
    </row>
    <row r="123" spans="1:17" s="129" customFormat="1" ht="15.75" customHeight="1">
      <c r="A123" s="188" t="s">
        <v>753</v>
      </c>
      <c r="B123" s="188"/>
      <c r="C123" s="188"/>
      <c r="D123" s="124">
        <v>72501</v>
      </c>
      <c r="E123" s="189" t="s">
        <v>433</v>
      </c>
      <c r="F123" s="190"/>
      <c r="G123" s="190"/>
      <c r="H123" s="190"/>
      <c r="I123" s="190"/>
      <c r="J123" s="191"/>
      <c r="K123" s="15"/>
      <c r="L123" s="15"/>
      <c r="M123" s="15"/>
      <c r="N123" s="15"/>
      <c r="O123" s="15"/>
      <c r="P123" s="15"/>
      <c r="Q123" s="8"/>
    </row>
    <row r="124" spans="1:17" s="129" customFormat="1" ht="15.75" customHeight="1">
      <c r="A124" s="188" t="s">
        <v>753</v>
      </c>
      <c r="B124" s="188"/>
      <c r="C124" s="188"/>
      <c r="D124" s="124">
        <v>72502</v>
      </c>
      <c r="E124" s="189" t="s">
        <v>434</v>
      </c>
      <c r="F124" s="190"/>
      <c r="G124" s="190"/>
      <c r="H124" s="190"/>
      <c r="I124" s="190"/>
      <c r="J124" s="191"/>
      <c r="K124" s="15"/>
      <c r="L124" s="15"/>
      <c r="M124" s="15"/>
      <c r="N124" s="15"/>
      <c r="O124" s="15"/>
      <c r="P124" s="15"/>
      <c r="Q124" s="8"/>
    </row>
    <row r="125" spans="1:17" s="129" customFormat="1" ht="15.75" customHeight="1">
      <c r="A125" s="188" t="s">
        <v>753</v>
      </c>
      <c r="B125" s="188"/>
      <c r="C125" s="188"/>
      <c r="D125" s="124" t="s">
        <v>714</v>
      </c>
      <c r="E125" s="189" t="s">
        <v>744</v>
      </c>
      <c r="F125" s="190"/>
      <c r="G125" s="190"/>
      <c r="H125" s="190"/>
      <c r="I125" s="190"/>
      <c r="J125" s="191"/>
      <c r="K125" s="15"/>
      <c r="L125" s="15"/>
      <c r="M125" s="15"/>
      <c r="N125" s="15"/>
      <c r="O125" s="15"/>
      <c r="P125" s="15"/>
      <c r="Q125" s="8"/>
    </row>
    <row r="126" spans="1:17" s="129" customFormat="1" ht="15.75" customHeight="1">
      <c r="A126" s="188" t="s">
        <v>753</v>
      </c>
      <c r="B126" s="188"/>
      <c r="C126" s="188"/>
      <c r="D126" s="124" t="s">
        <v>717</v>
      </c>
      <c r="E126" s="189" t="s">
        <v>745</v>
      </c>
      <c r="F126" s="190"/>
      <c r="G126" s="190"/>
      <c r="H126" s="190"/>
      <c r="I126" s="190"/>
      <c r="J126" s="191"/>
      <c r="K126" s="15"/>
      <c r="L126" s="15"/>
      <c r="M126" s="15"/>
      <c r="N126" s="15"/>
      <c r="O126" s="15"/>
      <c r="P126" s="15"/>
      <c r="Q126" s="8"/>
    </row>
    <row r="127" spans="1:17" s="129" customFormat="1" ht="15.75" customHeight="1">
      <c r="A127" s="188" t="s">
        <v>753</v>
      </c>
      <c r="B127" s="188"/>
      <c r="C127" s="188"/>
      <c r="D127" s="124" t="s">
        <v>703</v>
      </c>
      <c r="E127" s="189" t="s">
        <v>746</v>
      </c>
      <c r="F127" s="190"/>
      <c r="G127" s="190"/>
      <c r="H127" s="190"/>
      <c r="I127" s="190"/>
      <c r="J127" s="191"/>
      <c r="K127" s="15"/>
      <c r="L127" s="15"/>
      <c r="M127" s="15"/>
      <c r="N127" s="15"/>
      <c r="O127" s="15"/>
      <c r="P127" s="15"/>
      <c r="Q127" s="8"/>
    </row>
    <row r="128" spans="1:17" s="129" customFormat="1" ht="15.75" customHeight="1">
      <c r="A128" s="188" t="s">
        <v>753</v>
      </c>
      <c r="B128" s="188"/>
      <c r="C128" s="188"/>
      <c r="D128" s="124" t="s">
        <v>704</v>
      </c>
      <c r="E128" s="189" t="s">
        <v>747</v>
      </c>
      <c r="F128" s="190"/>
      <c r="G128" s="190"/>
      <c r="H128" s="190"/>
      <c r="I128" s="190"/>
      <c r="J128" s="191"/>
      <c r="K128" s="15"/>
      <c r="L128" s="15"/>
      <c r="M128" s="15"/>
      <c r="N128" s="15"/>
      <c r="O128" s="15"/>
      <c r="P128" s="15"/>
      <c r="Q128" s="8"/>
    </row>
    <row r="129" spans="1:17" s="129" customFormat="1" ht="15.75" customHeight="1">
      <c r="A129" s="188" t="s">
        <v>753</v>
      </c>
      <c r="B129" s="188"/>
      <c r="C129" s="188"/>
      <c r="D129" s="124" t="s">
        <v>706</v>
      </c>
      <c r="E129" s="189" t="s">
        <v>748</v>
      </c>
      <c r="F129" s="190"/>
      <c r="G129" s="190"/>
      <c r="H129" s="190"/>
      <c r="I129" s="190"/>
      <c r="J129" s="191"/>
      <c r="K129" s="15"/>
      <c r="L129" s="15"/>
      <c r="M129" s="15"/>
      <c r="N129" s="15"/>
      <c r="O129" s="15"/>
      <c r="P129" s="15"/>
      <c r="Q129" s="8"/>
    </row>
    <row r="130" spans="1:17" s="129" customFormat="1" ht="15.75" customHeight="1">
      <c r="A130" s="188" t="s">
        <v>753</v>
      </c>
      <c r="B130" s="188"/>
      <c r="C130" s="188"/>
      <c r="D130" s="124">
        <v>72605</v>
      </c>
      <c r="E130" s="189" t="s">
        <v>435</v>
      </c>
      <c r="F130" s="190"/>
      <c r="G130" s="190"/>
      <c r="H130" s="190"/>
      <c r="I130" s="190"/>
      <c r="J130" s="191"/>
      <c r="K130" s="15"/>
      <c r="L130" s="15"/>
      <c r="M130" s="15"/>
      <c r="N130" s="15"/>
      <c r="O130" s="15"/>
      <c r="P130" s="15"/>
      <c r="Q130" s="8"/>
    </row>
    <row r="131" spans="1:17" s="129" customFormat="1" ht="15.75" customHeight="1">
      <c r="A131" s="188" t="s">
        <v>754</v>
      </c>
      <c r="B131" s="188"/>
      <c r="C131" s="188"/>
      <c r="D131" s="124" t="s">
        <v>688</v>
      </c>
      <c r="E131" s="189" t="s">
        <v>726</v>
      </c>
      <c r="F131" s="190"/>
      <c r="G131" s="190"/>
      <c r="H131" s="190"/>
      <c r="I131" s="190"/>
      <c r="J131" s="191"/>
      <c r="K131" s="15"/>
      <c r="L131" s="15"/>
      <c r="M131" s="15"/>
      <c r="N131" s="15"/>
      <c r="O131" s="15"/>
      <c r="P131" s="15"/>
      <c r="Q131" s="8"/>
    </row>
    <row r="132" spans="1:17" s="129" customFormat="1" ht="15.75" customHeight="1">
      <c r="A132" s="188" t="s">
        <v>754</v>
      </c>
      <c r="B132" s="188"/>
      <c r="C132" s="188"/>
      <c r="D132" s="124" t="s">
        <v>1469</v>
      </c>
      <c r="E132" s="185" t="s">
        <v>1471</v>
      </c>
      <c r="F132" s="186"/>
      <c r="G132" s="186"/>
      <c r="H132" s="186"/>
      <c r="I132" s="186"/>
      <c r="J132" s="187"/>
      <c r="K132" s="15"/>
      <c r="L132" s="15"/>
      <c r="M132" s="15"/>
      <c r="N132" s="15"/>
      <c r="O132" s="15"/>
      <c r="P132" s="15"/>
      <c r="Q132" s="8"/>
    </row>
    <row r="133" spans="1:17" s="129" customFormat="1" ht="15.75" customHeight="1">
      <c r="A133" s="188" t="s">
        <v>754</v>
      </c>
      <c r="B133" s="188"/>
      <c r="C133" s="188"/>
      <c r="D133" s="124" t="s">
        <v>1470</v>
      </c>
      <c r="E133" s="185" t="s">
        <v>1472</v>
      </c>
      <c r="F133" s="186"/>
      <c r="G133" s="186"/>
      <c r="H133" s="186"/>
      <c r="I133" s="186"/>
      <c r="J133" s="187"/>
      <c r="K133" s="15"/>
      <c r="L133" s="15"/>
      <c r="M133" s="15"/>
      <c r="N133" s="15"/>
      <c r="O133" s="15"/>
      <c r="P133" s="15"/>
      <c r="Q133" s="8"/>
    </row>
    <row r="134" spans="1:17" s="129" customFormat="1" ht="15.75" customHeight="1">
      <c r="A134" s="188" t="s">
        <v>754</v>
      </c>
      <c r="B134" s="188"/>
      <c r="C134" s="188"/>
      <c r="D134" s="124">
        <v>73201</v>
      </c>
      <c r="E134" s="189" t="s">
        <v>436</v>
      </c>
      <c r="F134" s="190"/>
      <c r="G134" s="190"/>
      <c r="H134" s="190"/>
      <c r="I134" s="190"/>
      <c r="J134" s="191"/>
      <c r="K134" s="15"/>
      <c r="L134" s="15"/>
      <c r="M134" s="15"/>
      <c r="N134" s="15"/>
      <c r="O134" s="15"/>
      <c r="P134" s="15"/>
      <c r="Q134" s="8"/>
    </row>
    <row r="135" spans="1:17" s="129" customFormat="1" ht="15.75" customHeight="1">
      <c r="A135" s="188" t="s">
        <v>754</v>
      </c>
      <c r="B135" s="188"/>
      <c r="C135" s="188"/>
      <c r="D135" s="124">
        <v>73202</v>
      </c>
      <c r="E135" s="189" t="s">
        <v>437</v>
      </c>
      <c r="F135" s="190"/>
      <c r="G135" s="190"/>
      <c r="H135" s="190"/>
      <c r="I135" s="190"/>
      <c r="J135" s="191"/>
      <c r="K135" s="15"/>
      <c r="L135" s="15"/>
      <c r="M135" s="15"/>
      <c r="N135" s="15"/>
      <c r="O135" s="15"/>
      <c r="P135" s="15"/>
      <c r="Q135" s="8"/>
    </row>
    <row r="136" spans="1:17" s="129" customFormat="1" ht="15.75" customHeight="1">
      <c r="A136" s="188" t="s">
        <v>754</v>
      </c>
      <c r="B136" s="188"/>
      <c r="C136" s="188"/>
      <c r="D136" s="124" t="s">
        <v>695</v>
      </c>
      <c r="E136" s="189" t="s">
        <v>300</v>
      </c>
      <c r="F136" s="190"/>
      <c r="G136" s="190"/>
      <c r="H136" s="190"/>
      <c r="I136" s="190"/>
      <c r="J136" s="191"/>
      <c r="K136" s="15"/>
      <c r="L136" s="15"/>
      <c r="M136" s="15"/>
      <c r="N136" s="15"/>
      <c r="O136" s="15"/>
      <c r="P136" s="15"/>
      <c r="Q136" s="8"/>
    </row>
    <row r="137" spans="1:17" s="129" customFormat="1" ht="15.75" customHeight="1">
      <c r="A137" s="188" t="s">
        <v>754</v>
      </c>
      <c r="B137" s="188"/>
      <c r="C137" s="188"/>
      <c r="D137" s="124" t="s">
        <v>696</v>
      </c>
      <c r="E137" s="189" t="s">
        <v>727</v>
      </c>
      <c r="F137" s="190"/>
      <c r="G137" s="190"/>
      <c r="H137" s="190"/>
      <c r="I137" s="190"/>
      <c r="J137" s="191"/>
      <c r="K137" s="15"/>
      <c r="L137" s="15"/>
      <c r="M137" s="15"/>
      <c r="N137" s="15"/>
      <c r="O137" s="15"/>
      <c r="P137" s="15"/>
      <c r="Q137" s="8"/>
    </row>
    <row r="138" spans="1:17" s="129" customFormat="1" ht="15.75" customHeight="1">
      <c r="A138" s="188" t="s">
        <v>754</v>
      </c>
      <c r="B138" s="188"/>
      <c r="C138" s="188"/>
      <c r="D138" s="124" t="s">
        <v>692</v>
      </c>
      <c r="E138" s="189" t="s">
        <v>1365</v>
      </c>
      <c r="F138" s="190"/>
      <c r="G138" s="190"/>
      <c r="H138" s="190"/>
      <c r="I138" s="190"/>
      <c r="J138" s="191"/>
      <c r="K138" s="15"/>
      <c r="L138" s="15"/>
      <c r="M138" s="15"/>
      <c r="N138" s="15"/>
      <c r="O138" s="15"/>
      <c r="P138" s="15"/>
      <c r="Q138" s="8"/>
    </row>
    <row r="139" spans="1:17" s="129" customFormat="1" ht="15.75" customHeight="1">
      <c r="A139" s="188" t="s">
        <v>754</v>
      </c>
      <c r="B139" s="188"/>
      <c r="C139" s="188"/>
      <c r="D139" s="124" t="s">
        <v>1473</v>
      </c>
      <c r="E139" s="185" t="s">
        <v>1479</v>
      </c>
      <c r="F139" s="186"/>
      <c r="G139" s="186"/>
      <c r="H139" s="186"/>
      <c r="I139" s="186"/>
      <c r="J139" s="187"/>
      <c r="K139" s="15"/>
      <c r="L139" s="15"/>
      <c r="M139" s="15"/>
      <c r="N139" s="15"/>
      <c r="O139" s="15"/>
      <c r="P139" s="15"/>
      <c r="Q139" s="8"/>
    </row>
    <row r="140" spans="1:17" s="129" customFormat="1" ht="15.75" customHeight="1">
      <c r="A140" s="188" t="s">
        <v>754</v>
      </c>
      <c r="B140" s="188"/>
      <c r="C140" s="188"/>
      <c r="D140" s="124" t="s">
        <v>1474</v>
      </c>
      <c r="E140" s="185" t="s">
        <v>1480</v>
      </c>
      <c r="F140" s="186"/>
      <c r="G140" s="186"/>
      <c r="H140" s="186"/>
      <c r="I140" s="186"/>
      <c r="J140" s="187"/>
      <c r="K140" s="15"/>
      <c r="L140" s="15"/>
      <c r="M140" s="15"/>
      <c r="N140" s="15"/>
      <c r="O140" s="15"/>
      <c r="P140" s="15"/>
      <c r="Q140" s="8"/>
    </row>
    <row r="141" spans="1:17" s="129" customFormat="1" ht="15.75" customHeight="1">
      <c r="A141" s="188" t="s">
        <v>754</v>
      </c>
      <c r="B141" s="188"/>
      <c r="C141" s="188"/>
      <c r="D141" s="124" t="s">
        <v>1475</v>
      </c>
      <c r="E141" s="185" t="s">
        <v>1481</v>
      </c>
      <c r="F141" s="186"/>
      <c r="G141" s="186"/>
      <c r="H141" s="186"/>
      <c r="I141" s="186"/>
      <c r="J141" s="187"/>
      <c r="K141" s="15"/>
      <c r="L141" s="15"/>
      <c r="M141" s="15"/>
      <c r="N141" s="15"/>
      <c r="O141" s="15"/>
      <c r="P141" s="15"/>
      <c r="Q141" s="8"/>
    </row>
    <row r="142" spans="1:17" s="129" customFormat="1" ht="15.75" customHeight="1">
      <c r="A142" s="188" t="s">
        <v>754</v>
      </c>
      <c r="B142" s="188"/>
      <c r="C142" s="188"/>
      <c r="D142" s="124" t="s">
        <v>1476</v>
      </c>
      <c r="E142" s="185" t="s">
        <v>1482</v>
      </c>
      <c r="F142" s="186"/>
      <c r="G142" s="186"/>
      <c r="H142" s="186"/>
      <c r="I142" s="186"/>
      <c r="J142" s="187"/>
      <c r="K142" s="15"/>
      <c r="L142" s="15"/>
      <c r="M142" s="15"/>
      <c r="N142" s="15"/>
      <c r="O142" s="15"/>
      <c r="P142" s="15"/>
      <c r="Q142" s="8"/>
    </row>
    <row r="143" spans="1:17" s="129" customFormat="1" ht="15.75" customHeight="1">
      <c r="A143" s="188" t="s">
        <v>754</v>
      </c>
      <c r="B143" s="188"/>
      <c r="C143" s="188"/>
      <c r="D143" s="124" t="s">
        <v>1477</v>
      </c>
      <c r="E143" s="185" t="s">
        <v>1483</v>
      </c>
      <c r="F143" s="186"/>
      <c r="G143" s="186"/>
      <c r="H143" s="186"/>
      <c r="I143" s="186"/>
      <c r="J143" s="187"/>
      <c r="K143" s="15"/>
      <c r="L143" s="15"/>
      <c r="M143" s="15"/>
      <c r="N143" s="15"/>
      <c r="O143" s="15"/>
      <c r="P143" s="15"/>
      <c r="Q143" s="8"/>
    </row>
    <row r="144" spans="1:17" s="129" customFormat="1" ht="15.75" customHeight="1">
      <c r="A144" s="188" t="s">
        <v>754</v>
      </c>
      <c r="B144" s="188"/>
      <c r="C144" s="188"/>
      <c r="D144" s="124" t="s">
        <v>1478</v>
      </c>
      <c r="E144" s="185" t="s">
        <v>1484</v>
      </c>
      <c r="F144" s="186"/>
      <c r="G144" s="186"/>
      <c r="H144" s="186"/>
      <c r="I144" s="186"/>
      <c r="J144" s="187"/>
      <c r="K144" s="15"/>
      <c r="L144" s="15"/>
      <c r="M144" s="15"/>
      <c r="N144" s="15"/>
      <c r="O144" s="15"/>
      <c r="P144" s="15"/>
      <c r="Q144" s="8"/>
    </row>
    <row r="145" spans="1:17" s="129" customFormat="1" ht="15.75" customHeight="1">
      <c r="A145" s="188" t="s">
        <v>754</v>
      </c>
      <c r="B145" s="188"/>
      <c r="C145" s="188"/>
      <c r="D145" s="124">
        <v>73301</v>
      </c>
      <c r="E145" s="189" t="s">
        <v>438</v>
      </c>
      <c r="F145" s="190"/>
      <c r="G145" s="190"/>
      <c r="H145" s="190"/>
      <c r="I145" s="190"/>
      <c r="J145" s="191"/>
      <c r="K145" s="15"/>
      <c r="L145" s="15"/>
      <c r="M145" s="15"/>
      <c r="N145" s="15"/>
      <c r="O145" s="15"/>
      <c r="P145" s="15"/>
      <c r="Q145" s="8"/>
    </row>
    <row r="146" spans="1:17" s="129" customFormat="1" ht="15.75" customHeight="1">
      <c r="A146" s="188" t="s">
        <v>754</v>
      </c>
      <c r="B146" s="188"/>
      <c r="C146" s="188"/>
      <c r="D146" s="124">
        <v>73302</v>
      </c>
      <c r="E146" s="189" t="s">
        <v>439</v>
      </c>
      <c r="F146" s="190"/>
      <c r="G146" s="190"/>
      <c r="H146" s="190"/>
      <c r="I146" s="190"/>
      <c r="J146" s="191"/>
      <c r="K146" s="15"/>
      <c r="L146" s="15"/>
      <c r="M146" s="15"/>
      <c r="N146" s="15"/>
      <c r="O146" s="15"/>
      <c r="P146" s="15"/>
      <c r="Q146" s="8"/>
    </row>
    <row r="147" spans="1:17" s="129" customFormat="1" ht="15.75" customHeight="1">
      <c r="A147" s="188" t="s">
        <v>754</v>
      </c>
      <c r="B147" s="188"/>
      <c r="C147" s="188"/>
      <c r="D147" s="124" t="s">
        <v>698</v>
      </c>
      <c r="E147" s="189" t="s">
        <v>711</v>
      </c>
      <c r="F147" s="190"/>
      <c r="G147" s="190"/>
      <c r="H147" s="190"/>
      <c r="I147" s="190"/>
      <c r="J147" s="191"/>
      <c r="K147" s="15"/>
      <c r="L147" s="15"/>
      <c r="M147" s="15"/>
      <c r="N147" s="15"/>
      <c r="O147" s="15"/>
      <c r="P147" s="15"/>
      <c r="Q147" s="8"/>
    </row>
    <row r="148" spans="1:17" s="129" customFormat="1" ht="15.75" customHeight="1">
      <c r="A148" s="188" t="s">
        <v>754</v>
      </c>
      <c r="B148" s="188"/>
      <c r="C148" s="188"/>
      <c r="D148" s="124" t="s">
        <v>707</v>
      </c>
      <c r="E148" s="189" t="s">
        <v>728</v>
      </c>
      <c r="F148" s="190"/>
      <c r="G148" s="190"/>
      <c r="H148" s="190"/>
      <c r="I148" s="190"/>
      <c r="J148" s="191"/>
      <c r="K148" s="15"/>
      <c r="L148" s="15"/>
      <c r="M148" s="15"/>
      <c r="N148" s="15"/>
      <c r="O148" s="15"/>
      <c r="P148" s="15"/>
      <c r="Q148" s="8"/>
    </row>
    <row r="149" spans="1:17" s="129" customFormat="1" ht="15.75" customHeight="1">
      <c r="A149" s="188" t="s">
        <v>754</v>
      </c>
      <c r="B149" s="188"/>
      <c r="C149" s="188"/>
      <c r="D149" s="124" t="s">
        <v>708</v>
      </c>
      <c r="E149" s="189" t="s">
        <v>729</v>
      </c>
      <c r="F149" s="190"/>
      <c r="G149" s="190"/>
      <c r="H149" s="190"/>
      <c r="I149" s="190"/>
      <c r="J149" s="191"/>
      <c r="K149" s="15"/>
      <c r="L149" s="15"/>
      <c r="M149" s="15"/>
      <c r="N149" s="15"/>
      <c r="O149" s="15"/>
      <c r="P149" s="15"/>
      <c r="Q149" s="8"/>
    </row>
    <row r="150" spans="1:17" s="129" customFormat="1" ht="15.75" customHeight="1">
      <c r="A150" s="188" t="s">
        <v>754</v>
      </c>
      <c r="B150" s="188"/>
      <c r="C150" s="188"/>
      <c r="D150" s="124" t="s">
        <v>709</v>
      </c>
      <c r="E150" s="189" t="s">
        <v>730</v>
      </c>
      <c r="F150" s="190"/>
      <c r="G150" s="190"/>
      <c r="H150" s="190"/>
      <c r="I150" s="190"/>
      <c r="J150" s="191"/>
      <c r="K150" s="15"/>
      <c r="L150" s="15"/>
      <c r="M150" s="15"/>
      <c r="N150" s="15"/>
      <c r="O150" s="15"/>
      <c r="P150" s="15"/>
      <c r="Q150" s="8"/>
    </row>
    <row r="151" spans="1:17" s="129" customFormat="1" ht="15.75" customHeight="1">
      <c r="A151" s="188" t="s">
        <v>754</v>
      </c>
      <c r="B151" s="188"/>
      <c r="C151" s="188"/>
      <c r="D151" s="124" t="s">
        <v>710</v>
      </c>
      <c r="E151" s="189" t="s">
        <v>731</v>
      </c>
      <c r="F151" s="190"/>
      <c r="G151" s="190"/>
      <c r="H151" s="190"/>
      <c r="I151" s="190"/>
      <c r="J151" s="191"/>
      <c r="K151" s="15"/>
      <c r="L151" s="15"/>
      <c r="M151" s="15"/>
      <c r="N151" s="15"/>
      <c r="O151" s="15"/>
      <c r="P151" s="15"/>
      <c r="Q151" s="8"/>
    </row>
    <row r="152" spans="1:17" s="129" customFormat="1" ht="15.75" customHeight="1">
      <c r="A152" s="188" t="s">
        <v>754</v>
      </c>
      <c r="B152" s="188"/>
      <c r="C152" s="188"/>
      <c r="D152" s="124" t="s">
        <v>1485</v>
      </c>
      <c r="E152" s="185" t="s">
        <v>1486</v>
      </c>
      <c r="F152" s="186"/>
      <c r="G152" s="186"/>
      <c r="H152" s="186"/>
      <c r="I152" s="186"/>
      <c r="J152" s="187"/>
      <c r="K152" s="15"/>
      <c r="L152" s="15"/>
      <c r="M152" s="15"/>
      <c r="N152" s="15"/>
      <c r="O152" s="15"/>
      <c r="P152" s="15"/>
      <c r="Q152" s="8"/>
    </row>
    <row r="153" spans="1:17" s="129" customFormat="1" ht="15.75" customHeight="1">
      <c r="A153" s="188" t="s">
        <v>754</v>
      </c>
      <c r="B153" s="188"/>
      <c r="C153" s="188"/>
      <c r="D153" s="124" t="s">
        <v>699</v>
      </c>
      <c r="E153" s="189" t="s">
        <v>732</v>
      </c>
      <c r="F153" s="190"/>
      <c r="G153" s="190"/>
      <c r="H153" s="190"/>
      <c r="I153" s="190"/>
      <c r="J153" s="191"/>
      <c r="K153" s="15"/>
      <c r="L153" s="15"/>
      <c r="M153" s="15"/>
      <c r="N153" s="15"/>
      <c r="O153" s="15"/>
      <c r="P153" s="15"/>
      <c r="Q153" s="8"/>
    </row>
    <row r="154" spans="1:17" s="129" customFormat="1" ht="15.75" customHeight="1">
      <c r="A154" s="188" t="s">
        <v>754</v>
      </c>
      <c r="B154" s="188"/>
      <c r="C154" s="188"/>
      <c r="D154" s="124" t="s">
        <v>712</v>
      </c>
      <c r="E154" s="189" t="s">
        <v>733</v>
      </c>
      <c r="F154" s="190"/>
      <c r="G154" s="190"/>
      <c r="H154" s="190"/>
      <c r="I154" s="190"/>
      <c r="J154" s="191"/>
      <c r="K154" s="15"/>
      <c r="L154" s="15"/>
      <c r="M154" s="15"/>
      <c r="N154" s="15"/>
      <c r="O154" s="15"/>
      <c r="P154" s="15"/>
      <c r="Q154" s="8"/>
    </row>
    <row r="155" spans="1:17" s="129" customFormat="1" ht="15.75" customHeight="1">
      <c r="A155" s="188" t="s">
        <v>754</v>
      </c>
      <c r="B155" s="188"/>
      <c r="C155" s="188"/>
      <c r="D155" s="124" t="s">
        <v>713</v>
      </c>
      <c r="E155" s="189" t="s">
        <v>734</v>
      </c>
      <c r="F155" s="190"/>
      <c r="G155" s="190"/>
      <c r="H155" s="190"/>
      <c r="I155" s="190"/>
      <c r="J155" s="191"/>
      <c r="K155" s="15"/>
      <c r="L155" s="15"/>
      <c r="M155" s="15"/>
      <c r="N155" s="15"/>
      <c r="O155" s="15"/>
      <c r="P155" s="15"/>
      <c r="Q155" s="8"/>
    </row>
    <row r="156" spans="1:17" s="129" customFormat="1" ht="15.75" customHeight="1">
      <c r="A156" s="188" t="s">
        <v>754</v>
      </c>
      <c r="B156" s="188"/>
      <c r="C156" s="188"/>
      <c r="D156" s="124" t="s">
        <v>1487</v>
      </c>
      <c r="E156" s="185" t="s">
        <v>1488</v>
      </c>
      <c r="F156" s="186"/>
      <c r="G156" s="186"/>
      <c r="H156" s="186"/>
      <c r="I156" s="186"/>
      <c r="J156" s="187"/>
      <c r="K156" s="15"/>
      <c r="L156" s="15"/>
      <c r="M156" s="15"/>
      <c r="N156" s="15"/>
      <c r="O156" s="15"/>
      <c r="P156" s="15"/>
      <c r="Q156" s="8"/>
    </row>
    <row r="157" spans="1:17" s="129" customFormat="1" ht="15.75" customHeight="1">
      <c r="A157" s="188" t="s">
        <v>754</v>
      </c>
      <c r="B157" s="188"/>
      <c r="C157" s="188"/>
      <c r="D157" s="124">
        <v>73501</v>
      </c>
      <c r="E157" s="189" t="s">
        <v>440</v>
      </c>
      <c r="F157" s="190"/>
      <c r="G157" s="190"/>
      <c r="H157" s="190"/>
      <c r="I157" s="190"/>
      <c r="J157" s="191"/>
      <c r="K157" s="15"/>
      <c r="L157" s="15"/>
      <c r="M157" s="15"/>
      <c r="N157" s="15"/>
      <c r="O157" s="15"/>
      <c r="P157" s="15"/>
      <c r="Q157" s="8"/>
    </row>
    <row r="158" spans="1:17" s="129" customFormat="1" ht="15.75" customHeight="1">
      <c r="A158" s="188" t="s">
        <v>754</v>
      </c>
      <c r="B158" s="188"/>
      <c r="C158" s="188"/>
      <c r="D158" s="124" t="s">
        <v>715</v>
      </c>
      <c r="E158" s="189" t="s">
        <v>716</v>
      </c>
      <c r="F158" s="190"/>
      <c r="G158" s="190"/>
      <c r="H158" s="190"/>
      <c r="I158" s="190"/>
      <c r="J158" s="191"/>
      <c r="K158" s="15"/>
      <c r="L158" s="15"/>
      <c r="M158" s="15"/>
      <c r="N158" s="15"/>
      <c r="O158" s="15"/>
      <c r="P158" s="15"/>
      <c r="Q158" s="8"/>
    </row>
    <row r="159" spans="1:17" s="129" customFormat="1" ht="15.75" customHeight="1">
      <c r="A159" s="188" t="s">
        <v>754</v>
      </c>
      <c r="B159" s="188"/>
      <c r="C159" s="188"/>
      <c r="D159" s="124" t="s">
        <v>718</v>
      </c>
      <c r="E159" s="189" t="s">
        <v>719</v>
      </c>
      <c r="F159" s="190"/>
      <c r="G159" s="190"/>
      <c r="H159" s="190"/>
      <c r="I159" s="190"/>
      <c r="J159" s="191"/>
      <c r="K159" s="15"/>
      <c r="L159" s="15"/>
      <c r="M159" s="15"/>
      <c r="N159" s="15"/>
      <c r="O159" s="15"/>
      <c r="P159" s="15"/>
      <c r="Q159" s="8"/>
    </row>
    <row r="160" spans="1:17" s="129" customFormat="1" ht="15.75" customHeight="1">
      <c r="A160" s="188" t="s">
        <v>754</v>
      </c>
      <c r="B160" s="188"/>
      <c r="C160" s="188"/>
      <c r="D160" s="124" t="s">
        <v>1489</v>
      </c>
      <c r="E160" s="185" t="s">
        <v>1493</v>
      </c>
      <c r="F160" s="186"/>
      <c r="G160" s="186"/>
      <c r="H160" s="186"/>
      <c r="I160" s="186"/>
      <c r="J160" s="187"/>
      <c r="K160" s="15"/>
      <c r="L160" s="15"/>
      <c r="M160" s="15"/>
      <c r="N160" s="15"/>
      <c r="O160" s="15"/>
      <c r="P160" s="15"/>
      <c r="Q160" s="8"/>
    </row>
    <row r="161" spans="1:17" s="129" customFormat="1" ht="15.75" customHeight="1">
      <c r="A161" s="188" t="s">
        <v>754</v>
      </c>
      <c r="B161" s="188"/>
      <c r="C161" s="188"/>
      <c r="D161" s="124" t="s">
        <v>1490</v>
      </c>
      <c r="E161" s="185" t="s">
        <v>1494</v>
      </c>
      <c r="F161" s="186"/>
      <c r="G161" s="186"/>
      <c r="H161" s="186"/>
      <c r="I161" s="186"/>
      <c r="J161" s="187"/>
      <c r="K161" s="15"/>
      <c r="L161" s="15"/>
      <c r="M161" s="15"/>
      <c r="N161" s="15"/>
      <c r="O161" s="15"/>
      <c r="P161" s="15"/>
      <c r="Q161" s="8"/>
    </row>
    <row r="162" spans="1:17" s="129" customFormat="1" ht="15.75" customHeight="1">
      <c r="A162" s="188" t="s">
        <v>754</v>
      </c>
      <c r="B162" s="188"/>
      <c r="C162" s="188"/>
      <c r="D162" s="124" t="s">
        <v>1491</v>
      </c>
      <c r="E162" s="185" t="s">
        <v>1495</v>
      </c>
      <c r="F162" s="186"/>
      <c r="G162" s="186"/>
      <c r="H162" s="186"/>
      <c r="I162" s="186"/>
      <c r="J162" s="187"/>
      <c r="K162" s="15"/>
      <c r="L162" s="15"/>
      <c r="M162" s="15"/>
      <c r="N162" s="15"/>
      <c r="O162" s="15"/>
      <c r="P162" s="15"/>
      <c r="Q162" s="8"/>
    </row>
    <row r="163" spans="1:17" s="129" customFormat="1" ht="15.75" customHeight="1">
      <c r="A163" s="188" t="s">
        <v>754</v>
      </c>
      <c r="B163" s="188"/>
      <c r="C163" s="188"/>
      <c r="D163" s="124" t="s">
        <v>1492</v>
      </c>
      <c r="E163" s="185" t="s">
        <v>1496</v>
      </c>
      <c r="F163" s="186"/>
      <c r="G163" s="186"/>
      <c r="H163" s="186"/>
      <c r="I163" s="186"/>
      <c r="J163" s="187"/>
      <c r="K163" s="15"/>
      <c r="L163" s="15"/>
      <c r="M163" s="15"/>
      <c r="N163" s="15"/>
      <c r="O163" s="15"/>
      <c r="P163" s="15"/>
      <c r="Q163" s="8"/>
    </row>
    <row r="164" spans="1:17" s="129" customFormat="1" ht="15.75" customHeight="1">
      <c r="A164" s="188" t="s">
        <v>754</v>
      </c>
      <c r="B164" s="188"/>
      <c r="C164" s="188"/>
      <c r="D164" s="124" t="s">
        <v>691</v>
      </c>
      <c r="E164" s="189" t="s">
        <v>735</v>
      </c>
      <c r="F164" s="190"/>
      <c r="G164" s="190"/>
      <c r="H164" s="190"/>
      <c r="I164" s="190"/>
      <c r="J164" s="191"/>
      <c r="K164" s="15"/>
      <c r="L164" s="15"/>
      <c r="M164" s="15"/>
      <c r="N164" s="15"/>
      <c r="O164" s="15"/>
      <c r="P164" s="15"/>
      <c r="Q164" s="8"/>
    </row>
    <row r="165" spans="1:17" s="129" customFormat="1" ht="15.75" customHeight="1">
      <c r="A165" s="154"/>
      <c r="B165" s="154"/>
      <c r="C165" s="154"/>
      <c r="D165" s="155"/>
      <c r="E165" s="154"/>
      <c r="F165" s="154"/>
      <c r="G165" s="154"/>
      <c r="H165" s="154"/>
      <c r="I165" s="154"/>
      <c r="J165" s="154"/>
      <c r="K165" s="15"/>
      <c r="L165" s="15"/>
      <c r="M165" s="15"/>
      <c r="N165" s="15"/>
      <c r="O165" s="15"/>
      <c r="P165" s="15"/>
      <c r="Q165" s="8"/>
    </row>
    <row r="166" spans="1:17" s="37" customFormat="1" ht="13.5">
      <c r="A166" s="183" t="s">
        <v>755</v>
      </c>
      <c r="B166" s="184"/>
      <c r="C166" s="184"/>
      <c r="D166" s="184"/>
      <c r="E166" s="184"/>
      <c r="F166" s="184"/>
      <c r="G166" s="184"/>
      <c r="H166" s="184"/>
      <c r="I166" s="184"/>
      <c r="J166" s="184"/>
      <c r="K166" s="184"/>
      <c r="L166" s="184"/>
      <c r="M166" s="184"/>
      <c r="N166" s="184"/>
      <c r="O166" s="184"/>
      <c r="P166" s="184"/>
      <c r="Q166" s="38"/>
    </row>
    <row r="167" spans="1:17" s="24" customFormat="1" ht="13.5" customHeight="1">
      <c r="A167" s="233" t="s">
        <v>24</v>
      </c>
      <c r="B167" s="234"/>
      <c r="C167" s="234"/>
      <c r="D167" s="235"/>
      <c r="E167" s="233" t="s">
        <v>25</v>
      </c>
      <c r="F167" s="234"/>
      <c r="G167" s="234"/>
      <c r="H167" s="235"/>
      <c r="I167" s="233" t="s">
        <v>26</v>
      </c>
      <c r="J167" s="234"/>
      <c r="K167" s="234"/>
      <c r="L167" s="235"/>
      <c r="M167" s="206" t="s">
        <v>27</v>
      </c>
      <c r="N167" s="207"/>
      <c r="O167" s="207"/>
      <c r="P167" s="208"/>
      <c r="Q167" s="126"/>
    </row>
    <row r="168" spans="1:17" s="24" customFormat="1" ht="13.5" customHeight="1">
      <c r="A168" s="121">
        <v>31102</v>
      </c>
      <c r="B168" s="199" t="s">
        <v>28</v>
      </c>
      <c r="C168" s="200"/>
      <c r="D168" s="201"/>
      <c r="E168" s="123">
        <v>31202</v>
      </c>
      <c r="F168" s="209" t="s">
        <v>29</v>
      </c>
      <c r="G168" s="210"/>
      <c r="H168" s="211"/>
      <c r="I168" s="35">
        <v>31401</v>
      </c>
      <c r="J168" s="199" t="s">
        <v>30</v>
      </c>
      <c r="K168" s="200"/>
      <c r="L168" s="201"/>
      <c r="M168" s="35">
        <v>32103</v>
      </c>
      <c r="N168" s="199" t="s">
        <v>31</v>
      </c>
      <c r="O168" s="200"/>
      <c r="P168" s="201"/>
      <c r="Q168" s="126"/>
    </row>
    <row r="169" spans="1:17" s="24" customFormat="1" ht="13.5" customHeight="1">
      <c r="A169" s="123">
        <v>31103</v>
      </c>
      <c r="B169" s="199" t="s">
        <v>32</v>
      </c>
      <c r="C169" s="200"/>
      <c r="D169" s="201"/>
      <c r="E169" s="123">
        <v>31203</v>
      </c>
      <c r="F169" s="209" t="s">
        <v>33</v>
      </c>
      <c r="G169" s="210"/>
      <c r="H169" s="211"/>
      <c r="I169" s="35">
        <v>31402</v>
      </c>
      <c r="J169" s="199" t="s">
        <v>34</v>
      </c>
      <c r="K169" s="200"/>
      <c r="L169" s="201"/>
      <c r="M169" s="35">
        <v>32105</v>
      </c>
      <c r="N169" s="199" t="s">
        <v>35</v>
      </c>
      <c r="O169" s="200"/>
      <c r="P169" s="201"/>
      <c r="Q169" s="126"/>
    </row>
    <row r="170" spans="1:17" s="24" customFormat="1" ht="13.5" customHeight="1">
      <c r="A170" s="123">
        <v>31104</v>
      </c>
      <c r="B170" s="199" t="s">
        <v>36</v>
      </c>
      <c r="C170" s="200"/>
      <c r="D170" s="201"/>
      <c r="E170" s="123">
        <v>31204</v>
      </c>
      <c r="F170" s="209" t="s">
        <v>37</v>
      </c>
      <c r="G170" s="210"/>
      <c r="H170" s="211"/>
      <c r="I170" s="35">
        <v>31403</v>
      </c>
      <c r="J170" s="199" t="s">
        <v>38</v>
      </c>
      <c r="K170" s="200"/>
      <c r="L170" s="201"/>
      <c r="M170" s="35">
        <v>32109</v>
      </c>
      <c r="N170" s="199" t="s">
        <v>39</v>
      </c>
      <c r="O170" s="200"/>
      <c r="P170" s="201"/>
      <c r="Q170" s="126"/>
    </row>
    <row r="171" spans="1:17" s="24" customFormat="1" ht="13.5" customHeight="1">
      <c r="A171" s="123">
        <v>31105</v>
      </c>
      <c r="B171" s="199" t="s">
        <v>40</v>
      </c>
      <c r="C171" s="200"/>
      <c r="D171" s="201"/>
      <c r="E171" s="123">
        <v>31205</v>
      </c>
      <c r="F171" s="209" t="s">
        <v>41</v>
      </c>
      <c r="G171" s="210"/>
      <c r="H171" s="211"/>
      <c r="I171" s="35">
        <v>31404</v>
      </c>
      <c r="J171" s="199" t="s">
        <v>42</v>
      </c>
      <c r="K171" s="200"/>
      <c r="L171" s="201"/>
      <c r="M171" s="35">
        <v>32112</v>
      </c>
      <c r="N171" s="199" t="s">
        <v>43</v>
      </c>
      <c r="O171" s="200"/>
      <c r="P171" s="201"/>
      <c r="Q171" s="126"/>
    </row>
    <row r="172" spans="1:17" s="24" customFormat="1" ht="13.5" customHeight="1">
      <c r="A172" s="123">
        <v>31106</v>
      </c>
      <c r="B172" s="199" t="s">
        <v>44</v>
      </c>
      <c r="C172" s="200"/>
      <c r="D172" s="201"/>
      <c r="E172" s="123">
        <v>31206</v>
      </c>
      <c r="F172" s="209" t="s">
        <v>45</v>
      </c>
      <c r="G172" s="210"/>
      <c r="H172" s="211"/>
      <c r="I172" s="35">
        <v>31405</v>
      </c>
      <c r="J172" s="199" t="s">
        <v>46</v>
      </c>
      <c r="K172" s="200"/>
      <c r="L172" s="201"/>
      <c r="M172" s="35">
        <v>32203</v>
      </c>
      <c r="N172" s="199" t="s">
        <v>47</v>
      </c>
      <c r="O172" s="200"/>
      <c r="P172" s="201"/>
      <c r="Q172" s="126"/>
    </row>
    <row r="173" spans="1:17" s="24" customFormat="1" ht="13.5" customHeight="1">
      <c r="A173" s="123">
        <v>31108</v>
      </c>
      <c r="B173" s="199" t="s">
        <v>51</v>
      </c>
      <c r="C173" s="200"/>
      <c r="D173" s="201"/>
      <c r="E173" s="123">
        <v>31207</v>
      </c>
      <c r="F173" s="209" t="s">
        <v>48</v>
      </c>
      <c r="G173" s="210"/>
      <c r="H173" s="211"/>
      <c r="I173" s="35">
        <v>31407</v>
      </c>
      <c r="J173" s="199" t="s">
        <v>49</v>
      </c>
      <c r="K173" s="200"/>
      <c r="L173" s="201"/>
      <c r="M173" s="36">
        <v>32205</v>
      </c>
      <c r="N173" s="199" t="s">
        <v>50</v>
      </c>
      <c r="O173" s="200"/>
      <c r="P173" s="201"/>
      <c r="Q173" s="126"/>
    </row>
    <row r="174" spans="1:17" s="24" customFormat="1" ht="13.5" customHeight="1">
      <c r="A174" s="123">
        <v>31109</v>
      </c>
      <c r="B174" s="199" t="s">
        <v>54</v>
      </c>
      <c r="C174" s="200"/>
      <c r="D174" s="201"/>
      <c r="E174" s="123">
        <v>31210</v>
      </c>
      <c r="F174" s="209" t="s">
        <v>57</v>
      </c>
      <c r="G174" s="210"/>
      <c r="H174" s="211"/>
      <c r="I174" s="35">
        <v>31408</v>
      </c>
      <c r="J174" s="199" t="s">
        <v>52</v>
      </c>
      <c r="K174" s="200"/>
      <c r="L174" s="201"/>
      <c r="M174" s="36">
        <v>32208</v>
      </c>
      <c r="N174" s="199" t="s">
        <v>53</v>
      </c>
      <c r="O174" s="200"/>
      <c r="P174" s="201"/>
      <c r="Q174" s="126"/>
    </row>
    <row r="175" spans="1:17" s="24" customFormat="1" ht="13.5" customHeight="1">
      <c r="A175" s="123">
        <v>31110</v>
      </c>
      <c r="B175" s="199" t="s">
        <v>56</v>
      </c>
      <c r="C175" s="200"/>
      <c r="D175" s="201"/>
      <c r="E175" s="123">
        <v>31212</v>
      </c>
      <c r="F175" s="209" t="s">
        <v>62</v>
      </c>
      <c r="G175" s="210"/>
      <c r="H175" s="211"/>
      <c r="I175" s="35">
        <v>31409</v>
      </c>
      <c r="J175" s="199" t="s">
        <v>55</v>
      </c>
      <c r="K175" s="200"/>
      <c r="L175" s="201"/>
      <c r="M175" s="36">
        <v>32306</v>
      </c>
      <c r="N175" s="199" t="s">
        <v>756</v>
      </c>
      <c r="O175" s="200"/>
      <c r="P175" s="201"/>
      <c r="Q175" s="126"/>
    </row>
    <row r="176" spans="1:17" s="24" customFormat="1" ht="13.5" customHeight="1">
      <c r="A176" s="123">
        <v>31112</v>
      </c>
      <c r="B176" s="199" t="s">
        <v>61</v>
      </c>
      <c r="C176" s="200"/>
      <c r="D176" s="201"/>
      <c r="E176" s="123">
        <v>31214</v>
      </c>
      <c r="F176" s="209" t="s">
        <v>65</v>
      </c>
      <c r="G176" s="210"/>
      <c r="H176" s="211"/>
      <c r="I176" s="35">
        <v>31410</v>
      </c>
      <c r="J176" s="199" t="s">
        <v>58</v>
      </c>
      <c r="K176" s="200"/>
      <c r="L176" s="201"/>
      <c r="M176" s="36">
        <v>32402</v>
      </c>
      <c r="N176" s="199" t="s">
        <v>59</v>
      </c>
      <c r="O176" s="200"/>
      <c r="P176" s="201"/>
      <c r="Q176" s="126"/>
    </row>
    <row r="177" spans="1:17" s="24" customFormat="1" ht="13.5" customHeight="1">
      <c r="A177" s="123">
        <v>31113</v>
      </c>
      <c r="B177" s="199" t="s">
        <v>64</v>
      </c>
      <c r="C177" s="200"/>
      <c r="D177" s="201"/>
      <c r="E177" s="123">
        <v>31215</v>
      </c>
      <c r="F177" s="209" t="s">
        <v>69</v>
      </c>
      <c r="G177" s="210"/>
      <c r="H177" s="211"/>
      <c r="I177" s="35">
        <v>31411</v>
      </c>
      <c r="J177" s="199" t="s">
        <v>60</v>
      </c>
      <c r="K177" s="200"/>
      <c r="L177" s="201"/>
      <c r="M177" s="35">
        <v>32505</v>
      </c>
      <c r="N177" s="199" t="s">
        <v>67</v>
      </c>
      <c r="O177" s="200"/>
      <c r="P177" s="201"/>
      <c r="Q177" s="126"/>
    </row>
    <row r="178" spans="1:17" s="24" customFormat="1" ht="13.5" customHeight="1">
      <c r="A178" s="123">
        <v>31114</v>
      </c>
      <c r="B178" s="199" t="s">
        <v>68</v>
      </c>
      <c r="C178" s="200"/>
      <c r="D178" s="201"/>
      <c r="E178" s="123">
        <v>31216</v>
      </c>
      <c r="F178" s="209" t="s">
        <v>73</v>
      </c>
      <c r="G178" s="210"/>
      <c r="H178" s="211"/>
      <c r="I178" s="35">
        <v>31412</v>
      </c>
      <c r="J178" s="199" t="s">
        <v>63</v>
      </c>
      <c r="K178" s="200"/>
      <c r="L178" s="201"/>
      <c r="M178" s="35">
        <v>32506</v>
      </c>
      <c r="N178" s="199" t="s">
        <v>71</v>
      </c>
      <c r="O178" s="200"/>
      <c r="P178" s="201"/>
      <c r="Q178" s="126"/>
    </row>
    <row r="179" spans="1:17" s="24" customFormat="1" ht="13.5" customHeight="1">
      <c r="A179" s="123">
        <v>31115</v>
      </c>
      <c r="B179" s="199" t="s">
        <v>72</v>
      </c>
      <c r="C179" s="200"/>
      <c r="D179" s="201"/>
      <c r="E179" s="130">
        <v>31220</v>
      </c>
      <c r="F179" s="209" t="s">
        <v>80</v>
      </c>
      <c r="G179" s="210"/>
      <c r="H179" s="211"/>
      <c r="I179" s="35">
        <v>31413</v>
      </c>
      <c r="J179" s="199" t="s">
        <v>66</v>
      </c>
      <c r="K179" s="200"/>
      <c r="L179" s="201"/>
      <c r="M179" s="35">
        <v>32507</v>
      </c>
      <c r="N179" s="199" t="s">
        <v>75</v>
      </c>
      <c r="O179" s="200"/>
      <c r="P179" s="201"/>
      <c r="Q179" s="126"/>
    </row>
    <row r="180" spans="1:17" s="24" customFormat="1" ht="13.5" customHeight="1">
      <c r="A180" s="123">
        <v>31116</v>
      </c>
      <c r="B180" s="199" t="s">
        <v>76</v>
      </c>
      <c r="C180" s="200"/>
      <c r="D180" s="201"/>
      <c r="E180" s="130">
        <v>31221</v>
      </c>
      <c r="F180" s="209" t="s">
        <v>83</v>
      </c>
      <c r="G180" s="210"/>
      <c r="H180" s="211"/>
      <c r="I180" s="35">
        <v>31414</v>
      </c>
      <c r="J180" s="199" t="s">
        <v>70</v>
      </c>
      <c r="K180" s="200"/>
      <c r="L180" s="201"/>
      <c r="M180" s="35">
        <v>32603</v>
      </c>
      <c r="N180" s="199" t="s">
        <v>78</v>
      </c>
      <c r="O180" s="200"/>
      <c r="P180" s="201"/>
      <c r="Q180" s="126"/>
    </row>
    <row r="181" spans="1:17" s="24" customFormat="1" ht="13.5" customHeight="1">
      <c r="A181" s="123">
        <v>31117</v>
      </c>
      <c r="B181" s="199" t="s">
        <v>79</v>
      </c>
      <c r="C181" s="200"/>
      <c r="D181" s="201"/>
      <c r="E181" s="130">
        <v>31222</v>
      </c>
      <c r="F181" s="189" t="s">
        <v>678</v>
      </c>
      <c r="G181" s="190"/>
      <c r="H181" s="191"/>
      <c r="I181" s="35">
        <v>31415</v>
      </c>
      <c r="J181" s="199" t="s">
        <v>74</v>
      </c>
      <c r="K181" s="200"/>
      <c r="L181" s="201"/>
      <c r="M181" s="212"/>
      <c r="N181" s="213"/>
      <c r="O181" s="213"/>
      <c r="P181" s="213"/>
      <c r="Q181" s="126"/>
    </row>
    <row r="182" spans="1:17" s="24" customFormat="1" ht="13.5" customHeight="1">
      <c r="A182" s="123">
        <v>31118</v>
      </c>
      <c r="B182" s="199" t="s">
        <v>82</v>
      </c>
      <c r="C182" s="200"/>
      <c r="D182" s="201"/>
      <c r="E182" s="130">
        <v>31223</v>
      </c>
      <c r="F182" s="189" t="s">
        <v>757</v>
      </c>
      <c r="G182" s="190"/>
      <c r="H182" s="191"/>
      <c r="I182" s="35">
        <v>31416</v>
      </c>
      <c r="J182" s="199" t="s">
        <v>77</v>
      </c>
      <c r="K182" s="200"/>
      <c r="L182" s="201"/>
      <c r="M182" s="203" t="s">
        <v>1366</v>
      </c>
      <c r="N182" s="204"/>
      <c r="O182" s="204"/>
      <c r="P182" s="205"/>
      <c r="Q182" s="126"/>
    </row>
    <row r="183" spans="1:17" s="24" customFormat="1" ht="13.5" customHeight="1">
      <c r="A183" s="123">
        <v>31119</v>
      </c>
      <c r="B183" s="199" t="s">
        <v>84</v>
      </c>
      <c r="C183" s="200"/>
      <c r="D183" s="201"/>
      <c r="E183" s="130">
        <v>31224</v>
      </c>
      <c r="F183" s="189" t="s">
        <v>677</v>
      </c>
      <c r="G183" s="190"/>
      <c r="H183" s="191"/>
      <c r="I183" s="35">
        <v>31417</v>
      </c>
      <c r="J183" s="199" t="s">
        <v>81</v>
      </c>
      <c r="K183" s="200"/>
      <c r="L183" s="201"/>
      <c r="M183" s="133">
        <v>61101</v>
      </c>
      <c r="N183" s="193" t="s">
        <v>763</v>
      </c>
      <c r="O183" s="194"/>
      <c r="P183" s="195"/>
      <c r="Q183" s="126"/>
    </row>
    <row r="184" spans="1:17" s="24" customFormat="1" ht="13.5" customHeight="1">
      <c r="A184" s="123">
        <v>31120</v>
      </c>
      <c r="B184" s="199" t="s">
        <v>87</v>
      </c>
      <c r="C184" s="200"/>
      <c r="D184" s="201"/>
      <c r="E184" s="206" t="s">
        <v>85</v>
      </c>
      <c r="F184" s="207"/>
      <c r="G184" s="207"/>
      <c r="H184" s="208"/>
      <c r="I184" s="35">
        <v>31418</v>
      </c>
      <c r="J184" s="199" t="s">
        <v>758</v>
      </c>
      <c r="K184" s="200"/>
      <c r="L184" s="201"/>
      <c r="M184" s="133">
        <v>61103</v>
      </c>
      <c r="N184" s="193" t="s">
        <v>113</v>
      </c>
      <c r="O184" s="194"/>
      <c r="P184" s="195"/>
      <c r="Q184" s="126"/>
    </row>
    <row r="185" spans="1:17" s="24" customFormat="1" ht="13.5" customHeight="1">
      <c r="A185" s="123">
        <v>31121</v>
      </c>
      <c r="B185" s="199" t="s">
        <v>89</v>
      </c>
      <c r="C185" s="200"/>
      <c r="D185" s="201"/>
      <c r="E185" s="123">
        <v>31301</v>
      </c>
      <c r="F185" s="199" t="s">
        <v>88</v>
      </c>
      <c r="G185" s="200"/>
      <c r="H185" s="201"/>
      <c r="I185" s="35">
        <v>31419</v>
      </c>
      <c r="J185" s="199" t="s">
        <v>86</v>
      </c>
      <c r="K185" s="200"/>
      <c r="L185" s="201"/>
      <c r="M185" s="133">
        <v>61104</v>
      </c>
      <c r="N185" s="193" t="s">
        <v>115</v>
      </c>
      <c r="O185" s="194"/>
      <c r="P185" s="195"/>
      <c r="Q185" s="126"/>
    </row>
    <row r="186" spans="1:17" s="24" customFormat="1" ht="13.5" customHeight="1">
      <c r="A186" s="123">
        <v>31122</v>
      </c>
      <c r="B186" s="199" t="s">
        <v>92</v>
      </c>
      <c r="C186" s="200"/>
      <c r="D186" s="201"/>
      <c r="E186" s="123">
        <v>31302</v>
      </c>
      <c r="F186" s="199" t="s">
        <v>90</v>
      </c>
      <c r="G186" s="200"/>
      <c r="H186" s="201"/>
      <c r="I186" s="35">
        <v>31420</v>
      </c>
      <c r="J186" s="199" t="s">
        <v>759</v>
      </c>
      <c r="K186" s="200"/>
      <c r="L186" s="201"/>
      <c r="M186" s="133">
        <v>61105</v>
      </c>
      <c r="N186" s="193" t="s">
        <v>118</v>
      </c>
      <c r="O186" s="194"/>
      <c r="P186" s="195"/>
      <c r="Q186" s="126"/>
    </row>
    <row r="187" spans="1:17" s="24" customFormat="1" ht="13.5" customHeight="1">
      <c r="A187" s="123">
        <v>31123</v>
      </c>
      <c r="B187" s="199" t="s">
        <v>95</v>
      </c>
      <c r="C187" s="200"/>
      <c r="D187" s="201"/>
      <c r="E187" s="123">
        <v>31303</v>
      </c>
      <c r="F187" s="199" t="s">
        <v>93</v>
      </c>
      <c r="G187" s="200"/>
      <c r="H187" s="201"/>
      <c r="I187" s="35">
        <v>31421</v>
      </c>
      <c r="J187" s="199" t="s">
        <v>91</v>
      </c>
      <c r="K187" s="200"/>
      <c r="L187" s="201"/>
      <c r="M187" s="35">
        <v>61107</v>
      </c>
      <c r="N187" s="193" t="s">
        <v>764</v>
      </c>
      <c r="O187" s="194"/>
      <c r="P187" s="195"/>
      <c r="Q187" s="126"/>
    </row>
    <row r="188" spans="1:17" s="24" customFormat="1" ht="13.5" customHeight="1">
      <c r="A188" s="123">
        <v>31124</v>
      </c>
      <c r="B188" s="199" t="s">
        <v>760</v>
      </c>
      <c r="C188" s="200"/>
      <c r="D188" s="201"/>
      <c r="E188" s="123">
        <v>31305</v>
      </c>
      <c r="F188" s="199" t="s">
        <v>96</v>
      </c>
      <c r="G188" s="200"/>
      <c r="H188" s="201"/>
      <c r="I188" s="115" t="s">
        <v>679</v>
      </c>
      <c r="J188" s="189" t="s">
        <v>682</v>
      </c>
      <c r="K188" s="190"/>
      <c r="L188" s="191"/>
      <c r="M188" s="35">
        <v>61301</v>
      </c>
      <c r="N188" s="214" t="s">
        <v>1449</v>
      </c>
      <c r="O188" s="215"/>
      <c r="P188" s="216"/>
      <c r="Q188" s="126"/>
    </row>
    <row r="189" spans="1:17" s="24" customFormat="1" ht="13.5" customHeight="1">
      <c r="A189" s="123">
        <v>31125</v>
      </c>
      <c r="B189" s="199" t="s">
        <v>98</v>
      </c>
      <c r="C189" s="200"/>
      <c r="D189" s="201"/>
      <c r="E189" s="123">
        <v>31306</v>
      </c>
      <c r="F189" s="199" t="s">
        <v>99</v>
      </c>
      <c r="G189" s="200"/>
      <c r="H189" s="201"/>
      <c r="I189" s="115" t="s">
        <v>680</v>
      </c>
      <c r="J189" s="189" t="s">
        <v>683</v>
      </c>
      <c r="K189" s="190"/>
      <c r="L189" s="191"/>
      <c r="M189" s="133">
        <v>61401</v>
      </c>
      <c r="N189" s="193" t="s">
        <v>121</v>
      </c>
      <c r="O189" s="194"/>
      <c r="P189" s="195"/>
      <c r="Q189" s="126"/>
    </row>
    <row r="190" spans="1:17" s="24" customFormat="1" ht="13.5" customHeight="1">
      <c r="A190" s="123">
        <v>31126</v>
      </c>
      <c r="B190" s="199" t="s">
        <v>100</v>
      </c>
      <c r="C190" s="200"/>
      <c r="D190" s="201"/>
      <c r="E190" s="123">
        <v>31307</v>
      </c>
      <c r="F190" s="199" t="s">
        <v>101</v>
      </c>
      <c r="G190" s="200"/>
      <c r="H190" s="201"/>
      <c r="I190" s="115" t="s">
        <v>681</v>
      </c>
      <c r="J190" s="189" t="s">
        <v>684</v>
      </c>
      <c r="K190" s="190"/>
      <c r="L190" s="191"/>
      <c r="M190" s="133">
        <v>61402</v>
      </c>
      <c r="N190" s="193" t="s">
        <v>765</v>
      </c>
      <c r="O190" s="194"/>
      <c r="P190" s="195"/>
      <c r="Q190" s="126"/>
    </row>
    <row r="191" spans="1:17" s="24" customFormat="1" ht="13.5" customHeight="1">
      <c r="A191" s="123">
        <v>31127</v>
      </c>
      <c r="B191" s="199" t="s">
        <v>103</v>
      </c>
      <c r="C191" s="200"/>
      <c r="D191" s="201"/>
      <c r="E191" s="123">
        <v>31308</v>
      </c>
      <c r="F191" s="199" t="s">
        <v>104</v>
      </c>
      <c r="G191" s="200"/>
      <c r="H191" s="201"/>
      <c r="I191" s="206" t="s">
        <v>94</v>
      </c>
      <c r="J191" s="207"/>
      <c r="K191" s="207"/>
      <c r="L191" s="208"/>
      <c r="M191" s="133">
        <v>61501</v>
      </c>
      <c r="N191" s="193" t="s">
        <v>123</v>
      </c>
      <c r="O191" s="194"/>
      <c r="P191" s="195"/>
      <c r="Q191" s="126"/>
    </row>
    <row r="192" spans="1:17" s="24" customFormat="1" ht="13.5" customHeight="1">
      <c r="A192" s="123">
        <v>31128</v>
      </c>
      <c r="B192" s="199" t="s">
        <v>105</v>
      </c>
      <c r="C192" s="200"/>
      <c r="D192" s="201"/>
      <c r="E192" s="123">
        <v>31309</v>
      </c>
      <c r="F192" s="199" t="s">
        <v>106</v>
      </c>
      <c r="G192" s="200"/>
      <c r="H192" s="201"/>
      <c r="I192" s="35">
        <v>31503</v>
      </c>
      <c r="J192" s="199" t="s">
        <v>97</v>
      </c>
      <c r="K192" s="200"/>
      <c r="L192" s="201"/>
      <c r="M192" s="203" t="s">
        <v>1367</v>
      </c>
      <c r="N192" s="204"/>
      <c r="O192" s="204"/>
      <c r="P192" s="205"/>
      <c r="Q192" s="126"/>
    </row>
    <row r="193" spans="1:17" s="24" customFormat="1" ht="13.5" customHeight="1">
      <c r="A193" s="123">
        <v>31129</v>
      </c>
      <c r="B193" s="199" t="s">
        <v>108</v>
      </c>
      <c r="C193" s="200"/>
      <c r="D193" s="201"/>
      <c r="E193" s="123">
        <v>31310</v>
      </c>
      <c r="F193" s="199" t="s">
        <v>109</v>
      </c>
      <c r="G193" s="200"/>
      <c r="H193" s="201"/>
      <c r="I193" s="35">
        <v>31505</v>
      </c>
      <c r="J193" s="199" t="s">
        <v>102</v>
      </c>
      <c r="K193" s="200"/>
      <c r="L193" s="201"/>
      <c r="M193" s="133">
        <v>62101</v>
      </c>
      <c r="N193" s="193" t="s">
        <v>126</v>
      </c>
      <c r="O193" s="194"/>
      <c r="P193" s="195"/>
      <c r="Q193" s="126"/>
    </row>
    <row r="194" spans="1:17" s="24" customFormat="1" ht="13.5" customHeight="1">
      <c r="A194" s="156"/>
      <c r="B194" s="231"/>
      <c r="C194" s="231"/>
      <c r="D194" s="232"/>
      <c r="E194" s="123">
        <v>31311</v>
      </c>
      <c r="F194" s="199" t="s">
        <v>111</v>
      </c>
      <c r="G194" s="200"/>
      <c r="H194" s="201"/>
      <c r="I194" s="36">
        <v>31506</v>
      </c>
      <c r="J194" s="199" t="s">
        <v>761</v>
      </c>
      <c r="K194" s="200"/>
      <c r="L194" s="201"/>
      <c r="M194" s="133">
        <v>62501</v>
      </c>
      <c r="N194" s="193" t="s">
        <v>127</v>
      </c>
      <c r="O194" s="194"/>
      <c r="P194" s="195"/>
      <c r="Q194" s="126"/>
    </row>
    <row r="195" spans="1:17" s="24" customFormat="1" ht="13.5" customHeight="1">
      <c r="A195" s="156"/>
      <c r="B195" s="202"/>
      <c r="C195" s="202"/>
      <c r="D195" s="230"/>
      <c r="E195" s="123">
        <v>31312</v>
      </c>
      <c r="F195" s="199" t="s">
        <v>114</v>
      </c>
      <c r="G195" s="200"/>
      <c r="H195" s="201"/>
      <c r="I195" s="35">
        <v>31507</v>
      </c>
      <c r="J195" s="199" t="s">
        <v>107</v>
      </c>
      <c r="K195" s="200"/>
      <c r="L195" s="201"/>
      <c r="M195" s="133">
        <v>62601</v>
      </c>
      <c r="N195" s="193" t="s">
        <v>128</v>
      </c>
      <c r="O195" s="194"/>
      <c r="P195" s="195"/>
      <c r="Q195" s="126"/>
    </row>
    <row r="196" spans="1:17" s="24" customFormat="1" ht="13.5" customHeight="1">
      <c r="A196" s="156"/>
      <c r="B196" s="202"/>
      <c r="C196" s="202"/>
      <c r="D196" s="230"/>
      <c r="E196" s="123">
        <v>31313</v>
      </c>
      <c r="F196" s="199" t="s">
        <v>116</v>
      </c>
      <c r="G196" s="200"/>
      <c r="H196" s="201"/>
      <c r="I196" s="35">
        <v>31508</v>
      </c>
      <c r="J196" s="199" t="s">
        <v>110</v>
      </c>
      <c r="K196" s="200"/>
      <c r="L196" s="201"/>
      <c r="M196" s="203" t="s">
        <v>1368</v>
      </c>
      <c r="N196" s="204"/>
      <c r="O196" s="204"/>
      <c r="P196" s="205"/>
      <c r="Q196" s="126"/>
    </row>
    <row r="197" spans="1:17" s="24" customFormat="1" ht="13.5" customHeight="1">
      <c r="A197" s="156"/>
      <c r="B197" s="202"/>
      <c r="C197" s="202"/>
      <c r="D197" s="230"/>
      <c r="E197" s="125">
        <v>31314</v>
      </c>
      <c r="F197" s="199" t="s">
        <v>119</v>
      </c>
      <c r="G197" s="200"/>
      <c r="H197" s="201"/>
      <c r="I197" s="35">
        <v>31510</v>
      </c>
      <c r="J197" s="199" t="s">
        <v>112</v>
      </c>
      <c r="K197" s="200"/>
      <c r="L197" s="201"/>
      <c r="M197" s="133">
        <v>63102</v>
      </c>
      <c r="N197" s="193" t="s">
        <v>129</v>
      </c>
      <c r="O197" s="194"/>
      <c r="P197" s="195"/>
      <c r="Q197" s="126"/>
    </row>
    <row r="198" spans="1:17" s="24" customFormat="1" ht="13.5" customHeight="1">
      <c r="A198" s="156"/>
      <c r="B198" s="202"/>
      <c r="C198" s="202"/>
      <c r="D198" s="230"/>
      <c r="E198" s="124">
        <v>31316</v>
      </c>
      <c r="F198" s="199" t="s">
        <v>120</v>
      </c>
      <c r="G198" s="200"/>
      <c r="H198" s="201"/>
      <c r="I198" s="36">
        <v>31511</v>
      </c>
      <c r="J198" s="199" t="s">
        <v>762</v>
      </c>
      <c r="K198" s="200"/>
      <c r="L198" s="201"/>
      <c r="M198" s="133">
        <v>63103</v>
      </c>
      <c r="N198" s="196" t="s">
        <v>676</v>
      </c>
      <c r="O198" s="197"/>
      <c r="P198" s="198"/>
      <c r="Q198" s="126"/>
    </row>
    <row r="199" spans="1:17" s="24" customFormat="1" ht="13.5" customHeight="1">
      <c r="A199" s="156"/>
      <c r="B199" s="202"/>
      <c r="C199" s="202"/>
      <c r="D199" s="202"/>
      <c r="E199" s="170"/>
      <c r="F199" s="202"/>
      <c r="G199" s="202"/>
      <c r="H199" s="202"/>
      <c r="I199" s="36">
        <v>31512</v>
      </c>
      <c r="J199" s="199" t="s">
        <v>117</v>
      </c>
      <c r="K199" s="200"/>
      <c r="L199" s="201"/>
      <c r="M199" s="133">
        <v>63201</v>
      </c>
      <c r="N199" s="193" t="s">
        <v>130</v>
      </c>
      <c r="O199" s="194"/>
      <c r="P199" s="195"/>
      <c r="Q199" s="126"/>
    </row>
    <row r="200" spans="1:17" s="24" customFormat="1" ht="13.5" customHeight="1">
      <c r="A200" s="156"/>
      <c r="B200" s="202"/>
      <c r="C200" s="202"/>
      <c r="D200" s="202"/>
      <c r="E200" s="156"/>
      <c r="F200" s="202"/>
      <c r="G200" s="202"/>
      <c r="H200" s="202"/>
      <c r="I200" s="36">
        <v>31516</v>
      </c>
      <c r="J200" s="199" t="s">
        <v>122</v>
      </c>
      <c r="K200" s="200"/>
      <c r="L200" s="201"/>
      <c r="M200" s="133">
        <v>63501</v>
      </c>
      <c r="N200" s="193" t="s">
        <v>131</v>
      </c>
      <c r="O200" s="194"/>
      <c r="P200" s="195"/>
      <c r="Q200" s="126"/>
    </row>
    <row r="201" spans="1:17" s="24" customFormat="1" ht="13.5" customHeight="1">
      <c r="A201" s="37"/>
      <c r="B201" s="37"/>
      <c r="C201" s="37"/>
      <c r="D201" s="37"/>
      <c r="E201" s="156"/>
      <c r="F201" s="202"/>
      <c r="G201" s="202"/>
      <c r="H201" s="202"/>
      <c r="I201" s="36">
        <v>31603</v>
      </c>
      <c r="J201" s="199" t="s">
        <v>124</v>
      </c>
      <c r="K201" s="200"/>
      <c r="L201" s="201"/>
      <c r="M201" s="133">
        <v>63502</v>
      </c>
      <c r="N201" s="193" t="s">
        <v>132</v>
      </c>
      <c r="O201" s="194"/>
      <c r="P201" s="195"/>
      <c r="Q201" s="126"/>
    </row>
    <row r="202" spans="1:17" s="24" customFormat="1" ht="13.5" customHeight="1">
      <c r="A202" s="37"/>
      <c r="B202" s="37"/>
      <c r="C202" s="37"/>
      <c r="D202" s="37"/>
      <c r="E202" s="131"/>
      <c r="F202" s="132"/>
      <c r="G202" s="132"/>
      <c r="H202" s="132"/>
      <c r="I202" s="35">
        <v>31604</v>
      </c>
      <c r="J202" s="199" t="s">
        <v>125</v>
      </c>
      <c r="K202" s="200"/>
      <c r="L202" s="201"/>
      <c r="M202" s="133">
        <v>63603</v>
      </c>
      <c r="N202" s="193" t="s">
        <v>133</v>
      </c>
      <c r="O202" s="194"/>
      <c r="P202" s="195"/>
      <c r="Q202" s="126"/>
    </row>
    <row r="203" spans="1:17" s="24" customFormat="1" ht="13.5" customHeight="1">
      <c r="A203" s="37"/>
      <c r="B203" s="37"/>
      <c r="C203" s="37"/>
      <c r="D203" s="37"/>
      <c r="E203" s="2"/>
      <c r="F203" s="2"/>
      <c r="G203" s="2"/>
      <c r="H203" s="2"/>
      <c r="I203" s="2"/>
      <c r="J203" s="2"/>
      <c r="K203" s="2"/>
      <c r="L203" s="2"/>
      <c r="Q203" s="126"/>
    </row>
    <row r="204" spans="1:17" s="24" customFormat="1" ht="13.5" customHeight="1">
      <c r="A204" s="2"/>
      <c r="B204" s="2"/>
      <c r="C204" s="2"/>
      <c r="D204" s="2"/>
      <c r="E204" s="2"/>
      <c r="F204" s="2"/>
      <c r="G204" s="2"/>
      <c r="H204" s="2"/>
      <c r="I204" s="2"/>
      <c r="J204" s="2"/>
      <c r="K204" s="2"/>
      <c r="L204" s="2"/>
      <c r="M204" s="168"/>
      <c r="N204" s="169"/>
      <c r="O204" s="169"/>
      <c r="P204" s="169"/>
      <c r="Q204" s="126"/>
    </row>
  </sheetData>
  <mergeCells count="491">
    <mergeCell ref="E104:J104"/>
    <mergeCell ref="E103:J103"/>
    <mergeCell ref="E102:J102"/>
    <mergeCell ref="E68:J68"/>
    <mergeCell ref="E95:J95"/>
    <mergeCell ref="E94:J94"/>
    <mergeCell ref="E92:J92"/>
    <mergeCell ref="E91:J91"/>
    <mergeCell ref="E90:J90"/>
    <mergeCell ref="E89:J89"/>
    <mergeCell ref="E86:J86"/>
    <mergeCell ref="E83:J83"/>
    <mergeCell ref="E82:J82"/>
    <mergeCell ref="E72:J72"/>
    <mergeCell ref="E75:J75"/>
    <mergeCell ref="E76:J76"/>
    <mergeCell ref="E71:J71"/>
    <mergeCell ref="E70:J70"/>
    <mergeCell ref="E84:J84"/>
    <mergeCell ref="E85:J85"/>
    <mergeCell ref="E81:J81"/>
    <mergeCell ref="B45:D45"/>
    <mergeCell ref="F44:H44"/>
    <mergeCell ref="A74:C74"/>
    <mergeCell ref="B12:O13"/>
    <mergeCell ref="B17:P18"/>
    <mergeCell ref="B52:D52"/>
    <mergeCell ref="F52:H52"/>
    <mergeCell ref="J52:L52"/>
    <mergeCell ref="B51:D51"/>
    <mergeCell ref="F51:H51"/>
    <mergeCell ref="J51:L51"/>
    <mergeCell ref="F49:H49"/>
    <mergeCell ref="J48:L48"/>
    <mergeCell ref="B50:D50"/>
    <mergeCell ref="F50:H50"/>
    <mergeCell ref="J49:L49"/>
    <mergeCell ref="B47:D47"/>
    <mergeCell ref="N25:P25"/>
    <mergeCell ref="N26:P26"/>
    <mergeCell ref="F53:H53"/>
    <mergeCell ref="F54:H54"/>
    <mergeCell ref="J47:L47"/>
    <mergeCell ref="B56:D56"/>
    <mergeCell ref="B15:P15"/>
    <mergeCell ref="A20:P20"/>
    <mergeCell ref="J27:L27"/>
    <mergeCell ref="J55:L55"/>
    <mergeCell ref="B25:D25"/>
    <mergeCell ref="F25:H25"/>
    <mergeCell ref="J30:L30"/>
    <mergeCell ref="N23:P23"/>
    <mergeCell ref="B26:D26"/>
    <mergeCell ref="N24:P24"/>
    <mergeCell ref="B23:D23"/>
    <mergeCell ref="F23:H23"/>
    <mergeCell ref="J28:L28"/>
    <mergeCell ref="J54:L54"/>
    <mergeCell ref="B24:D24"/>
    <mergeCell ref="A21:P21"/>
    <mergeCell ref="A22:D22"/>
    <mergeCell ref="E22:H22"/>
    <mergeCell ref="F24:H24"/>
    <mergeCell ref="J29:L29"/>
    <mergeCell ref="N22:P22"/>
    <mergeCell ref="B29:D29"/>
    <mergeCell ref="N38:P38"/>
    <mergeCell ref="N39:P39"/>
    <mergeCell ref="F26:H26"/>
    <mergeCell ref="N27:P27"/>
    <mergeCell ref="B39:D39"/>
    <mergeCell ref="F37:H37"/>
    <mergeCell ref="N32:P32"/>
    <mergeCell ref="B36:D36"/>
    <mergeCell ref="F34:H34"/>
    <mergeCell ref="J37:L37"/>
    <mergeCell ref="N33:P33"/>
    <mergeCell ref="J36:L36"/>
    <mergeCell ref="B37:D37"/>
    <mergeCell ref="F35:H35"/>
    <mergeCell ref="B38:D38"/>
    <mergeCell ref="F36:H36"/>
    <mergeCell ref="N29:P29"/>
    <mergeCell ref="B32:D32"/>
    <mergeCell ref="N30:P30"/>
    <mergeCell ref="N36:P36"/>
    <mergeCell ref="N37:P37"/>
    <mergeCell ref="B33:D33"/>
    <mergeCell ref="N31:P31"/>
    <mergeCell ref="N34:P34"/>
    <mergeCell ref="N35:P35"/>
    <mergeCell ref="M28:P28"/>
    <mergeCell ref="B42:D42"/>
    <mergeCell ref="F41:H41"/>
    <mergeCell ref="B43:D43"/>
    <mergeCell ref="F42:H42"/>
    <mergeCell ref="J42:L42"/>
    <mergeCell ref="J41:L41"/>
    <mergeCell ref="F43:H43"/>
    <mergeCell ref="B27:D27"/>
    <mergeCell ref="J31:L31"/>
    <mergeCell ref="J43:L43"/>
    <mergeCell ref="J35:L35"/>
    <mergeCell ref="B41:D41"/>
    <mergeCell ref="F40:H40"/>
    <mergeCell ref="B40:D40"/>
    <mergeCell ref="F39:H39"/>
    <mergeCell ref="F38:H38"/>
    <mergeCell ref="J38:L38"/>
    <mergeCell ref="J39:L39"/>
    <mergeCell ref="B35:D35"/>
    <mergeCell ref="B28:D28"/>
    <mergeCell ref="F27:H27"/>
    <mergeCell ref="F28:H28"/>
    <mergeCell ref="A167:D167"/>
    <mergeCell ref="E167:H167"/>
    <mergeCell ref="I167:L167"/>
    <mergeCell ref="M167:P167"/>
    <mergeCell ref="N168:P168"/>
    <mergeCell ref="J168:L168"/>
    <mergeCell ref="A164:C164"/>
    <mergeCell ref="A127:C127"/>
    <mergeCell ref="A135:C135"/>
    <mergeCell ref="A137:C137"/>
    <mergeCell ref="A138:C138"/>
    <mergeCell ref="A148:C148"/>
    <mergeCell ref="A150:C150"/>
    <mergeCell ref="A151:C151"/>
    <mergeCell ref="A153:C153"/>
    <mergeCell ref="A154:C154"/>
    <mergeCell ref="A155:C155"/>
    <mergeCell ref="A145:C145"/>
    <mergeCell ref="E164:J164"/>
    <mergeCell ref="E157:J157"/>
    <mergeCell ref="E158:J158"/>
    <mergeCell ref="A157:C157"/>
    <mergeCell ref="A158:C158"/>
    <mergeCell ref="A128:C128"/>
    <mergeCell ref="B169:D169"/>
    <mergeCell ref="F168:H168"/>
    <mergeCell ref="J175:L175"/>
    <mergeCell ref="N169:P169"/>
    <mergeCell ref="B170:D170"/>
    <mergeCell ref="J171:L171"/>
    <mergeCell ref="J172:L172"/>
    <mergeCell ref="F171:H171"/>
    <mergeCell ref="N170:P170"/>
    <mergeCell ref="B171:D171"/>
    <mergeCell ref="F173:H173"/>
    <mergeCell ref="N171:P171"/>
    <mergeCell ref="B172:D172"/>
    <mergeCell ref="F174:H174"/>
    <mergeCell ref="N172:P172"/>
    <mergeCell ref="B173:D173"/>
    <mergeCell ref="J173:L173"/>
    <mergeCell ref="B174:D174"/>
    <mergeCell ref="N174:P174"/>
    <mergeCell ref="J170:L170"/>
    <mergeCell ref="J169:L169"/>
    <mergeCell ref="F169:H169"/>
    <mergeCell ref="F170:H170"/>
    <mergeCell ref="B168:D168"/>
    <mergeCell ref="B188:D188"/>
    <mergeCell ref="B189:D189"/>
    <mergeCell ref="F188:H188"/>
    <mergeCell ref="F181:H181"/>
    <mergeCell ref="B182:D182"/>
    <mergeCell ref="F182:H182"/>
    <mergeCell ref="J183:L183"/>
    <mergeCell ref="N184:P184"/>
    <mergeCell ref="J176:L176"/>
    <mergeCell ref="J184:L184"/>
    <mergeCell ref="B177:D177"/>
    <mergeCell ref="F178:H178"/>
    <mergeCell ref="N177:P177"/>
    <mergeCell ref="B178:D178"/>
    <mergeCell ref="N178:P178"/>
    <mergeCell ref="B179:D179"/>
    <mergeCell ref="F179:H179"/>
    <mergeCell ref="F177:H177"/>
    <mergeCell ref="J179:L179"/>
    <mergeCell ref="J178:L178"/>
    <mergeCell ref="J180:L180"/>
    <mergeCell ref="J181:L181"/>
    <mergeCell ref="N183:P183"/>
    <mergeCell ref="B187:D187"/>
    <mergeCell ref="B198:D198"/>
    <mergeCell ref="B199:D199"/>
    <mergeCell ref="B200:D200"/>
    <mergeCell ref="B193:D193"/>
    <mergeCell ref="B194:D194"/>
    <mergeCell ref="B195:D195"/>
    <mergeCell ref="B196:D196"/>
    <mergeCell ref="B197:D197"/>
    <mergeCell ref="F192:H192"/>
    <mergeCell ref="F193:H193"/>
    <mergeCell ref="F194:H194"/>
    <mergeCell ref="C6:D6"/>
    <mergeCell ref="A71:C71"/>
    <mergeCell ref="A72:C72"/>
    <mergeCell ref="A136:C136"/>
    <mergeCell ref="A84:C84"/>
    <mergeCell ref="A85:C85"/>
    <mergeCell ref="A86:C86"/>
    <mergeCell ref="A89:C89"/>
    <mergeCell ref="A90:C90"/>
    <mergeCell ref="A76:C76"/>
    <mergeCell ref="A75:C75"/>
    <mergeCell ref="A62:C62"/>
    <mergeCell ref="A79:C79"/>
    <mergeCell ref="A63:C63"/>
    <mergeCell ref="A64:C64"/>
    <mergeCell ref="A65:C65"/>
    <mergeCell ref="A103:C103"/>
    <mergeCell ref="A104:C104"/>
    <mergeCell ref="A105:C105"/>
    <mergeCell ref="A106:C106"/>
    <mergeCell ref="A107:C107"/>
    <mergeCell ref="A108:C108"/>
    <mergeCell ref="A109:C109"/>
    <mergeCell ref="A117:C117"/>
    <mergeCell ref="F47:H47"/>
    <mergeCell ref="A78:C78"/>
    <mergeCell ref="A73:C73"/>
    <mergeCell ref="A159:C159"/>
    <mergeCell ref="A95:C95"/>
    <mergeCell ref="A96:C96"/>
    <mergeCell ref="A99:C99"/>
    <mergeCell ref="A100:C100"/>
    <mergeCell ref="A111:C111"/>
    <mergeCell ref="A115:C115"/>
    <mergeCell ref="A116:C116"/>
    <mergeCell ref="A129:C129"/>
    <mergeCell ref="A130:C130"/>
    <mergeCell ref="A131:C131"/>
    <mergeCell ref="A134:C134"/>
    <mergeCell ref="E120:J120"/>
    <mergeCell ref="A147:C147"/>
    <mergeCell ref="E147:J147"/>
    <mergeCell ref="E148:J148"/>
    <mergeCell ref="E153:J153"/>
    <mergeCell ref="E154:J154"/>
    <mergeCell ref="E155:J155"/>
    <mergeCell ref="A122:C122"/>
    <mergeCell ref="A123:C123"/>
    <mergeCell ref="J50:L50"/>
    <mergeCell ref="F55:H55"/>
    <mergeCell ref="A81:C81"/>
    <mergeCell ref="E63:J63"/>
    <mergeCell ref="E64:J64"/>
    <mergeCell ref="E65:J65"/>
    <mergeCell ref="E66:J66"/>
    <mergeCell ref="E67:J67"/>
    <mergeCell ref="E73:J73"/>
    <mergeCell ref="E74:J74"/>
    <mergeCell ref="E77:J77"/>
    <mergeCell ref="E78:J78"/>
    <mergeCell ref="E79:J79"/>
    <mergeCell ref="E80:J80"/>
    <mergeCell ref="A66:C66"/>
    <mergeCell ref="A67:C67"/>
    <mergeCell ref="A68:C68"/>
    <mergeCell ref="J53:L53"/>
    <mergeCell ref="B44:D44"/>
    <mergeCell ref="B46:D46"/>
    <mergeCell ref="B55:D55"/>
    <mergeCell ref="I22:L22"/>
    <mergeCell ref="J23:L23"/>
    <mergeCell ref="J24:L24"/>
    <mergeCell ref="J25:L25"/>
    <mergeCell ref="J26:L26"/>
    <mergeCell ref="F30:H30"/>
    <mergeCell ref="F33:H33"/>
    <mergeCell ref="J33:L33"/>
    <mergeCell ref="J34:L34"/>
    <mergeCell ref="J32:L32"/>
    <mergeCell ref="F31:H31"/>
    <mergeCell ref="J40:L40"/>
    <mergeCell ref="I44:L44"/>
    <mergeCell ref="F45:H45"/>
    <mergeCell ref="F46:H46"/>
    <mergeCell ref="J46:L46"/>
    <mergeCell ref="A48:D48"/>
    <mergeCell ref="J45:L45"/>
    <mergeCell ref="B53:D53"/>
    <mergeCell ref="B54:D54"/>
    <mergeCell ref="B49:D49"/>
    <mergeCell ref="N40:P40"/>
    <mergeCell ref="N41:P41"/>
    <mergeCell ref="A82:C82"/>
    <mergeCell ref="A83:C83"/>
    <mergeCell ref="B34:D34"/>
    <mergeCell ref="F32:H32"/>
    <mergeCell ref="B31:D31"/>
    <mergeCell ref="F29:H29"/>
    <mergeCell ref="B30:D30"/>
    <mergeCell ref="A60:C60"/>
    <mergeCell ref="E60:J60"/>
    <mergeCell ref="A61:C61"/>
    <mergeCell ref="E61:J61"/>
    <mergeCell ref="E62:J62"/>
    <mergeCell ref="A59:C59"/>
    <mergeCell ref="A70:C70"/>
    <mergeCell ref="A77:C77"/>
    <mergeCell ref="A80:C80"/>
    <mergeCell ref="N42:P42"/>
    <mergeCell ref="N51:P51"/>
    <mergeCell ref="N52:P52"/>
    <mergeCell ref="N53:P53"/>
    <mergeCell ref="F48:H48"/>
    <mergeCell ref="N48:P48"/>
    <mergeCell ref="B180:D180"/>
    <mergeCell ref="F180:H180"/>
    <mergeCell ref="N180:P180"/>
    <mergeCell ref="B181:D181"/>
    <mergeCell ref="J182:L182"/>
    <mergeCell ref="B175:D175"/>
    <mergeCell ref="F175:H175"/>
    <mergeCell ref="N175:P175"/>
    <mergeCell ref="F176:H176"/>
    <mergeCell ref="N176:P176"/>
    <mergeCell ref="B176:D176"/>
    <mergeCell ref="B183:D183"/>
    <mergeCell ref="F183:H183"/>
    <mergeCell ref="B184:D184"/>
    <mergeCell ref="B185:D185"/>
    <mergeCell ref="J187:L187"/>
    <mergeCell ref="J186:L186"/>
    <mergeCell ref="B186:D186"/>
    <mergeCell ref="F185:H185"/>
    <mergeCell ref="J185:L185"/>
    <mergeCell ref="F186:H186"/>
    <mergeCell ref="J193:L193"/>
    <mergeCell ref="N193:P193"/>
    <mergeCell ref="J195:L195"/>
    <mergeCell ref="F172:H172"/>
    <mergeCell ref="N173:P173"/>
    <mergeCell ref="J177:L177"/>
    <mergeCell ref="M181:P181"/>
    <mergeCell ref="E184:H184"/>
    <mergeCell ref="N185:P185"/>
    <mergeCell ref="J190:L190"/>
    <mergeCell ref="J188:L188"/>
    <mergeCell ref="J189:L189"/>
    <mergeCell ref="J174:L174"/>
    <mergeCell ref="N188:P188"/>
    <mergeCell ref="F187:H187"/>
    <mergeCell ref="N186:P186"/>
    <mergeCell ref="M182:P182"/>
    <mergeCell ref="N179:P179"/>
    <mergeCell ref="N187:P187"/>
    <mergeCell ref="B190:D190"/>
    <mergeCell ref="F189:H189"/>
    <mergeCell ref="I191:L191"/>
    <mergeCell ref="N190:P190"/>
    <mergeCell ref="B191:D191"/>
    <mergeCell ref="F190:H190"/>
    <mergeCell ref="J192:L192"/>
    <mergeCell ref="N191:P191"/>
    <mergeCell ref="B192:D192"/>
    <mergeCell ref="F191:H191"/>
    <mergeCell ref="M192:P192"/>
    <mergeCell ref="N189:P189"/>
    <mergeCell ref="N199:P199"/>
    <mergeCell ref="N200:P200"/>
    <mergeCell ref="N201:P201"/>
    <mergeCell ref="N202:P202"/>
    <mergeCell ref="N198:P198"/>
    <mergeCell ref="N194:P194"/>
    <mergeCell ref="J202:L202"/>
    <mergeCell ref="F197:H197"/>
    <mergeCell ref="J199:L199"/>
    <mergeCell ref="F198:H198"/>
    <mergeCell ref="F199:H199"/>
    <mergeCell ref="F200:H200"/>
    <mergeCell ref="J200:L200"/>
    <mergeCell ref="F201:H201"/>
    <mergeCell ref="J201:L201"/>
    <mergeCell ref="J196:L196"/>
    <mergeCell ref="N195:P195"/>
    <mergeCell ref="F195:H195"/>
    <mergeCell ref="J197:L197"/>
    <mergeCell ref="F196:H196"/>
    <mergeCell ref="J198:L198"/>
    <mergeCell ref="J194:L194"/>
    <mergeCell ref="N197:P197"/>
    <mergeCell ref="M196:P196"/>
    <mergeCell ref="A112:C112"/>
    <mergeCell ref="A113:C113"/>
    <mergeCell ref="E112:J112"/>
    <mergeCell ref="E113:J113"/>
    <mergeCell ref="A69:C69"/>
    <mergeCell ref="E69:J69"/>
    <mergeCell ref="A87:C87"/>
    <mergeCell ref="A88:C88"/>
    <mergeCell ref="E87:J87"/>
    <mergeCell ref="E88:J88"/>
    <mergeCell ref="A97:C97"/>
    <mergeCell ref="A98:C98"/>
    <mergeCell ref="E97:J97"/>
    <mergeCell ref="E98:J98"/>
    <mergeCell ref="A91:C91"/>
    <mergeCell ref="E93:J93"/>
    <mergeCell ref="A92:C92"/>
    <mergeCell ref="A101:C101"/>
    <mergeCell ref="A102:C102"/>
    <mergeCell ref="E101:J101"/>
    <mergeCell ref="E100:J100"/>
    <mergeCell ref="A93:C93"/>
    <mergeCell ref="A94:C94"/>
    <mergeCell ref="E111:J111"/>
    <mergeCell ref="A124:C124"/>
    <mergeCell ref="A125:C125"/>
    <mergeCell ref="A126:C126"/>
    <mergeCell ref="E126:J126"/>
    <mergeCell ref="E125:J125"/>
    <mergeCell ref="E124:J124"/>
    <mergeCell ref="N54:P54"/>
    <mergeCell ref="N55:P55"/>
    <mergeCell ref="N56:P56"/>
    <mergeCell ref="N57:P57"/>
    <mergeCell ref="E99:J99"/>
    <mergeCell ref="E96:J96"/>
    <mergeCell ref="E110:J110"/>
    <mergeCell ref="E109:J109"/>
    <mergeCell ref="E108:J108"/>
    <mergeCell ref="E107:J107"/>
    <mergeCell ref="E106:J106"/>
    <mergeCell ref="E105:J105"/>
    <mergeCell ref="A120:C120"/>
    <mergeCell ref="A118:C118"/>
    <mergeCell ref="A119:C119"/>
    <mergeCell ref="A110:C110"/>
    <mergeCell ref="A114:C114"/>
    <mergeCell ref="E122:J122"/>
    <mergeCell ref="E133:J133"/>
    <mergeCell ref="E114:J114"/>
    <mergeCell ref="E115:J115"/>
    <mergeCell ref="E117:J117"/>
    <mergeCell ref="E118:J118"/>
    <mergeCell ref="E119:J119"/>
    <mergeCell ref="E129:J129"/>
    <mergeCell ref="E131:J131"/>
    <mergeCell ref="E123:J123"/>
    <mergeCell ref="E130:J130"/>
    <mergeCell ref="E128:J128"/>
    <mergeCell ref="E127:J127"/>
    <mergeCell ref="E116:J116"/>
    <mergeCell ref="E159:J159"/>
    <mergeCell ref="A139:C139"/>
    <mergeCell ref="E136:J136"/>
    <mergeCell ref="E137:J137"/>
    <mergeCell ref="A149:C149"/>
    <mergeCell ref="E149:J149"/>
    <mergeCell ref="E146:J146"/>
    <mergeCell ref="E145:J145"/>
    <mergeCell ref="A146:C146"/>
    <mergeCell ref="E138:J138"/>
    <mergeCell ref="A140:C140"/>
    <mergeCell ref="A141:C141"/>
    <mergeCell ref="A144:C144"/>
    <mergeCell ref="E139:J139"/>
    <mergeCell ref="E140:J140"/>
    <mergeCell ref="E141:J141"/>
    <mergeCell ref="E144:J144"/>
    <mergeCell ref="A142:C142"/>
    <mergeCell ref="A143:C143"/>
    <mergeCell ref="A166:P166"/>
    <mergeCell ref="E142:J142"/>
    <mergeCell ref="E143:J143"/>
    <mergeCell ref="A121:C121"/>
    <mergeCell ref="E121:J121"/>
    <mergeCell ref="A132:C132"/>
    <mergeCell ref="A133:C133"/>
    <mergeCell ref="E132:J132"/>
    <mergeCell ref="A161:C161"/>
    <mergeCell ref="A162:C162"/>
    <mergeCell ref="A163:C163"/>
    <mergeCell ref="E160:J160"/>
    <mergeCell ref="E161:J161"/>
    <mergeCell ref="E162:J162"/>
    <mergeCell ref="E163:J163"/>
    <mergeCell ref="E134:J134"/>
    <mergeCell ref="E135:J135"/>
    <mergeCell ref="A152:C152"/>
    <mergeCell ref="E152:J152"/>
    <mergeCell ref="A156:C156"/>
    <mergeCell ref="E156:J156"/>
    <mergeCell ref="A160:C160"/>
    <mergeCell ref="E150:J150"/>
    <mergeCell ref="E151:J151"/>
  </mergeCells>
  <phoneticPr fontId="1"/>
  <pageMargins left="0.70866141732283472" right="0.70866141732283472" top="0.74803149606299213" bottom="0.74803149606299213" header="0.31496062992125984" footer="0.31496062992125984"/>
  <pageSetup paperSize="9" scale="51" fitToHeight="2" orientation="portrait" cellComments="asDisplayed" r:id="rId1"/>
  <rowBreaks count="2" manualBreakCount="2">
    <brk id="57" max="15" man="1"/>
    <brk id="16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43"/>
  <sheetViews>
    <sheetView showZeros="0" tabSelected="1" view="pageBreakPreview" zoomScale="71" zoomScaleNormal="100" zoomScaleSheetLayoutView="71" workbookViewId="0">
      <selection activeCell="H14" sqref="H14:O14"/>
    </sheetView>
  </sheetViews>
  <sheetFormatPr defaultRowHeight="24"/>
  <cols>
    <col min="1" max="1" width="7.375" style="92" customWidth="1"/>
    <col min="2" max="2" width="9" style="92"/>
    <col min="3" max="3" width="11" style="92" customWidth="1"/>
    <col min="4" max="4" width="7.875" style="92" customWidth="1"/>
    <col min="5" max="5" width="10.625" style="92" customWidth="1"/>
    <col min="6" max="6" width="10.5" style="92" customWidth="1"/>
    <col min="7" max="7" width="18.125" style="92" customWidth="1"/>
    <col min="8" max="9" width="9" style="92"/>
    <col min="10" max="15" width="5.125" style="92" customWidth="1"/>
    <col min="16" max="16384" width="9" style="92"/>
  </cols>
  <sheetData>
    <row r="1" spans="1:15" ht="10.5" customHeight="1"/>
    <row r="2" spans="1:15">
      <c r="A2" s="251" t="s">
        <v>0</v>
      </c>
      <c r="B2" s="251"/>
      <c r="C2" s="251"/>
      <c r="D2" s="251"/>
      <c r="E2" s="251"/>
      <c r="F2" s="251"/>
      <c r="G2" s="251"/>
      <c r="H2" s="251"/>
      <c r="I2" s="251"/>
      <c r="J2" s="251"/>
      <c r="K2" s="251"/>
      <c r="L2" s="251"/>
      <c r="M2" s="251"/>
      <c r="N2" s="251"/>
      <c r="O2" s="251"/>
    </row>
    <row r="3" spans="1:15" ht="27.75" customHeight="1">
      <c r="A3" s="93"/>
      <c r="B3" s="93"/>
      <c r="C3" s="93"/>
      <c r="D3" s="93"/>
      <c r="E3" s="93"/>
      <c r="F3" s="93"/>
      <c r="G3" s="93"/>
      <c r="H3" s="93"/>
      <c r="I3" s="93"/>
      <c r="J3" s="93"/>
      <c r="K3" s="93"/>
      <c r="L3" s="93"/>
      <c r="M3" s="93"/>
      <c r="N3" s="93"/>
      <c r="O3" s="93"/>
    </row>
    <row r="4" spans="1:15">
      <c r="A4" s="92" t="s">
        <v>16</v>
      </c>
    </row>
    <row r="6" spans="1:15" ht="19.5" customHeight="1">
      <c r="I6" s="94" t="s">
        <v>1</v>
      </c>
      <c r="J6" s="104">
        <v>5</v>
      </c>
      <c r="K6" s="92" t="s">
        <v>2</v>
      </c>
      <c r="L6" s="104">
        <v>4</v>
      </c>
      <c r="M6" s="92" t="s">
        <v>3</v>
      </c>
      <c r="N6" s="104">
        <v>25</v>
      </c>
      <c r="O6" s="92" t="s">
        <v>4</v>
      </c>
    </row>
    <row r="9" spans="1:15" ht="37.5" customHeight="1">
      <c r="A9" s="95"/>
      <c r="B9" s="95"/>
      <c r="C9" s="96" t="s">
        <v>442</v>
      </c>
      <c r="D9" s="97" t="str">
        <f>一番最初に入力!C10</f>
        <v>5</v>
      </c>
      <c r="E9" s="95" t="s">
        <v>443</v>
      </c>
      <c r="F9" s="95" t="s">
        <v>441</v>
      </c>
      <c r="G9" s="95"/>
      <c r="H9" s="95"/>
      <c r="I9" s="95"/>
      <c r="J9" s="95"/>
      <c r="K9" s="95"/>
      <c r="L9" s="95"/>
      <c r="M9" s="95"/>
      <c r="N9" s="95"/>
      <c r="O9" s="95"/>
    </row>
    <row r="10" spans="1:15" ht="35.25" customHeight="1"/>
    <row r="11" spans="1:15" ht="24" customHeight="1">
      <c r="A11" s="92" t="s">
        <v>5</v>
      </c>
    </row>
    <row r="12" spans="1:15" ht="33.75" customHeight="1"/>
    <row r="13" spans="1:15" ht="21" customHeight="1">
      <c r="F13" s="92" t="s">
        <v>6</v>
      </c>
      <c r="G13" s="254" t="str">
        <f>IFERROR(VLOOKUP(一番最初に入力!C6,【適宜更新してください】法人情報!A:E,3,0),"  ")</f>
        <v>給付のおうち保育園</v>
      </c>
      <c r="H13" s="254"/>
      <c r="I13" s="254"/>
      <c r="J13" s="254"/>
      <c r="K13" s="254"/>
      <c r="L13" s="254"/>
      <c r="M13" s="254"/>
    </row>
    <row r="14" spans="1:15" ht="21" customHeight="1">
      <c r="F14" s="92" t="s">
        <v>7</v>
      </c>
      <c r="G14" s="98" t="s">
        <v>8</v>
      </c>
      <c r="H14" s="249" t="str">
        <f>IFERROR(VLOOKUP(一番最初に入力!C6,【適宜更新してください】法人情報!A:E,4,0)," ")</f>
        <v>仙台市青葉区上杉１丁目10-100</v>
      </c>
      <c r="I14" s="249"/>
      <c r="J14" s="249"/>
      <c r="K14" s="249"/>
      <c r="L14" s="249"/>
      <c r="M14" s="249"/>
      <c r="N14" s="249"/>
      <c r="O14" s="249"/>
    </row>
    <row r="15" spans="1:15" ht="21" customHeight="1">
      <c r="G15" s="98" t="s">
        <v>9</v>
      </c>
      <c r="H15" s="249" t="str">
        <f>IFERROR(VLOOKUP(一番最初に入力!C6,【適宜更新してください】法人情報!A:E,5,0)," ")</f>
        <v>株式会社　かみすぎ</v>
      </c>
      <c r="I15" s="249"/>
      <c r="J15" s="249"/>
      <c r="K15" s="249"/>
      <c r="L15" s="249"/>
      <c r="M15" s="249"/>
      <c r="N15" s="249"/>
      <c r="O15" s="249"/>
    </row>
    <row r="16" spans="1:15" ht="21" customHeight="1">
      <c r="G16" s="98" t="s">
        <v>10</v>
      </c>
      <c r="H16" s="249" t="s">
        <v>1506</v>
      </c>
      <c r="I16" s="249"/>
      <c r="J16" s="249"/>
      <c r="K16" s="249"/>
      <c r="L16" s="249"/>
      <c r="M16" s="249"/>
      <c r="N16" s="249"/>
      <c r="O16" s="99" t="s">
        <v>0</v>
      </c>
    </row>
    <row r="17" spans="2:15" ht="60" customHeight="1"/>
    <row r="18" spans="2:15" ht="58.5" customHeight="1">
      <c r="B18" s="250" t="s">
        <v>673</v>
      </c>
      <c r="C18" s="250"/>
      <c r="D18" s="250"/>
      <c r="E18" s="250"/>
      <c r="F18" s="250"/>
      <c r="G18" s="250"/>
      <c r="H18" s="250"/>
      <c r="I18" s="250"/>
      <c r="J18" s="250"/>
      <c r="K18" s="250"/>
      <c r="L18" s="250"/>
      <c r="M18" s="250"/>
    </row>
    <row r="19" spans="2:15" ht="15.75" customHeight="1"/>
    <row r="20" spans="2:15" ht="15.75" customHeight="1"/>
    <row r="21" spans="2:15" ht="15.75" customHeight="1"/>
    <row r="22" spans="2:15" ht="28.5" customHeight="1"/>
    <row r="23" spans="2:15" ht="24.75" customHeight="1">
      <c r="B23" s="92">
        <v>1</v>
      </c>
      <c r="C23" s="255" t="s">
        <v>614</v>
      </c>
      <c r="D23" s="255"/>
      <c r="E23" s="101" t="s">
        <v>11</v>
      </c>
      <c r="F23" s="252">
        <f>別表1!N50</f>
        <v>904000</v>
      </c>
      <c r="G23" s="253"/>
      <c r="H23" s="92" t="s">
        <v>615</v>
      </c>
    </row>
    <row r="24" spans="2:15" ht="45" customHeight="1"/>
    <row r="25" spans="2:15" ht="24" customHeight="1">
      <c r="B25" s="92">
        <v>2</v>
      </c>
      <c r="C25" s="100" t="s">
        <v>616</v>
      </c>
    </row>
    <row r="26" spans="2:15" ht="19.5" customHeight="1"/>
    <row r="27" spans="2:15" ht="19.5" customHeight="1">
      <c r="C27" s="92" t="s">
        <v>617</v>
      </c>
    </row>
    <row r="28" spans="2:15" ht="19.5" customHeight="1">
      <c r="C28" s="102" t="s">
        <v>12</v>
      </c>
      <c r="D28" s="102"/>
      <c r="E28" s="102"/>
      <c r="F28" s="102"/>
    </row>
    <row r="29" spans="2:15" ht="19.5" customHeight="1"/>
    <row r="30" spans="2:15" ht="19.5" customHeight="1">
      <c r="C30" s="92" t="s">
        <v>634</v>
      </c>
    </row>
    <row r="42" spans="7:15">
      <c r="G42" s="103" t="s">
        <v>169</v>
      </c>
      <c r="H42" s="39" t="s">
        <v>168</v>
      </c>
      <c r="I42" s="249" t="s">
        <v>1507</v>
      </c>
      <c r="J42" s="249"/>
      <c r="K42" s="249"/>
      <c r="L42" s="249"/>
      <c r="M42" s="249"/>
      <c r="N42" s="249"/>
      <c r="O42" s="249"/>
    </row>
    <row r="43" spans="7:15">
      <c r="H43" s="39" t="s">
        <v>170</v>
      </c>
      <c r="I43" s="249" t="s">
        <v>1508</v>
      </c>
      <c r="J43" s="249"/>
      <c r="K43" s="249"/>
      <c r="L43" s="249"/>
      <c r="M43" s="249"/>
      <c r="N43" s="249"/>
      <c r="O43" s="249"/>
    </row>
  </sheetData>
  <sheetProtection password="C016" sheet="1" objects="1" scenarios="1"/>
  <mergeCells count="10">
    <mergeCell ref="I42:O42"/>
    <mergeCell ref="I43:O43"/>
    <mergeCell ref="B18:M18"/>
    <mergeCell ref="A2:O2"/>
    <mergeCell ref="F23:G23"/>
    <mergeCell ref="G13:M13"/>
    <mergeCell ref="H14:O14"/>
    <mergeCell ref="H15:O15"/>
    <mergeCell ref="H16:N16"/>
    <mergeCell ref="C23:D23"/>
  </mergeCells>
  <phoneticPr fontId="1"/>
  <pageMargins left="0.7" right="0.7" top="0.75" bottom="0.75" header="0.3" footer="0.3"/>
  <pageSetup paperSize="9" scale="71"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B2:AF60"/>
  <sheetViews>
    <sheetView view="pageBreakPreview" zoomScale="71" zoomScaleNormal="100" zoomScaleSheetLayoutView="71" workbookViewId="0">
      <selection activeCell="E11" sqref="E11:E12"/>
    </sheetView>
  </sheetViews>
  <sheetFormatPr defaultRowHeight="19.5"/>
  <cols>
    <col min="1" max="2" width="1.25" style="46" customWidth="1"/>
    <col min="3" max="4" width="4" style="46" customWidth="1"/>
    <col min="5" max="5" width="6.5" style="46" customWidth="1"/>
    <col min="6" max="6" width="7.5" style="46" customWidth="1"/>
    <col min="7" max="7" width="11.25" style="46" customWidth="1"/>
    <col min="8" max="8" width="4.75" style="46" customWidth="1"/>
    <col min="9" max="9" width="9.625" style="46" customWidth="1"/>
    <col min="10" max="10" width="8.5" style="46" customWidth="1"/>
    <col min="11" max="11" width="6.375" style="46" customWidth="1"/>
    <col min="12" max="12" width="9.75" style="46" customWidth="1"/>
    <col min="13" max="13" width="9.5" style="46" customWidth="1"/>
    <col min="14" max="14" width="7.25" style="46" customWidth="1"/>
    <col min="15" max="15" width="12.5" style="46" customWidth="1"/>
    <col min="16" max="18" width="9.625" style="46" customWidth="1"/>
    <col min="19" max="20" width="5" style="46" customWidth="1"/>
    <col min="21" max="22" width="9.625" style="46" customWidth="1"/>
    <col min="23" max="23" width="15.5" style="46" customWidth="1"/>
    <col min="24" max="24" width="11.625" style="52" customWidth="1"/>
    <col min="25" max="25" width="18.375" style="52" customWidth="1"/>
    <col min="26" max="26" width="14.125" style="46" customWidth="1"/>
    <col min="27" max="27" width="3.25" style="46" customWidth="1"/>
    <col min="28" max="28" width="13.625" style="46" customWidth="1"/>
    <col min="29" max="29" width="38.125" style="46" customWidth="1"/>
    <col min="30" max="30" width="19.625" style="46" customWidth="1"/>
    <col min="31" max="31" width="11" style="117" customWidth="1"/>
    <col min="32" max="32" width="12.125" style="46" customWidth="1"/>
    <col min="33" max="16384" width="9" style="46"/>
  </cols>
  <sheetData>
    <row r="2" spans="3:31" ht="22.5" customHeight="1">
      <c r="C2" s="45" t="s">
        <v>618</v>
      </c>
      <c r="D2" s="45"/>
      <c r="E2" s="45"/>
      <c r="F2" s="45"/>
    </row>
    <row r="3" spans="3:31" ht="22.5" customHeight="1">
      <c r="AC3" s="46" t="s">
        <v>15</v>
      </c>
    </row>
    <row r="4" spans="3:31" s="58" customFormat="1" ht="50.25" customHeight="1">
      <c r="C4" s="73"/>
      <c r="D4" s="73"/>
      <c r="E4" s="75" t="s">
        <v>13</v>
      </c>
      <c r="F4" s="75"/>
      <c r="G4" s="316" t="str">
        <f>IFERROR(VLOOKUP(一番最初に入力!C6,【適宜更新してください】法人情報!A:E,2,0)," ")</f>
        <v>私立保育所</v>
      </c>
      <c r="H4" s="316"/>
      <c r="I4" s="316"/>
      <c r="J4" s="74"/>
      <c r="K4" s="75"/>
      <c r="L4" s="75" t="s">
        <v>14</v>
      </c>
      <c r="M4" s="256" t="str">
        <f>様式第1号!G13</f>
        <v>給付のおうち保育園</v>
      </c>
      <c r="N4" s="256"/>
      <c r="O4" s="256"/>
      <c r="P4" s="256"/>
      <c r="Q4" s="256"/>
      <c r="R4" s="78"/>
      <c r="S4" s="76"/>
      <c r="T4" s="76"/>
      <c r="U4" s="76"/>
      <c r="V4" s="74"/>
      <c r="W4" s="74"/>
      <c r="X4" s="74"/>
      <c r="Y4" s="76"/>
      <c r="AC4" s="77"/>
      <c r="AD4" s="83" t="s">
        <v>620</v>
      </c>
      <c r="AE4" s="118"/>
    </row>
    <row r="5" spans="3:31" ht="20.25" customHeight="1">
      <c r="AC5" s="53" t="s">
        <v>671</v>
      </c>
      <c r="AD5" s="84">
        <v>36000</v>
      </c>
    </row>
    <row r="6" spans="3:31">
      <c r="C6" s="64">
        <v>1</v>
      </c>
      <c r="D6" s="64"/>
      <c r="E6" s="64" t="s">
        <v>619</v>
      </c>
      <c r="F6" s="64"/>
      <c r="W6" s="52"/>
      <c r="Y6" s="48"/>
      <c r="AC6" s="54" t="s">
        <v>621</v>
      </c>
      <c r="AD6" s="84">
        <v>36000</v>
      </c>
    </row>
    <row r="7" spans="3:31" ht="19.5" customHeight="1">
      <c r="D7" s="181" t="s">
        <v>1509</v>
      </c>
      <c r="E7" s="49" t="s">
        <v>661</v>
      </c>
      <c r="F7" s="49"/>
      <c r="V7" s="47"/>
      <c r="W7" s="70"/>
      <c r="X7" s="70"/>
      <c r="Y7" s="46"/>
      <c r="AC7" s="53" t="s">
        <v>622</v>
      </c>
      <c r="AD7" s="84">
        <v>36000</v>
      </c>
    </row>
    <row r="8" spans="3:31" ht="19.5" customHeight="1">
      <c r="D8" s="317" t="s">
        <v>1509</v>
      </c>
      <c r="E8" s="49" t="s">
        <v>670</v>
      </c>
      <c r="F8" s="49"/>
      <c r="V8" s="47"/>
      <c r="W8" s="70"/>
      <c r="X8" s="70"/>
      <c r="Y8" s="46"/>
      <c r="AC8" s="53" t="s">
        <v>623</v>
      </c>
      <c r="AD8" s="84">
        <v>29000</v>
      </c>
    </row>
    <row r="9" spans="3:31" ht="19.5" customHeight="1">
      <c r="D9" s="318"/>
      <c r="E9" s="49" t="s">
        <v>674</v>
      </c>
      <c r="F9" s="49"/>
      <c r="V9" s="47"/>
      <c r="W9" s="70"/>
      <c r="X9" s="70"/>
      <c r="Y9" s="46"/>
      <c r="AC9" s="53" t="s">
        <v>624</v>
      </c>
      <c r="AD9" s="84">
        <v>36000</v>
      </c>
    </row>
    <row r="10" spans="3:31" ht="19.5" customHeight="1">
      <c r="D10" s="181" t="s">
        <v>1509</v>
      </c>
      <c r="E10" s="49" t="s">
        <v>650</v>
      </c>
      <c r="F10" s="49"/>
      <c r="V10" s="47"/>
      <c r="W10" s="70"/>
      <c r="X10" s="70"/>
      <c r="Y10" s="51"/>
      <c r="AC10" s="53" t="s">
        <v>625</v>
      </c>
      <c r="AD10" s="84">
        <v>29000</v>
      </c>
    </row>
    <row r="11" spans="3:31" ht="19.5" customHeight="1">
      <c r="E11" s="322" t="s">
        <v>1511</v>
      </c>
      <c r="F11" s="79"/>
      <c r="G11" s="80"/>
      <c r="W11" s="52"/>
      <c r="Y11" s="46"/>
      <c r="Z11" s="63"/>
      <c r="AA11" s="63"/>
      <c r="AC11" s="53" t="s">
        <v>626</v>
      </c>
      <c r="AD11" s="84">
        <v>36000</v>
      </c>
    </row>
    <row r="12" spans="3:31" ht="19.5" customHeight="1">
      <c r="E12" s="69" t="s">
        <v>1512</v>
      </c>
      <c r="F12" s="79"/>
      <c r="G12" s="80"/>
      <c r="W12" s="52"/>
      <c r="Y12" s="46"/>
      <c r="Z12" s="63"/>
      <c r="AA12" s="63"/>
      <c r="AC12" s="320"/>
      <c r="AD12" s="321"/>
      <c r="AE12" s="182"/>
    </row>
    <row r="13" spans="3:31" ht="84.75" customHeight="1">
      <c r="E13" s="69"/>
      <c r="F13" s="69"/>
      <c r="G13" s="66"/>
      <c r="H13" s="66"/>
      <c r="I13" s="66"/>
      <c r="J13" s="66"/>
      <c r="K13" s="66"/>
      <c r="L13" s="66"/>
      <c r="M13" s="66"/>
      <c r="N13" s="66"/>
      <c r="O13" s="66"/>
      <c r="P13" s="66"/>
      <c r="Q13" s="66"/>
      <c r="R13" s="66"/>
      <c r="S13" s="66"/>
      <c r="T13" s="66"/>
      <c r="U13" s="66"/>
      <c r="V13" s="66"/>
      <c r="W13" s="71"/>
      <c r="X13" s="71"/>
      <c r="Y13" s="66"/>
      <c r="Z13" s="66"/>
      <c r="AA13" s="66"/>
    </row>
    <row r="14" spans="3:31" ht="22.5" customHeight="1">
      <c r="C14" s="64">
        <v>2</v>
      </c>
      <c r="D14" s="64"/>
      <c r="E14" s="65" t="s">
        <v>638</v>
      </c>
      <c r="F14" s="65"/>
      <c r="G14" s="65"/>
      <c r="I14" s="57"/>
      <c r="J14" s="57"/>
      <c r="K14" s="56"/>
      <c r="L14" s="56"/>
      <c r="M14" s="52"/>
      <c r="N14" s="52"/>
    </row>
    <row r="15" spans="3:31" ht="22.5" customHeight="1">
      <c r="E15" s="282" t="s">
        <v>646</v>
      </c>
      <c r="F15" s="285" t="s">
        <v>651</v>
      </c>
      <c r="G15" s="300" t="s">
        <v>636</v>
      </c>
      <c r="H15" s="300"/>
      <c r="I15" s="300"/>
      <c r="J15" s="300"/>
      <c r="K15" s="300"/>
      <c r="L15" s="300"/>
      <c r="M15" s="300"/>
      <c r="N15" s="55"/>
      <c r="O15" s="300" t="s">
        <v>637</v>
      </c>
      <c r="P15" s="300"/>
      <c r="Q15" s="300"/>
      <c r="R15" s="300"/>
      <c r="S15" s="300"/>
      <c r="T15" s="300"/>
      <c r="U15" s="300"/>
      <c r="V15" s="300"/>
      <c r="W15" s="300"/>
      <c r="X15" s="300"/>
      <c r="Y15" s="300"/>
    </row>
    <row r="16" spans="3:31" ht="15" customHeight="1">
      <c r="E16" s="283"/>
      <c r="F16" s="286"/>
      <c r="G16" s="288" t="s">
        <v>640</v>
      </c>
      <c r="H16" s="291" t="s">
        <v>639</v>
      </c>
      <c r="I16" s="292"/>
      <c r="J16" s="291" t="s">
        <v>667</v>
      </c>
      <c r="K16" s="292"/>
      <c r="L16" s="258" t="s">
        <v>647</v>
      </c>
      <c r="M16" s="297" t="s">
        <v>642</v>
      </c>
      <c r="N16" s="56"/>
      <c r="O16" s="288" t="s">
        <v>640</v>
      </c>
      <c r="P16" s="261" t="s">
        <v>654</v>
      </c>
      <c r="Q16" s="262"/>
      <c r="R16" s="263"/>
      <c r="S16" s="267" t="s">
        <v>655</v>
      </c>
      <c r="T16" s="268"/>
      <c r="U16" s="269"/>
      <c r="V16" s="258" t="s">
        <v>666</v>
      </c>
      <c r="W16" s="279" t="s">
        <v>660</v>
      </c>
      <c r="X16" s="276" t="s">
        <v>653</v>
      </c>
      <c r="Y16" s="276" t="s">
        <v>641</v>
      </c>
    </row>
    <row r="17" spans="5:32" ht="26.25" customHeight="1">
      <c r="E17" s="283"/>
      <c r="F17" s="286"/>
      <c r="G17" s="289"/>
      <c r="H17" s="293"/>
      <c r="I17" s="294"/>
      <c r="J17" s="293"/>
      <c r="K17" s="294"/>
      <c r="L17" s="259"/>
      <c r="M17" s="298"/>
      <c r="N17" s="56"/>
      <c r="O17" s="289"/>
      <c r="P17" s="264"/>
      <c r="Q17" s="265"/>
      <c r="R17" s="266"/>
      <c r="S17" s="270"/>
      <c r="T17" s="271"/>
      <c r="U17" s="272"/>
      <c r="V17" s="259"/>
      <c r="W17" s="280"/>
      <c r="X17" s="277"/>
      <c r="Y17" s="277"/>
      <c r="AB17" s="46" t="s">
        <v>644</v>
      </c>
    </row>
    <row r="18" spans="5:32" ht="57" customHeight="1">
      <c r="E18" s="284"/>
      <c r="F18" s="287"/>
      <c r="G18" s="290"/>
      <c r="H18" s="295"/>
      <c r="I18" s="296"/>
      <c r="J18" s="295"/>
      <c r="K18" s="296"/>
      <c r="L18" s="260"/>
      <c r="M18" s="299"/>
      <c r="N18" s="56"/>
      <c r="O18" s="290"/>
      <c r="P18" s="86" t="s">
        <v>656</v>
      </c>
      <c r="Q18" s="89" t="s">
        <v>657</v>
      </c>
      <c r="R18" s="86" t="s">
        <v>658</v>
      </c>
      <c r="S18" s="273" t="s">
        <v>659</v>
      </c>
      <c r="T18" s="274"/>
      <c r="U18" s="90" t="s">
        <v>658</v>
      </c>
      <c r="V18" s="260"/>
      <c r="W18" s="281"/>
      <c r="X18" s="278"/>
      <c r="Y18" s="278"/>
      <c r="AB18" s="46" t="s">
        <v>645</v>
      </c>
      <c r="AE18" s="119" t="s">
        <v>668</v>
      </c>
      <c r="AF18" s="87" t="s">
        <v>669</v>
      </c>
    </row>
    <row r="19" spans="5:32" ht="21" customHeight="1">
      <c r="E19" s="50" t="s">
        <v>1509</v>
      </c>
      <c r="F19" s="50" t="s">
        <v>1510</v>
      </c>
      <c r="G19" s="68">
        <v>45017</v>
      </c>
      <c r="H19" s="275">
        <v>4</v>
      </c>
      <c r="I19" s="275"/>
      <c r="J19" s="275">
        <v>3</v>
      </c>
      <c r="K19" s="275"/>
      <c r="L19" s="106">
        <f>IF(H19-J19&lt;0,0,H19-J19)</f>
        <v>1</v>
      </c>
      <c r="M19" s="107" t="str">
        <f>IF(AND(E19="〇",F19="×",L19&gt;0),"○","×")</f>
        <v>○</v>
      </c>
      <c r="N19" s="105"/>
      <c r="O19" s="68">
        <v>45017</v>
      </c>
      <c r="P19" s="110">
        <v>6</v>
      </c>
      <c r="Q19" s="110">
        <v>1</v>
      </c>
      <c r="R19" s="111">
        <f>P19+Q19</f>
        <v>7</v>
      </c>
      <c r="S19" s="275">
        <v>2</v>
      </c>
      <c r="T19" s="275"/>
      <c r="U19" s="111">
        <f>R19+S19</f>
        <v>9</v>
      </c>
      <c r="V19" s="110">
        <v>8</v>
      </c>
      <c r="W19" s="106">
        <f>IF(V19-R19&lt;0,0,MIN(S19,V19-R19))</f>
        <v>1</v>
      </c>
      <c r="X19" s="108">
        <f>IF(V19&gt;V20,AE19,AF19)</f>
        <v>14</v>
      </c>
      <c r="Y19" s="67"/>
      <c r="Z19" s="46" t="str">
        <f>IF(AND(V19&gt;V20,W20&gt;0),"計算式要修正"," ")</f>
        <v xml:space="preserve"> </v>
      </c>
      <c r="AB19" s="82">
        <f>W19*X19/25</f>
        <v>0.56000000000000005</v>
      </c>
      <c r="AE19" s="117">
        <v>13</v>
      </c>
      <c r="AF19" s="46">
        <f>25-AE20</f>
        <v>14</v>
      </c>
    </row>
    <row r="20" spans="5:32" ht="21" customHeight="1">
      <c r="E20" s="109"/>
      <c r="F20" s="109"/>
      <c r="G20" s="68">
        <v>45032</v>
      </c>
      <c r="H20" s="314">
        <f>J19</f>
        <v>3</v>
      </c>
      <c r="I20" s="314"/>
      <c r="J20" s="275">
        <v>3</v>
      </c>
      <c r="K20" s="275"/>
      <c r="L20" s="106">
        <f t="shared" ref="L20:L23" si="0">IF(H20-J20&lt;0,0,H20-J20)</f>
        <v>0</v>
      </c>
      <c r="M20" s="107" t="str">
        <f t="shared" ref="M20" si="1">IF(AND(E20="〇",F20="×",L20&gt;0),"○","×")</f>
        <v>×</v>
      </c>
      <c r="N20" s="105"/>
      <c r="O20" s="68">
        <v>45032</v>
      </c>
      <c r="P20" s="112">
        <f>P19</f>
        <v>6</v>
      </c>
      <c r="Q20" s="112">
        <f>Q19</f>
        <v>1</v>
      </c>
      <c r="R20" s="111">
        <f t="shared" ref="R20:R42" si="2">P20+Q20</f>
        <v>7</v>
      </c>
      <c r="S20" s="275">
        <f>S19</f>
        <v>2</v>
      </c>
      <c r="T20" s="275"/>
      <c r="U20" s="111">
        <f t="shared" ref="U20:U42" si="3">R20+S20</f>
        <v>9</v>
      </c>
      <c r="V20" s="116">
        <v>8</v>
      </c>
      <c r="W20" s="106">
        <f t="shared" ref="W20:W42" si="4">IF(V20-R20&lt;0,0,MIN(S20,V20-R20))</f>
        <v>1</v>
      </c>
      <c r="X20" s="108">
        <f>AE20</f>
        <v>11</v>
      </c>
      <c r="Y20" s="67"/>
      <c r="AB20" s="82">
        <f t="shared" ref="AB20:AB42" si="5">W20*X20/25</f>
        <v>0.44</v>
      </c>
      <c r="AE20" s="117">
        <v>11</v>
      </c>
    </row>
    <row r="21" spans="5:32" ht="21" customHeight="1">
      <c r="E21" s="50"/>
      <c r="F21" s="50"/>
      <c r="G21" s="68">
        <v>45047</v>
      </c>
      <c r="H21" s="314">
        <f t="shared" ref="H21:H42" si="6">J20</f>
        <v>3</v>
      </c>
      <c r="I21" s="314"/>
      <c r="J21" s="275">
        <v>3</v>
      </c>
      <c r="K21" s="275"/>
      <c r="L21" s="106">
        <f t="shared" si="0"/>
        <v>0</v>
      </c>
      <c r="M21" s="107" t="str">
        <f>IF(AND(E21="〇",F21="×",L21&gt;0),"○","×")</f>
        <v>×</v>
      </c>
      <c r="N21" s="105"/>
      <c r="O21" s="68">
        <v>45047</v>
      </c>
      <c r="P21" s="180">
        <f t="shared" ref="P21:P42" si="7">P20</f>
        <v>6</v>
      </c>
      <c r="Q21" s="180">
        <f t="shared" ref="Q21:Q42" si="8">Q20</f>
        <v>1</v>
      </c>
      <c r="R21" s="111">
        <f t="shared" si="2"/>
        <v>7</v>
      </c>
      <c r="S21" s="275">
        <f t="shared" ref="S21:S42" si="9">S20</f>
        <v>2</v>
      </c>
      <c r="T21" s="275"/>
      <c r="U21" s="111">
        <f t="shared" si="3"/>
        <v>9</v>
      </c>
      <c r="V21" s="116">
        <v>8</v>
      </c>
      <c r="W21" s="106">
        <f t="shared" si="4"/>
        <v>1</v>
      </c>
      <c r="X21" s="108">
        <f t="shared" ref="X21" si="10">IF(V21&gt;V22,AE21,AF21)</f>
        <v>11</v>
      </c>
      <c r="Y21" s="67"/>
      <c r="Z21" s="46" t="str">
        <f>IF(AND(V21&gt;V22,W22&gt;0),"計算式要修正"," ")</f>
        <v xml:space="preserve"> </v>
      </c>
      <c r="AB21" s="82">
        <f t="shared" si="5"/>
        <v>0.44</v>
      </c>
      <c r="AE21" s="117">
        <v>10</v>
      </c>
      <c r="AF21" s="46">
        <f>25-AE22</f>
        <v>11</v>
      </c>
    </row>
    <row r="22" spans="5:32" ht="21" customHeight="1">
      <c r="E22" s="109"/>
      <c r="F22" s="109"/>
      <c r="G22" s="68">
        <v>45062</v>
      </c>
      <c r="H22" s="314">
        <f t="shared" si="6"/>
        <v>3</v>
      </c>
      <c r="I22" s="314"/>
      <c r="J22" s="275">
        <v>3</v>
      </c>
      <c r="K22" s="275"/>
      <c r="L22" s="106">
        <f t="shared" si="0"/>
        <v>0</v>
      </c>
      <c r="M22" s="107" t="str">
        <f t="shared" ref="M22:M26" si="11">IF(AND(E22="〇",F22="×",L22&gt;0),"○","×")</f>
        <v>×</v>
      </c>
      <c r="N22" s="105"/>
      <c r="O22" s="68">
        <v>45062</v>
      </c>
      <c r="P22" s="180">
        <f t="shared" si="7"/>
        <v>6</v>
      </c>
      <c r="Q22" s="180">
        <f t="shared" si="8"/>
        <v>1</v>
      </c>
      <c r="R22" s="111">
        <f t="shared" si="2"/>
        <v>7</v>
      </c>
      <c r="S22" s="275">
        <f t="shared" si="9"/>
        <v>2</v>
      </c>
      <c r="T22" s="275"/>
      <c r="U22" s="111">
        <f t="shared" si="3"/>
        <v>9</v>
      </c>
      <c r="V22" s="116">
        <v>8</v>
      </c>
      <c r="W22" s="106">
        <f t="shared" si="4"/>
        <v>1</v>
      </c>
      <c r="X22" s="108">
        <f>AE22</f>
        <v>14</v>
      </c>
      <c r="Y22" s="67"/>
      <c r="AB22" s="82">
        <f t="shared" si="5"/>
        <v>0.56000000000000005</v>
      </c>
      <c r="AE22" s="117">
        <v>14</v>
      </c>
    </row>
    <row r="23" spans="5:32" ht="21" customHeight="1">
      <c r="E23" s="50"/>
      <c r="F23" s="50"/>
      <c r="G23" s="68">
        <v>45078</v>
      </c>
      <c r="H23" s="314">
        <f t="shared" si="6"/>
        <v>3</v>
      </c>
      <c r="I23" s="314"/>
      <c r="J23" s="275">
        <v>3</v>
      </c>
      <c r="K23" s="275"/>
      <c r="L23" s="106">
        <f t="shared" si="0"/>
        <v>0</v>
      </c>
      <c r="M23" s="107" t="str">
        <f t="shared" si="11"/>
        <v>×</v>
      </c>
      <c r="N23" s="105"/>
      <c r="O23" s="68">
        <v>45078</v>
      </c>
      <c r="P23" s="180">
        <f t="shared" si="7"/>
        <v>6</v>
      </c>
      <c r="Q23" s="180">
        <f t="shared" si="8"/>
        <v>1</v>
      </c>
      <c r="R23" s="111">
        <f t="shared" si="2"/>
        <v>7</v>
      </c>
      <c r="S23" s="275">
        <f t="shared" si="9"/>
        <v>2</v>
      </c>
      <c r="T23" s="275"/>
      <c r="U23" s="111">
        <f t="shared" si="3"/>
        <v>9</v>
      </c>
      <c r="V23" s="116">
        <v>8</v>
      </c>
      <c r="W23" s="106">
        <f t="shared" si="4"/>
        <v>1</v>
      </c>
      <c r="X23" s="108">
        <f t="shared" ref="X23" si="12">IF(V23&gt;V24,AE23,AF23)</f>
        <v>12</v>
      </c>
      <c r="Y23" s="67"/>
      <c r="Z23" s="46" t="str">
        <f>IF(AND(V23&gt;V24,W24&gt;0),"計算式要修正"," ")</f>
        <v xml:space="preserve"> </v>
      </c>
      <c r="AB23" s="82">
        <f t="shared" si="5"/>
        <v>0.48</v>
      </c>
      <c r="AE23" s="117">
        <v>13</v>
      </c>
      <c r="AF23" s="46">
        <f>25-AE24</f>
        <v>12</v>
      </c>
    </row>
    <row r="24" spans="5:32" ht="21" customHeight="1">
      <c r="E24" s="109"/>
      <c r="F24" s="109"/>
      <c r="G24" s="68">
        <v>45093</v>
      </c>
      <c r="H24" s="314">
        <f t="shared" si="6"/>
        <v>3</v>
      </c>
      <c r="I24" s="314"/>
      <c r="J24" s="275">
        <v>3</v>
      </c>
      <c r="K24" s="275"/>
      <c r="L24" s="106">
        <f>IF(H24-J24&lt;0,0,H24-J24)</f>
        <v>0</v>
      </c>
      <c r="M24" s="107" t="str">
        <f t="shared" si="11"/>
        <v>×</v>
      </c>
      <c r="N24" s="105"/>
      <c r="O24" s="68">
        <v>45093</v>
      </c>
      <c r="P24" s="180">
        <f t="shared" si="7"/>
        <v>6</v>
      </c>
      <c r="Q24" s="180">
        <f t="shared" si="8"/>
        <v>1</v>
      </c>
      <c r="R24" s="111">
        <f t="shared" si="2"/>
        <v>7</v>
      </c>
      <c r="S24" s="275">
        <f t="shared" si="9"/>
        <v>2</v>
      </c>
      <c r="T24" s="275"/>
      <c r="U24" s="111">
        <f t="shared" si="3"/>
        <v>9</v>
      </c>
      <c r="V24" s="116">
        <v>8</v>
      </c>
      <c r="W24" s="106">
        <f t="shared" si="4"/>
        <v>1</v>
      </c>
      <c r="X24" s="108">
        <f>AE24</f>
        <v>13</v>
      </c>
      <c r="Y24" s="67"/>
      <c r="AB24" s="82">
        <f t="shared" si="5"/>
        <v>0.52</v>
      </c>
      <c r="AE24" s="117">
        <v>13</v>
      </c>
    </row>
    <row r="25" spans="5:32" ht="21" customHeight="1">
      <c r="E25" s="50"/>
      <c r="F25" s="50"/>
      <c r="G25" s="68">
        <v>45108</v>
      </c>
      <c r="H25" s="314">
        <f t="shared" si="6"/>
        <v>3</v>
      </c>
      <c r="I25" s="314"/>
      <c r="J25" s="275">
        <v>3</v>
      </c>
      <c r="K25" s="275"/>
      <c r="L25" s="106">
        <f>IF(H25-J25&lt;0,0,H25-J25)</f>
        <v>0</v>
      </c>
      <c r="M25" s="107" t="str">
        <f t="shared" si="11"/>
        <v>×</v>
      </c>
      <c r="N25" s="105"/>
      <c r="O25" s="68">
        <v>45108</v>
      </c>
      <c r="P25" s="180">
        <f t="shared" si="7"/>
        <v>6</v>
      </c>
      <c r="Q25" s="180">
        <f t="shared" si="8"/>
        <v>1</v>
      </c>
      <c r="R25" s="111">
        <f t="shared" si="2"/>
        <v>7</v>
      </c>
      <c r="S25" s="275">
        <f t="shared" si="9"/>
        <v>2</v>
      </c>
      <c r="T25" s="275"/>
      <c r="U25" s="111">
        <f t="shared" si="3"/>
        <v>9</v>
      </c>
      <c r="V25" s="116">
        <v>8</v>
      </c>
      <c r="W25" s="106">
        <f t="shared" si="4"/>
        <v>1</v>
      </c>
      <c r="X25" s="108">
        <f t="shared" ref="X25" si="13">IF(V25&gt;V26,AE25,AF25)</f>
        <v>13</v>
      </c>
      <c r="Y25" s="67"/>
      <c r="Z25" s="46" t="str">
        <f>IF(AND(V25&gt;V26,W26&gt;0),"計算式要修正"," ")</f>
        <v xml:space="preserve"> </v>
      </c>
      <c r="AB25" s="82">
        <f t="shared" si="5"/>
        <v>0.52</v>
      </c>
      <c r="AE25" s="117">
        <v>13</v>
      </c>
      <c r="AF25" s="46">
        <f>25-AE26</f>
        <v>13</v>
      </c>
    </row>
    <row r="26" spans="5:32" ht="21" customHeight="1">
      <c r="E26" s="109"/>
      <c r="F26" s="109"/>
      <c r="G26" s="68">
        <v>45123</v>
      </c>
      <c r="H26" s="314">
        <f t="shared" si="6"/>
        <v>3</v>
      </c>
      <c r="I26" s="314"/>
      <c r="J26" s="275">
        <v>3</v>
      </c>
      <c r="K26" s="275"/>
      <c r="L26" s="106">
        <f>IF(H26-J26&lt;0,0,H26-J26)</f>
        <v>0</v>
      </c>
      <c r="M26" s="107" t="str">
        <f t="shared" si="11"/>
        <v>×</v>
      </c>
      <c r="N26" s="105"/>
      <c r="O26" s="68">
        <v>45123</v>
      </c>
      <c r="P26" s="180">
        <f t="shared" si="7"/>
        <v>6</v>
      </c>
      <c r="Q26" s="180">
        <f t="shared" si="8"/>
        <v>1</v>
      </c>
      <c r="R26" s="111">
        <f t="shared" si="2"/>
        <v>7</v>
      </c>
      <c r="S26" s="275">
        <f t="shared" si="9"/>
        <v>2</v>
      </c>
      <c r="T26" s="275"/>
      <c r="U26" s="111">
        <f t="shared" si="3"/>
        <v>9</v>
      </c>
      <c r="V26" s="116">
        <v>8</v>
      </c>
      <c r="W26" s="106">
        <f t="shared" si="4"/>
        <v>1</v>
      </c>
      <c r="X26" s="108">
        <f>AE26</f>
        <v>12</v>
      </c>
      <c r="Y26" s="67"/>
      <c r="AB26" s="82">
        <f t="shared" si="5"/>
        <v>0.48</v>
      </c>
      <c r="AE26" s="117">
        <v>12</v>
      </c>
    </row>
    <row r="27" spans="5:32" ht="21" customHeight="1">
      <c r="E27" s="50" t="s">
        <v>1509</v>
      </c>
      <c r="F27" s="50" t="s">
        <v>1510</v>
      </c>
      <c r="G27" s="68">
        <v>45139</v>
      </c>
      <c r="H27" s="314">
        <f t="shared" si="6"/>
        <v>3</v>
      </c>
      <c r="I27" s="314"/>
      <c r="J27" s="275">
        <v>2</v>
      </c>
      <c r="K27" s="275"/>
      <c r="L27" s="106">
        <f t="shared" ref="L27:L29" si="14">IF(H27-J27&lt;0,0,H27-J27)</f>
        <v>1</v>
      </c>
      <c r="M27" s="107" t="str">
        <f>IF(AND(E27="〇",F27="×",L27&gt;0),"○","×")</f>
        <v>○</v>
      </c>
      <c r="N27" s="105"/>
      <c r="O27" s="68">
        <v>45139</v>
      </c>
      <c r="P27" s="180">
        <f t="shared" si="7"/>
        <v>6</v>
      </c>
      <c r="Q27" s="180">
        <f t="shared" si="8"/>
        <v>1</v>
      </c>
      <c r="R27" s="111">
        <f t="shared" si="2"/>
        <v>7</v>
      </c>
      <c r="S27" s="275">
        <v>3</v>
      </c>
      <c r="T27" s="275"/>
      <c r="U27" s="111">
        <f t="shared" si="3"/>
        <v>10</v>
      </c>
      <c r="V27" s="116">
        <v>8</v>
      </c>
      <c r="W27" s="106">
        <f t="shared" si="4"/>
        <v>1</v>
      </c>
      <c r="X27" s="108">
        <f t="shared" ref="X27" si="15">IF(V27&gt;V28,AE27,AF27)</f>
        <v>11</v>
      </c>
      <c r="Y27" s="67"/>
      <c r="Z27" s="46" t="str">
        <f t="shared" ref="Z27" si="16">IF(AND(V27&gt;V28,W28&gt;0),"計算式要修正"," ")</f>
        <v xml:space="preserve"> </v>
      </c>
      <c r="AB27" s="82">
        <f t="shared" si="5"/>
        <v>0.44</v>
      </c>
      <c r="AE27" s="117">
        <v>12</v>
      </c>
      <c r="AF27" s="46">
        <f>25-AE28</f>
        <v>11</v>
      </c>
    </row>
    <row r="28" spans="5:32" ht="21" customHeight="1">
      <c r="E28" s="109"/>
      <c r="F28" s="109"/>
      <c r="G28" s="68">
        <v>45154</v>
      </c>
      <c r="H28" s="314">
        <f t="shared" si="6"/>
        <v>2</v>
      </c>
      <c r="I28" s="314"/>
      <c r="J28" s="275">
        <v>2</v>
      </c>
      <c r="K28" s="275"/>
      <c r="L28" s="106">
        <f t="shared" si="14"/>
        <v>0</v>
      </c>
      <c r="M28" s="107" t="str">
        <f t="shared" ref="M28:M32" si="17">IF(AND(E28="〇",F28="×",L28&gt;0),"○","×")</f>
        <v>×</v>
      </c>
      <c r="N28" s="105"/>
      <c r="O28" s="68">
        <v>45154</v>
      </c>
      <c r="P28" s="180">
        <f t="shared" si="7"/>
        <v>6</v>
      </c>
      <c r="Q28" s="180">
        <f t="shared" si="8"/>
        <v>1</v>
      </c>
      <c r="R28" s="111">
        <f t="shared" si="2"/>
        <v>7</v>
      </c>
      <c r="S28" s="275">
        <f t="shared" si="9"/>
        <v>3</v>
      </c>
      <c r="T28" s="275"/>
      <c r="U28" s="111">
        <f t="shared" si="3"/>
        <v>10</v>
      </c>
      <c r="V28" s="116">
        <v>9</v>
      </c>
      <c r="W28" s="106">
        <f t="shared" si="4"/>
        <v>2</v>
      </c>
      <c r="X28" s="108">
        <f>AE28</f>
        <v>14</v>
      </c>
      <c r="Y28" s="67"/>
      <c r="AB28" s="82">
        <f t="shared" si="5"/>
        <v>1.1200000000000001</v>
      </c>
      <c r="AE28" s="117">
        <v>14</v>
      </c>
    </row>
    <row r="29" spans="5:32" ht="21" customHeight="1">
      <c r="E29" s="50"/>
      <c r="F29" s="50"/>
      <c r="G29" s="68">
        <v>45170</v>
      </c>
      <c r="H29" s="314">
        <f t="shared" si="6"/>
        <v>2</v>
      </c>
      <c r="I29" s="314"/>
      <c r="J29" s="275">
        <v>2</v>
      </c>
      <c r="K29" s="275"/>
      <c r="L29" s="106">
        <f t="shared" si="14"/>
        <v>0</v>
      </c>
      <c r="M29" s="107" t="str">
        <f t="shared" si="17"/>
        <v>×</v>
      </c>
      <c r="N29" s="105"/>
      <c r="O29" s="68">
        <v>45170</v>
      </c>
      <c r="P29" s="180">
        <f t="shared" si="7"/>
        <v>6</v>
      </c>
      <c r="Q29" s="180">
        <f t="shared" si="8"/>
        <v>1</v>
      </c>
      <c r="R29" s="111">
        <f t="shared" si="2"/>
        <v>7</v>
      </c>
      <c r="S29" s="275">
        <f t="shared" si="9"/>
        <v>3</v>
      </c>
      <c r="T29" s="275"/>
      <c r="U29" s="111">
        <f t="shared" si="3"/>
        <v>10</v>
      </c>
      <c r="V29" s="116">
        <v>9</v>
      </c>
      <c r="W29" s="106">
        <f t="shared" si="4"/>
        <v>2</v>
      </c>
      <c r="X29" s="108">
        <f t="shared" ref="X29" si="18">IF(V29&gt;V30,AE29,AF29)</f>
        <v>14</v>
      </c>
      <c r="Y29" s="67"/>
      <c r="Z29" s="46" t="str">
        <f t="shared" ref="Z29" si="19">IF(AND(V29&gt;V30,W30&gt;0),"計算式要修正"," ")</f>
        <v xml:space="preserve"> </v>
      </c>
      <c r="AB29" s="82">
        <f t="shared" si="5"/>
        <v>1.1200000000000001</v>
      </c>
      <c r="AE29" s="117">
        <v>13</v>
      </c>
      <c r="AF29" s="46">
        <f>25-AE30</f>
        <v>14</v>
      </c>
    </row>
    <row r="30" spans="5:32" ht="21" customHeight="1">
      <c r="E30" s="109"/>
      <c r="F30" s="109"/>
      <c r="G30" s="68">
        <v>45185</v>
      </c>
      <c r="H30" s="314">
        <f t="shared" si="6"/>
        <v>2</v>
      </c>
      <c r="I30" s="314"/>
      <c r="J30" s="275">
        <v>2</v>
      </c>
      <c r="K30" s="275"/>
      <c r="L30" s="106">
        <f>IF(H30-J30&lt;0,0,H30-J30)</f>
        <v>0</v>
      </c>
      <c r="M30" s="107" t="str">
        <f t="shared" si="17"/>
        <v>×</v>
      </c>
      <c r="N30" s="105"/>
      <c r="O30" s="68">
        <v>45185</v>
      </c>
      <c r="P30" s="180">
        <f t="shared" si="7"/>
        <v>6</v>
      </c>
      <c r="Q30" s="180">
        <f t="shared" si="8"/>
        <v>1</v>
      </c>
      <c r="R30" s="111">
        <f t="shared" si="2"/>
        <v>7</v>
      </c>
      <c r="S30" s="275">
        <f t="shared" si="9"/>
        <v>3</v>
      </c>
      <c r="T30" s="275"/>
      <c r="U30" s="111">
        <f t="shared" si="3"/>
        <v>10</v>
      </c>
      <c r="V30" s="116">
        <v>9</v>
      </c>
      <c r="W30" s="106">
        <f t="shared" si="4"/>
        <v>2</v>
      </c>
      <c r="X30" s="108">
        <f>AE30</f>
        <v>11</v>
      </c>
      <c r="Y30" s="67"/>
      <c r="AB30" s="82">
        <f t="shared" si="5"/>
        <v>0.88</v>
      </c>
      <c r="AE30" s="117">
        <v>11</v>
      </c>
    </row>
    <row r="31" spans="5:32" ht="21" customHeight="1">
      <c r="E31" s="50"/>
      <c r="F31" s="50"/>
      <c r="G31" s="68">
        <v>45200</v>
      </c>
      <c r="H31" s="314">
        <f t="shared" si="6"/>
        <v>2</v>
      </c>
      <c r="I31" s="314"/>
      <c r="J31" s="275">
        <v>2</v>
      </c>
      <c r="K31" s="275"/>
      <c r="L31" s="106">
        <f>IF(H31-J31&lt;0,0,H31-J31)</f>
        <v>0</v>
      </c>
      <c r="M31" s="107" t="str">
        <f t="shared" si="17"/>
        <v>×</v>
      </c>
      <c r="N31" s="105"/>
      <c r="O31" s="68">
        <v>45200</v>
      </c>
      <c r="P31" s="180">
        <f t="shared" si="7"/>
        <v>6</v>
      </c>
      <c r="Q31" s="180">
        <f t="shared" si="8"/>
        <v>1</v>
      </c>
      <c r="R31" s="111">
        <f>P31+Q31</f>
        <v>7</v>
      </c>
      <c r="S31" s="275">
        <f t="shared" si="9"/>
        <v>3</v>
      </c>
      <c r="T31" s="275"/>
      <c r="U31" s="111">
        <f t="shared" si="3"/>
        <v>10</v>
      </c>
      <c r="V31" s="116">
        <v>9</v>
      </c>
      <c r="W31" s="106">
        <f t="shared" si="4"/>
        <v>2</v>
      </c>
      <c r="X31" s="108">
        <f t="shared" ref="X31" si="20">IF(V31&gt;V32,AE31,AF31)</f>
        <v>11</v>
      </c>
      <c r="Y31" s="67"/>
      <c r="Z31" s="46" t="str">
        <f t="shared" ref="Z31" si="21">IF(AND(V31&gt;V32,W32&gt;0),"計算式要修正"," ")</f>
        <v xml:space="preserve"> </v>
      </c>
      <c r="AB31" s="82">
        <f t="shared" si="5"/>
        <v>0.88</v>
      </c>
      <c r="AE31" s="117">
        <v>11</v>
      </c>
      <c r="AF31" s="46">
        <f>25-AE32</f>
        <v>11</v>
      </c>
    </row>
    <row r="32" spans="5:32" ht="21" customHeight="1">
      <c r="E32" s="109"/>
      <c r="F32" s="109"/>
      <c r="G32" s="68">
        <v>45215</v>
      </c>
      <c r="H32" s="314">
        <f t="shared" si="6"/>
        <v>2</v>
      </c>
      <c r="I32" s="314"/>
      <c r="J32" s="275">
        <v>2</v>
      </c>
      <c r="K32" s="275"/>
      <c r="L32" s="106">
        <f>IF(H32-J32&lt;0,0,H32-J32)</f>
        <v>0</v>
      </c>
      <c r="M32" s="107" t="str">
        <f t="shared" si="17"/>
        <v>×</v>
      </c>
      <c r="N32" s="105"/>
      <c r="O32" s="68">
        <v>45215</v>
      </c>
      <c r="P32" s="180">
        <f t="shared" si="7"/>
        <v>6</v>
      </c>
      <c r="Q32" s="180">
        <f t="shared" si="8"/>
        <v>1</v>
      </c>
      <c r="R32" s="111">
        <f t="shared" si="2"/>
        <v>7</v>
      </c>
      <c r="S32" s="275">
        <f t="shared" si="9"/>
        <v>3</v>
      </c>
      <c r="T32" s="275"/>
      <c r="U32" s="111">
        <f t="shared" si="3"/>
        <v>10</v>
      </c>
      <c r="V32" s="116">
        <v>10</v>
      </c>
      <c r="W32" s="106">
        <f t="shared" si="4"/>
        <v>3</v>
      </c>
      <c r="X32" s="108">
        <f>AE32</f>
        <v>14</v>
      </c>
      <c r="Y32" s="67"/>
      <c r="AB32" s="82">
        <f t="shared" si="5"/>
        <v>1.68</v>
      </c>
      <c r="AE32" s="117">
        <v>14</v>
      </c>
    </row>
    <row r="33" spans="3:32" ht="21" customHeight="1">
      <c r="E33" s="50"/>
      <c r="F33" s="50"/>
      <c r="G33" s="68">
        <v>45231</v>
      </c>
      <c r="H33" s="314">
        <f t="shared" si="6"/>
        <v>2</v>
      </c>
      <c r="I33" s="314"/>
      <c r="J33" s="275">
        <v>2</v>
      </c>
      <c r="K33" s="275"/>
      <c r="L33" s="106">
        <f>IF(H33-J33&lt;0,0,H33-J33)</f>
        <v>0</v>
      </c>
      <c r="M33" s="107" t="str">
        <f>IF(AND(E33="〇",F33="×",L33&gt;0),"○","×")</f>
        <v>×</v>
      </c>
      <c r="N33" s="105"/>
      <c r="O33" s="68">
        <v>45231</v>
      </c>
      <c r="P33" s="180">
        <f t="shared" si="7"/>
        <v>6</v>
      </c>
      <c r="Q33" s="180">
        <f t="shared" si="8"/>
        <v>1</v>
      </c>
      <c r="R33" s="111">
        <f t="shared" si="2"/>
        <v>7</v>
      </c>
      <c r="S33" s="275">
        <f t="shared" si="9"/>
        <v>3</v>
      </c>
      <c r="T33" s="275"/>
      <c r="U33" s="111">
        <f t="shared" si="3"/>
        <v>10</v>
      </c>
      <c r="V33" s="116">
        <v>10</v>
      </c>
      <c r="W33" s="106">
        <f t="shared" si="4"/>
        <v>3</v>
      </c>
      <c r="X33" s="108">
        <f>IF(V33&gt;V34,AE33,AF33)</f>
        <v>13</v>
      </c>
      <c r="Y33" s="67"/>
      <c r="Z33" s="46" t="str">
        <f>IF(AND(V33&gt;V34,W34&gt;0),"計算式要修正"," ")</f>
        <v xml:space="preserve"> </v>
      </c>
      <c r="AB33" s="82">
        <f t="shared" si="5"/>
        <v>1.56</v>
      </c>
      <c r="AE33" s="117">
        <v>12</v>
      </c>
      <c r="AF33" s="46">
        <f>25-AE34</f>
        <v>13</v>
      </c>
    </row>
    <row r="34" spans="3:32" ht="21" customHeight="1">
      <c r="E34" s="109"/>
      <c r="F34" s="109"/>
      <c r="G34" s="68">
        <v>45246</v>
      </c>
      <c r="H34" s="314">
        <f t="shared" si="6"/>
        <v>2</v>
      </c>
      <c r="I34" s="314"/>
      <c r="J34" s="275">
        <v>2</v>
      </c>
      <c r="K34" s="275"/>
      <c r="L34" s="106">
        <f t="shared" ref="L34:L38" si="22">IF(H34-J34&lt;0,0,H34-J34)</f>
        <v>0</v>
      </c>
      <c r="M34" s="107" t="str">
        <f t="shared" ref="M34:M40" si="23">IF(AND(E34="〇",F34="×",L34&gt;0),"○","×")</f>
        <v>×</v>
      </c>
      <c r="N34" s="105"/>
      <c r="O34" s="68">
        <v>45246</v>
      </c>
      <c r="P34" s="180">
        <f t="shared" si="7"/>
        <v>6</v>
      </c>
      <c r="Q34" s="180">
        <f t="shared" si="8"/>
        <v>1</v>
      </c>
      <c r="R34" s="111">
        <f t="shared" si="2"/>
        <v>7</v>
      </c>
      <c r="S34" s="275">
        <f t="shared" si="9"/>
        <v>3</v>
      </c>
      <c r="T34" s="275"/>
      <c r="U34" s="111">
        <f t="shared" si="3"/>
        <v>10</v>
      </c>
      <c r="V34" s="116">
        <v>10</v>
      </c>
      <c r="W34" s="106">
        <f t="shared" si="4"/>
        <v>3</v>
      </c>
      <c r="X34" s="108">
        <f>AE34</f>
        <v>12</v>
      </c>
      <c r="Y34" s="67"/>
      <c r="Z34" s="46" t="str">
        <f t="shared" ref="Z34:Z41" si="24">IF(AND(V34&gt;V35,W35&gt;0),"計算式要修正"," ")</f>
        <v xml:space="preserve"> </v>
      </c>
      <c r="AB34" s="82">
        <f t="shared" si="5"/>
        <v>1.44</v>
      </c>
      <c r="AE34" s="117">
        <v>12</v>
      </c>
    </row>
    <row r="35" spans="3:32" ht="21" customHeight="1">
      <c r="E35" s="50"/>
      <c r="F35" s="50"/>
      <c r="G35" s="68">
        <v>45261</v>
      </c>
      <c r="H35" s="314">
        <f t="shared" si="6"/>
        <v>2</v>
      </c>
      <c r="I35" s="314"/>
      <c r="J35" s="275">
        <v>2</v>
      </c>
      <c r="K35" s="275"/>
      <c r="L35" s="106">
        <f t="shared" si="22"/>
        <v>0</v>
      </c>
      <c r="M35" s="107" t="str">
        <f t="shared" si="23"/>
        <v>×</v>
      </c>
      <c r="N35" s="105"/>
      <c r="O35" s="68">
        <v>45261</v>
      </c>
      <c r="P35" s="180">
        <f t="shared" si="7"/>
        <v>6</v>
      </c>
      <c r="Q35" s="180">
        <f t="shared" si="8"/>
        <v>1</v>
      </c>
      <c r="R35" s="111">
        <f t="shared" si="2"/>
        <v>7</v>
      </c>
      <c r="S35" s="275">
        <f t="shared" si="9"/>
        <v>3</v>
      </c>
      <c r="T35" s="275"/>
      <c r="U35" s="111">
        <f t="shared" si="3"/>
        <v>10</v>
      </c>
      <c r="V35" s="116">
        <v>10</v>
      </c>
      <c r="W35" s="106">
        <f t="shared" si="4"/>
        <v>3</v>
      </c>
      <c r="X35" s="108">
        <f>IF(V35&gt;V36,AE35,AF35)</f>
        <v>14</v>
      </c>
      <c r="Y35" s="67"/>
      <c r="Z35" s="46" t="str">
        <f>IF(AND(V35&gt;V36,W36&gt;0),"計算式要修正"," ")</f>
        <v xml:space="preserve"> </v>
      </c>
      <c r="AB35" s="82">
        <f t="shared" si="5"/>
        <v>1.68</v>
      </c>
      <c r="AE35" s="117">
        <v>13</v>
      </c>
      <c r="AF35" s="46">
        <f>25-AE36</f>
        <v>14</v>
      </c>
    </row>
    <row r="36" spans="3:32" ht="21" customHeight="1">
      <c r="E36" s="109"/>
      <c r="F36" s="109"/>
      <c r="G36" s="68">
        <v>45276</v>
      </c>
      <c r="H36" s="314">
        <f t="shared" si="6"/>
        <v>2</v>
      </c>
      <c r="I36" s="314"/>
      <c r="J36" s="275">
        <v>2</v>
      </c>
      <c r="K36" s="275"/>
      <c r="L36" s="106">
        <f t="shared" si="22"/>
        <v>0</v>
      </c>
      <c r="M36" s="107" t="str">
        <f t="shared" si="23"/>
        <v>×</v>
      </c>
      <c r="N36" s="105"/>
      <c r="O36" s="68">
        <v>45276</v>
      </c>
      <c r="P36" s="180">
        <f t="shared" si="7"/>
        <v>6</v>
      </c>
      <c r="Q36" s="180">
        <f t="shared" si="8"/>
        <v>1</v>
      </c>
      <c r="R36" s="111">
        <f t="shared" si="2"/>
        <v>7</v>
      </c>
      <c r="S36" s="275">
        <f t="shared" si="9"/>
        <v>3</v>
      </c>
      <c r="T36" s="275"/>
      <c r="U36" s="111">
        <f t="shared" si="3"/>
        <v>10</v>
      </c>
      <c r="V36" s="116">
        <v>10</v>
      </c>
      <c r="W36" s="106">
        <f t="shared" si="4"/>
        <v>3</v>
      </c>
      <c r="X36" s="108">
        <f>AE36</f>
        <v>11</v>
      </c>
      <c r="Y36" s="67"/>
      <c r="AB36" s="82">
        <f t="shared" si="5"/>
        <v>1.32</v>
      </c>
      <c r="AE36" s="117">
        <v>11</v>
      </c>
    </row>
    <row r="37" spans="3:32" ht="21" customHeight="1">
      <c r="E37" s="50"/>
      <c r="F37" s="50"/>
      <c r="G37" s="68">
        <v>45292</v>
      </c>
      <c r="H37" s="314">
        <f t="shared" si="6"/>
        <v>2</v>
      </c>
      <c r="I37" s="314"/>
      <c r="J37" s="275">
        <v>2</v>
      </c>
      <c r="K37" s="275"/>
      <c r="L37" s="106">
        <f t="shared" si="22"/>
        <v>0</v>
      </c>
      <c r="M37" s="107" t="str">
        <f>IF(AND(E37="〇",F37="×",L37&gt;0),"○","×")</f>
        <v>×</v>
      </c>
      <c r="N37" s="105"/>
      <c r="O37" s="68">
        <v>45292</v>
      </c>
      <c r="P37" s="180">
        <f t="shared" si="7"/>
        <v>6</v>
      </c>
      <c r="Q37" s="180">
        <f t="shared" si="8"/>
        <v>1</v>
      </c>
      <c r="R37" s="111">
        <f t="shared" si="2"/>
        <v>7</v>
      </c>
      <c r="S37" s="275">
        <f t="shared" si="9"/>
        <v>3</v>
      </c>
      <c r="T37" s="275"/>
      <c r="U37" s="111">
        <f t="shared" si="3"/>
        <v>10</v>
      </c>
      <c r="V37" s="116">
        <v>10</v>
      </c>
      <c r="W37" s="106">
        <f t="shared" si="4"/>
        <v>3</v>
      </c>
      <c r="X37" s="108">
        <f t="shared" ref="X37:X41" si="25">IF(V37&gt;V38,AE37,AF37)</f>
        <v>11</v>
      </c>
      <c r="Y37" s="67"/>
      <c r="Z37" s="46" t="str">
        <f>IF(AND(V37&gt;V38,W38&gt;0),"計算式要修正"," ")</f>
        <v xml:space="preserve"> </v>
      </c>
      <c r="AB37" s="82">
        <f t="shared" si="5"/>
        <v>1.32</v>
      </c>
      <c r="AE37" s="117">
        <v>9</v>
      </c>
      <c r="AF37" s="46">
        <f>25-AE38</f>
        <v>11</v>
      </c>
    </row>
    <row r="38" spans="3:32" ht="21" customHeight="1">
      <c r="E38" s="109"/>
      <c r="F38" s="109"/>
      <c r="G38" s="68">
        <v>45307</v>
      </c>
      <c r="H38" s="314">
        <f t="shared" si="6"/>
        <v>2</v>
      </c>
      <c r="I38" s="314"/>
      <c r="J38" s="275">
        <v>2</v>
      </c>
      <c r="K38" s="275"/>
      <c r="L38" s="106">
        <f t="shared" si="22"/>
        <v>0</v>
      </c>
      <c r="M38" s="107" t="str">
        <f t="shared" si="23"/>
        <v>×</v>
      </c>
      <c r="N38" s="105"/>
      <c r="O38" s="68">
        <v>45307</v>
      </c>
      <c r="P38" s="180">
        <f t="shared" si="7"/>
        <v>6</v>
      </c>
      <c r="Q38" s="180">
        <f t="shared" si="8"/>
        <v>1</v>
      </c>
      <c r="R38" s="111">
        <f t="shared" si="2"/>
        <v>7</v>
      </c>
      <c r="S38" s="275">
        <f t="shared" si="9"/>
        <v>3</v>
      </c>
      <c r="T38" s="275"/>
      <c r="U38" s="111">
        <f t="shared" si="3"/>
        <v>10</v>
      </c>
      <c r="V38" s="116">
        <v>10</v>
      </c>
      <c r="W38" s="106">
        <f t="shared" si="4"/>
        <v>3</v>
      </c>
      <c r="X38" s="108">
        <f>AE38</f>
        <v>14</v>
      </c>
      <c r="Y38" s="67"/>
      <c r="AB38" s="82">
        <f t="shared" si="5"/>
        <v>1.68</v>
      </c>
      <c r="AE38" s="117">
        <v>14</v>
      </c>
    </row>
    <row r="39" spans="3:32" ht="21" customHeight="1">
      <c r="E39" s="50"/>
      <c r="F39" s="50"/>
      <c r="G39" s="68">
        <v>45323</v>
      </c>
      <c r="H39" s="314">
        <f t="shared" si="6"/>
        <v>2</v>
      </c>
      <c r="I39" s="314"/>
      <c r="J39" s="275">
        <v>2</v>
      </c>
      <c r="K39" s="275"/>
      <c r="L39" s="106">
        <f>IF(H39-J39&lt;0,0,H39-J39)</f>
        <v>0</v>
      </c>
      <c r="M39" s="107" t="str">
        <f t="shared" si="23"/>
        <v>×</v>
      </c>
      <c r="N39" s="105"/>
      <c r="O39" s="68">
        <v>45323</v>
      </c>
      <c r="P39" s="180">
        <f t="shared" si="7"/>
        <v>6</v>
      </c>
      <c r="Q39" s="180">
        <f t="shared" si="8"/>
        <v>1</v>
      </c>
      <c r="R39" s="111">
        <f t="shared" si="2"/>
        <v>7</v>
      </c>
      <c r="S39" s="275">
        <f t="shared" si="9"/>
        <v>3</v>
      </c>
      <c r="T39" s="275"/>
      <c r="U39" s="111">
        <f t="shared" si="3"/>
        <v>10</v>
      </c>
      <c r="V39" s="116">
        <v>10</v>
      </c>
      <c r="W39" s="106">
        <f t="shared" si="4"/>
        <v>3</v>
      </c>
      <c r="X39" s="108">
        <f t="shared" si="25"/>
        <v>13</v>
      </c>
      <c r="Y39" s="67"/>
      <c r="Z39" s="46" t="str">
        <f t="shared" si="24"/>
        <v xml:space="preserve"> </v>
      </c>
      <c r="AB39" s="82">
        <f t="shared" si="5"/>
        <v>1.56</v>
      </c>
      <c r="AE39" s="117">
        <v>12</v>
      </c>
      <c r="AF39" s="46">
        <f>25-AE40</f>
        <v>13</v>
      </c>
    </row>
    <row r="40" spans="3:32" ht="21" customHeight="1">
      <c r="E40" s="109"/>
      <c r="F40" s="109"/>
      <c r="G40" s="68">
        <v>45338</v>
      </c>
      <c r="H40" s="314">
        <f t="shared" si="6"/>
        <v>2</v>
      </c>
      <c r="I40" s="314"/>
      <c r="J40" s="275">
        <v>2</v>
      </c>
      <c r="K40" s="275"/>
      <c r="L40" s="106">
        <f>IF(H40-J40&lt;0,0,H40-J40)</f>
        <v>0</v>
      </c>
      <c r="M40" s="107" t="str">
        <f t="shared" si="23"/>
        <v>×</v>
      </c>
      <c r="N40" s="105"/>
      <c r="O40" s="68">
        <v>45338</v>
      </c>
      <c r="P40" s="180">
        <f t="shared" si="7"/>
        <v>6</v>
      </c>
      <c r="Q40" s="180">
        <f t="shared" si="8"/>
        <v>1</v>
      </c>
      <c r="R40" s="111">
        <f t="shared" si="2"/>
        <v>7</v>
      </c>
      <c r="S40" s="275">
        <f t="shared" si="9"/>
        <v>3</v>
      </c>
      <c r="T40" s="275"/>
      <c r="U40" s="111">
        <f t="shared" si="3"/>
        <v>10</v>
      </c>
      <c r="V40" s="116">
        <v>11</v>
      </c>
      <c r="W40" s="106">
        <f t="shared" si="4"/>
        <v>3</v>
      </c>
      <c r="X40" s="108">
        <f>AE40</f>
        <v>12</v>
      </c>
      <c r="Y40" s="67"/>
      <c r="AB40" s="82">
        <f t="shared" si="5"/>
        <v>1.44</v>
      </c>
      <c r="AE40" s="117">
        <v>12</v>
      </c>
    </row>
    <row r="41" spans="3:32" ht="21" customHeight="1">
      <c r="E41" s="50"/>
      <c r="F41" s="50"/>
      <c r="G41" s="68">
        <v>45352</v>
      </c>
      <c r="H41" s="314">
        <f t="shared" si="6"/>
        <v>2</v>
      </c>
      <c r="I41" s="314"/>
      <c r="J41" s="275">
        <v>2</v>
      </c>
      <c r="K41" s="275"/>
      <c r="L41" s="106">
        <f>IF(H41-J41&lt;0,0,H41-J41)</f>
        <v>0</v>
      </c>
      <c r="M41" s="107" t="str">
        <f t="shared" ref="M41:M42" si="26">IF(AND(E41="〇",F41="×",L41&gt;0),"○","×")</f>
        <v>×</v>
      </c>
      <c r="N41" s="105"/>
      <c r="O41" s="68">
        <v>45352</v>
      </c>
      <c r="P41" s="180">
        <f t="shared" si="7"/>
        <v>6</v>
      </c>
      <c r="Q41" s="180">
        <f t="shared" si="8"/>
        <v>1</v>
      </c>
      <c r="R41" s="111">
        <f t="shared" si="2"/>
        <v>7</v>
      </c>
      <c r="S41" s="275">
        <f t="shared" si="9"/>
        <v>3</v>
      </c>
      <c r="T41" s="275"/>
      <c r="U41" s="111">
        <f t="shared" si="3"/>
        <v>10</v>
      </c>
      <c r="V41" s="116">
        <v>11</v>
      </c>
      <c r="W41" s="106">
        <f t="shared" si="4"/>
        <v>3</v>
      </c>
      <c r="X41" s="108">
        <f t="shared" si="25"/>
        <v>13</v>
      </c>
      <c r="Y41" s="67"/>
      <c r="Z41" s="46" t="str">
        <f t="shared" si="24"/>
        <v xml:space="preserve"> </v>
      </c>
      <c r="AB41" s="82">
        <f t="shared" si="5"/>
        <v>1.56</v>
      </c>
      <c r="AE41" s="117">
        <v>13</v>
      </c>
      <c r="AF41" s="46">
        <f>25-AE42</f>
        <v>13</v>
      </c>
    </row>
    <row r="42" spans="3:32" ht="21" customHeight="1">
      <c r="E42" s="109"/>
      <c r="F42" s="109"/>
      <c r="G42" s="68">
        <v>45367</v>
      </c>
      <c r="H42" s="314">
        <f t="shared" si="6"/>
        <v>2</v>
      </c>
      <c r="I42" s="314"/>
      <c r="J42" s="275">
        <v>2</v>
      </c>
      <c r="K42" s="275"/>
      <c r="L42" s="106">
        <f>IF(H42-J42&lt;0,0,H42-J42)</f>
        <v>0</v>
      </c>
      <c r="M42" s="107" t="str">
        <f t="shared" si="26"/>
        <v>×</v>
      </c>
      <c r="N42" s="105"/>
      <c r="O42" s="68">
        <v>45367</v>
      </c>
      <c r="P42" s="180">
        <f t="shared" si="7"/>
        <v>6</v>
      </c>
      <c r="Q42" s="180">
        <f t="shared" si="8"/>
        <v>1</v>
      </c>
      <c r="R42" s="111">
        <f t="shared" si="2"/>
        <v>7</v>
      </c>
      <c r="S42" s="275">
        <f t="shared" si="9"/>
        <v>3</v>
      </c>
      <c r="T42" s="275"/>
      <c r="U42" s="111">
        <f t="shared" si="3"/>
        <v>10</v>
      </c>
      <c r="V42" s="116">
        <v>11</v>
      </c>
      <c r="W42" s="106">
        <f t="shared" si="4"/>
        <v>3</v>
      </c>
      <c r="X42" s="108">
        <f>AE42</f>
        <v>12</v>
      </c>
      <c r="Y42" s="67"/>
      <c r="AB42" s="82">
        <f t="shared" si="5"/>
        <v>1.44</v>
      </c>
      <c r="AE42" s="117">
        <v>12</v>
      </c>
    </row>
    <row r="43" spans="3:32" ht="17.25" customHeight="1">
      <c r="E43" s="319" t="s">
        <v>649</v>
      </c>
      <c r="F43" s="319"/>
      <c r="G43" s="319"/>
      <c r="H43" s="319"/>
      <c r="I43" s="319"/>
      <c r="J43" s="319"/>
      <c r="K43" s="319"/>
      <c r="L43" s="319"/>
      <c r="M43" s="319"/>
      <c r="N43" s="105"/>
      <c r="O43" s="62" t="s">
        <v>648</v>
      </c>
      <c r="P43" s="62"/>
      <c r="Q43" s="62"/>
      <c r="R43" s="62"/>
      <c r="S43" s="105"/>
    </row>
    <row r="44" spans="3:32" ht="17.25" customHeight="1">
      <c r="E44" s="257"/>
      <c r="F44" s="257"/>
      <c r="G44" s="257"/>
      <c r="H44" s="257"/>
      <c r="I44" s="257"/>
      <c r="J44" s="257"/>
      <c r="K44" s="257"/>
      <c r="L44" s="257"/>
      <c r="M44" s="257"/>
      <c r="O44" s="62" t="s">
        <v>663</v>
      </c>
      <c r="S44" s="47"/>
      <c r="T44" s="61"/>
      <c r="U44" s="61"/>
    </row>
    <row r="45" spans="3:32" ht="17.25" customHeight="1">
      <c r="E45" s="257" t="s">
        <v>652</v>
      </c>
      <c r="F45" s="257"/>
      <c r="G45" s="257"/>
      <c r="H45" s="257"/>
      <c r="I45" s="257"/>
      <c r="J45" s="257"/>
      <c r="K45" s="257"/>
      <c r="L45" s="257"/>
      <c r="M45" s="257"/>
      <c r="O45" s="62" t="s">
        <v>662</v>
      </c>
      <c r="S45" s="47"/>
      <c r="T45" s="61"/>
      <c r="U45" s="61"/>
    </row>
    <row r="46" spans="3:32" ht="17.25" customHeight="1">
      <c r="E46" s="88"/>
      <c r="F46" s="88"/>
      <c r="G46" s="88"/>
      <c r="H46" s="88"/>
      <c r="I46" s="88"/>
      <c r="J46" s="88"/>
      <c r="K46" s="88"/>
      <c r="L46" s="88"/>
      <c r="M46" s="88"/>
      <c r="O46" s="62" t="s">
        <v>664</v>
      </c>
      <c r="S46" s="47"/>
      <c r="T46" s="61"/>
      <c r="U46" s="61"/>
    </row>
    <row r="47" spans="3:32" ht="17.25" customHeight="1">
      <c r="E47" s="88"/>
      <c r="F47" s="88"/>
      <c r="G47" s="88"/>
      <c r="H47" s="88"/>
      <c r="I47" s="88"/>
      <c r="J47" s="88"/>
      <c r="K47" s="88"/>
      <c r="L47" s="88"/>
      <c r="M47" s="88"/>
      <c r="O47" s="62" t="s">
        <v>665</v>
      </c>
      <c r="S47" s="47"/>
      <c r="T47" s="61"/>
      <c r="U47" s="61"/>
    </row>
    <row r="48" spans="3:32">
      <c r="C48" s="64">
        <v>3</v>
      </c>
      <c r="D48" s="64"/>
      <c r="E48" s="65" t="s">
        <v>627</v>
      </c>
      <c r="F48" s="65"/>
      <c r="G48" s="57"/>
      <c r="O48" s="62" t="s">
        <v>675</v>
      </c>
      <c r="V48" s="52"/>
      <c r="W48" s="52"/>
      <c r="X48" s="46"/>
      <c r="Y48" s="46"/>
    </row>
    <row r="49" spans="2:31" s="58" customFormat="1" ht="52.5" customHeight="1" thickBot="1">
      <c r="E49" s="59" t="s">
        <v>628</v>
      </c>
      <c r="F49" s="59"/>
      <c r="G49" s="59"/>
      <c r="H49" s="59"/>
      <c r="I49" s="59"/>
      <c r="J49" s="315" t="s">
        <v>643</v>
      </c>
      <c r="K49" s="315"/>
      <c r="L49" s="315"/>
      <c r="M49" s="72"/>
      <c r="N49" s="60" t="s">
        <v>632</v>
      </c>
      <c r="T49" s="72"/>
      <c r="U49" s="72"/>
      <c r="V49" s="46"/>
      <c r="AE49" s="118"/>
    </row>
    <row r="50" spans="2:31" ht="17.25" customHeight="1">
      <c r="E50" s="301">
        <f>IFERROR(VLOOKUP(G4,AC:AD,2,0)," ")</f>
        <v>36000</v>
      </c>
      <c r="F50" s="302"/>
      <c r="G50" s="302"/>
      <c r="H50" s="303"/>
      <c r="I50" s="313" t="s">
        <v>629</v>
      </c>
      <c r="J50" s="307">
        <f>SUM(AB19:AB42)</f>
        <v>25.12</v>
      </c>
      <c r="K50" s="308"/>
      <c r="L50" s="309"/>
      <c r="M50" s="313" t="s">
        <v>630</v>
      </c>
      <c r="N50" s="301">
        <f>IFERROR(ROUNDDOWN(E50*J50,-3)," ")</f>
        <v>904000</v>
      </c>
      <c r="O50" s="302"/>
      <c r="P50" s="303"/>
      <c r="Q50" s="85"/>
      <c r="R50" s="85"/>
      <c r="S50" s="81"/>
      <c r="T50" s="81"/>
      <c r="U50" s="81"/>
      <c r="Y50" s="46"/>
    </row>
    <row r="51" spans="2:31" ht="17.25" customHeight="1" thickBot="1">
      <c r="E51" s="304"/>
      <c r="F51" s="305"/>
      <c r="G51" s="305"/>
      <c r="H51" s="306"/>
      <c r="I51" s="313"/>
      <c r="J51" s="310"/>
      <c r="K51" s="311"/>
      <c r="L51" s="312"/>
      <c r="M51" s="313"/>
      <c r="N51" s="304"/>
      <c r="O51" s="305"/>
      <c r="P51" s="306"/>
      <c r="Q51" s="85"/>
      <c r="R51" s="85"/>
      <c r="S51" s="81"/>
      <c r="T51" s="81"/>
      <c r="U51" s="81"/>
      <c r="Y51" s="46"/>
    </row>
    <row r="52" spans="2:31">
      <c r="N52" s="46" t="s">
        <v>631</v>
      </c>
      <c r="X52" s="46"/>
      <c r="Y52" s="46"/>
      <c r="AC52" s="52"/>
    </row>
    <row r="53" spans="2:31">
      <c r="O53" s="62"/>
    </row>
    <row r="54" spans="2:31">
      <c r="O54" s="62"/>
    </row>
    <row r="56" spans="2:31">
      <c r="B56" s="64"/>
      <c r="S56" s="52"/>
      <c r="T56" s="52"/>
      <c r="U56" s="52"/>
      <c r="X56" s="46"/>
      <c r="Y56" s="46"/>
    </row>
    <row r="57" spans="2:31">
      <c r="S57" s="52"/>
      <c r="T57" s="52"/>
      <c r="U57" s="52"/>
      <c r="X57" s="46"/>
      <c r="Y57" s="46"/>
    </row>
    <row r="58" spans="2:31">
      <c r="S58" s="52"/>
      <c r="T58" s="52"/>
      <c r="U58" s="52"/>
      <c r="X58" s="46"/>
      <c r="Y58" s="46"/>
    </row>
    <row r="59" spans="2:31">
      <c r="S59" s="52"/>
      <c r="T59" s="52"/>
      <c r="U59" s="52"/>
      <c r="X59" s="46"/>
      <c r="Y59" s="46"/>
    </row>
    <row r="60" spans="2:31">
      <c r="B60" s="57"/>
      <c r="S60" s="52"/>
      <c r="T60" s="52"/>
      <c r="U60" s="52"/>
      <c r="X60" s="46"/>
      <c r="Y60" s="46"/>
    </row>
  </sheetData>
  <sheetProtection password="C016" sheet="1" objects="1" scenarios="1"/>
  <mergeCells count="100">
    <mergeCell ref="H41:I41"/>
    <mergeCell ref="E43:M44"/>
    <mergeCell ref="H21:I21"/>
    <mergeCell ref="H22:I22"/>
    <mergeCell ref="H23:I23"/>
    <mergeCell ref="H24:I24"/>
    <mergeCell ref="H25:I25"/>
    <mergeCell ref="H36:I36"/>
    <mergeCell ref="H37:I37"/>
    <mergeCell ref="H38:I38"/>
    <mergeCell ref="H39:I39"/>
    <mergeCell ref="J41:K41"/>
    <mergeCell ref="J28:K28"/>
    <mergeCell ref="J29:K29"/>
    <mergeCell ref="H27:I27"/>
    <mergeCell ref="H42:I42"/>
    <mergeCell ref="D8:D9"/>
    <mergeCell ref="G15:M15"/>
    <mergeCell ref="J22:K22"/>
    <mergeCell ref="J23:K23"/>
    <mergeCell ref="J24:K24"/>
    <mergeCell ref="H26:I26"/>
    <mergeCell ref="J26:K26"/>
    <mergeCell ref="J27:K27"/>
    <mergeCell ref="J25:K25"/>
    <mergeCell ref="H35:I35"/>
    <mergeCell ref="H34:I34"/>
    <mergeCell ref="J34:K34"/>
    <mergeCell ref="J35:K35"/>
    <mergeCell ref="G4:I4"/>
    <mergeCell ref="H19:I19"/>
    <mergeCell ref="H20:I20"/>
    <mergeCell ref="J19:K19"/>
    <mergeCell ref="J20:K20"/>
    <mergeCell ref="J50:L51"/>
    <mergeCell ref="E50:H51"/>
    <mergeCell ref="M50:M51"/>
    <mergeCell ref="H28:I28"/>
    <mergeCell ref="H29:I29"/>
    <mergeCell ref="H30:I30"/>
    <mergeCell ref="H31:I31"/>
    <mergeCell ref="H32:I32"/>
    <mergeCell ref="J49:L49"/>
    <mergeCell ref="I50:I51"/>
    <mergeCell ref="J38:K38"/>
    <mergeCell ref="J39:K39"/>
    <mergeCell ref="J36:K36"/>
    <mergeCell ref="J37:K37"/>
    <mergeCell ref="H33:I33"/>
    <mergeCell ref="H40:I40"/>
    <mergeCell ref="S31:T31"/>
    <mergeCell ref="S27:T27"/>
    <mergeCell ref="S28:T28"/>
    <mergeCell ref="S38:T38"/>
    <mergeCell ref="S39:T39"/>
    <mergeCell ref="N50:P51"/>
    <mergeCell ref="S24:T24"/>
    <mergeCell ref="S25:T25"/>
    <mergeCell ref="S23:T23"/>
    <mergeCell ref="S26:T26"/>
    <mergeCell ref="S41:T41"/>
    <mergeCell ref="S42:T42"/>
    <mergeCell ref="S32:T32"/>
    <mergeCell ref="S33:T33"/>
    <mergeCell ref="S34:T34"/>
    <mergeCell ref="S35:T35"/>
    <mergeCell ref="S36:T36"/>
    <mergeCell ref="S37:T37"/>
    <mergeCell ref="S40:T40"/>
    <mergeCell ref="S29:T29"/>
    <mergeCell ref="S30:T30"/>
    <mergeCell ref="S22:T22"/>
    <mergeCell ref="X16:X18"/>
    <mergeCell ref="Y16:Y18"/>
    <mergeCell ref="W16:W18"/>
    <mergeCell ref="E15:E18"/>
    <mergeCell ref="F15:F18"/>
    <mergeCell ref="G16:G18"/>
    <mergeCell ref="H16:I18"/>
    <mergeCell ref="J16:K18"/>
    <mergeCell ref="L16:L18"/>
    <mergeCell ref="M16:M18"/>
    <mergeCell ref="O16:O18"/>
    <mergeCell ref="O15:Y15"/>
    <mergeCell ref="M4:Q4"/>
    <mergeCell ref="E45:M45"/>
    <mergeCell ref="V16:V18"/>
    <mergeCell ref="P16:R17"/>
    <mergeCell ref="S16:U17"/>
    <mergeCell ref="S18:T18"/>
    <mergeCell ref="S19:T19"/>
    <mergeCell ref="S20:T20"/>
    <mergeCell ref="J42:K42"/>
    <mergeCell ref="J31:K31"/>
    <mergeCell ref="J32:K32"/>
    <mergeCell ref="J33:K33"/>
    <mergeCell ref="J40:K40"/>
    <mergeCell ref="J30:K30"/>
    <mergeCell ref="J21:K21"/>
    <mergeCell ref="S21:T21"/>
  </mergeCells>
  <phoneticPr fontId="1"/>
  <conditionalFormatting sqref="S20:T42">
    <cfRule type="expression" dxfId="7" priority="24">
      <formula>$M20="×"</formula>
    </cfRule>
  </conditionalFormatting>
  <conditionalFormatting sqref="V19:V42">
    <cfRule type="expression" dxfId="6" priority="11">
      <formula>S19=0</formula>
    </cfRule>
  </conditionalFormatting>
  <conditionalFormatting sqref="P19">
    <cfRule type="expression" dxfId="5" priority="10">
      <formula>M19="×"</formula>
    </cfRule>
  </conditionalFormatting>
  <conditionalFormatting sqref="Q19:U19 R20:R42 U20:U42">
    <cfRule type="expression" dxfId="4" priority="9">
      <formula>$M19="×"</formula>
    </cfRule>
  </conditionalFormatting>
  <conditionalFormatting sqref="P20:P42">
    <cfRule type="expression" dxfId="3" priority="8">
      <formula>M20="×"</formula>
    </cfRule>
  </conditionalFormatting>
  <conditionalFormatting sqref="Q20:Q42">
    <cfRule type="expression" dxfId="2" priority="7">
      <formula>$M20="×"</formula>
    </cfRule>
  </conditionalFormatting>
  <conditionalFormatting sqref="P20:P42">
    <cfRule type="expression" dxfId="1" priority="6">
      <formula>R19&gt;0</formula>
    </cfRule>
  </conditionalFormatting>
  <conditionalFormatting sqref="Q20:Q42">
    <cfRule type="expression" dxfId="0" priority="5">
      <formula>R19&gt;0</formula>
    </cfRule>
  </conditionalFormatting>
  <dataValidations count="3">
    <dataValidation type="list" allowBlank="1" showInputMessage="1" showErrorMessage="1" sqref="D7:D8 D10">
      <formula1>"　,〇,×"</formula1>
    </dataValidation>
    <dataValidation type="list" allowBlank="1" showInputMessage="1" showErrorMessage="1" sqref="E21 E41 E35 E37 E39 E23 E25 E19 E33 E31 E27 E29">
      <formula1>"　,〇"</formula1>
    </dataValidation>
    <dataValidation type="list" allowBlank="1" showInputMessage="1" showErrorMessage="1" sqref="F41 F35 F37 F39 F33 F25 F19 F21 F23 F31 F27 F29">
      <formula1>"　,×,〇"</formula1>
    </dataValidation>
  </dataValidations>
  <printOptions horizontalCentered="1"/>
  <pageMargins left="0.23622047244094491" right="0.23622047244094491" top="0.55118110236220474" bottom="0.15748031496062992" header="0.31496062992125984" footer="0.31496062992125984"/>
  <pageSetup paperSize="9" scale="48" orientation="landscape" cellComments="asDisplayed" r:id="rId1"/>
  <colBreaks count="1" manualBreakCount="1">
    <brk id="7" max="50"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
  <sheetViews>
    <sheetView view="pageBreakPreview" zoomScaleNormal="100" zoomScaleSheetLayoutView="100" workbookViewId="0">
      <pane xSplit="3" ySplit="1" topLeftCell="D2" activePane="bottomRight" state="frozen"/>
      <selection pane="topRight"/>
      <selection pane="bottomLeft"/>
      <selection pane="bottomRight" activeCell="E1" sqref="A1:E1048576"/>
    </sheetView>
  </sheetViews>
  <sheetFormatPr defaultRowHeight="18.75"/>
  <cols>
    <col min="1" max="1" width="11.875" style="23" hidden="1" customWidth="1"/>
    <col min="2" max="2" width="14.5" style="19" hidden="1" customWidth="1"/>
    <col min="3" max="3" width="49.375" style="19" hidden="1" customWidth="1"/>
    <col min="4" max="4" width="42.125" style="19" hidden="1" customWidth="1"/>
    <col min="5" max="5" width="37.75" style="19" hidden="1" customWidth="1"/>
    <col min="6" max="16384" width="9" style="19"/>
  </cols>
  <sheetData>
    <row r="1" spans="1:5" ht="21.75" customHeight="1">
      <c r="A1" s="17" t="s">
        <v>134</v>
      </c>
      <c r="B1" s="18" t="s">
        <v>135</v>
      </c>
      <c r="C1" s="18" t="s">
        <v>136</v>
      </c>
      <c r="D1" s="18" t="s">
        <v>137</v>
      </c>
      <c r="E1" s="18" t="s">
        <v>138</v>
      </c>
    </row>
    <row r="2" spans="1:5">
      <c r="A2" s="134" t="s">
        <v>181</v>
      </c>
      <c r="B2" s="135" t="s">
        <v>1504</v>
      </c>
      <c r="C2" s="136" t="s">
        <v>182</v>
      </c>
      <c r="D2" s="137" t="s">
        <v>444</v>
      </c>
      <c r="E2" s="91" t="s">
        <v>445</v>
      </c>
    </row>
    <row r="3" spans="1:5">
      <c r="A3" s="42" t="s">
        <v>188</v>
      </c>
      <c r="B3" s="135" t="s">
        <v>749</v>
      </c>
      <c r="C3" s="43" t="s">
        <v>189</v>
      </c>
      <c r="D3" s="139" t="s">
        <v>446</v>
      </c>
      <c r="E3" s="20" t="s">
        <v>447</v>
      </c>
    </row>
    <row r="4" spans="1:5">
      <c r="A4" s="42" t="s">
        <v>196</v>
      </c>
      <c r="B4" s="135" t="s">
        <v>749</v>
      </c>
      <c r="C4" s="43" t="s">
        <v>197</v>
      </c>
      <c r="D4" s="139" t="s">
        <v>448</v>
      </c>
      <c r="E4" s="20" t="s">
        <v>449</v>
      </c>
    </row>
    <row r="5" spans="1:5">
      <c r="A5" s="42" t="s">
        <v>204</v>
      </c>
      <c r="B5" s="135" t="s">
        <v>749</v>
      </c>
      <c r="C5" s="43" t="s">
        <v>205</v>
      </c>
      <c r="D5" s="139" t="s">
        <v>450</v>
      </c>
      <c r="E5" s="20" t="s">
        <v>451</v>
      </c>
    </row>
    <row r="6" spans="1:5">
      <c r="A6" s="42" t="s">
        <v>208</v>
      </c>
      <c r="B6" s="135" t="s">
        <v>749</v>
      </c>
      <c r="C6" s="43" t="s">
        <v>209</v>
      </c>
      <c r="D6" s="139" t="s">
        <v>450</v>
      </c>
      <c r="E6" s="20" t="s">
        <v>451</v>
      </c>
    </row>
    <row r="7" spans="1:5">
      <c r="A7" s="42" t="s">
        <v>212</v>
      </c>
      <c r="B7" s="135" t="s">
        <v>749</v>
      </c>
      <c r="C7" s="43" t="s">
        <v>213</v>
      </c>
      <c r="D7" s="139" t="s">
        <v>444</v>
      </c>
      <c r="E7" s="20" t="s">
        <v>445</v>
      </c>
    </row>
    <row r="8" spans="1:5">
      <c r="A8" s="42" t="s">
        <v>220</v>
      </c>
      <c r="B8" s="135" t="s">
        <v>749</v>
      </c>
      <c r="C8" s="43" t="s">
        <v>221</v>
      </c>
      <c r="D8" s="139" t="s">
        <v>452</v>
      </c>
      <c r="E8" s="20" t="s">
        <v>453</v>
      </c>
    </row>
    <row r="9" spans="1:5">
      <c r="A9" s="42" t="s">
        <v>225</v>
      </c>
      <c r="B9" s="135" t="s">
        <v>749</v>
      </c>
      <c r="C9" s="43" t="s">
        <v>226</v>
      </c>
      <c r="D9" s="139" t="s">
        <v>454</v>
      </c>
      <c r="E9" s="20" t="s">
        <v>455</v>
      </c>
    </row>
    <row r="10" spans="1:5">
      <c r="A10" s="42" t="s">
        <v>231</v>
      </c>
      <c r="B10" s="135" t="s">
        <v>749</v>
      </c>
      <c r="C10" s="43" t="s">
        <v>232</v>
      </c>
      <c r="D10" s="139" t="s">
        <v>450</v>
      </c>
      <c r="E10" s="20" t="s">
        <v>451</v>
      </c>
    </row>
    <row r="11" spans="1:5">
      <c r="A11" s="42" t="s">
        <v>239</v>
      </c>
      <c r="B11" s="135" t="s">
        <v>749</v>
      </c>
      <c r="C11" s="43" t="s">
        <v>240</v>
      </c>
      <c r="D11" s="139" t="s">
        <v>456</v>
      </c>
      <c r="E11" s="20" t="s">
        <v>457</v>
      </c>
    </row>
    <row r="12" spans="1:5">
      <c r="A12" s="42" t="s">
        <v>245</v>
      </c>
      <c r="B12" s="138" t="s">
        <v>749</v>
      </c>
      <c r="C12" s="43" t="s">
        <v>246</v>
      </c>
      <c r="D12" s="139" t="s">
        <v>458</v>
      </c>
      <c r="E12" s="20" t="s">
        <v>459</v>
      </c>
    </row>
    <row r="13" spans="1:5">
      <c r="A13" s="42" t="s">
        <v>251</v>
      </c>
      <c r="B13" s="138" t="s">
        <v>749</v>
      </c>
      <c r="C13" s="43" t="s">
        <v>252</v>
      </c>
      <c r="D13" s="139" t="s">
        <v>460</v>
      </c>
      <c r="E13" s="20" t="s">
        <v>461</v>
      </c>
    </row>
    <row r="14" spans="1:5">
      <c r="A14" s="42" t="s">
        <v>257</v>
      </c>
      <c r="B14" s="138" t="s">
        <v>749</v>
      </c>
      <c r="C14" s="43" t="s">
        <v>258</v>
      </c>
      <c r="D14" s="139" t="s">
        <v>462</v>
      </c>
      <c r="E14" s="20" t="s">
        <v>463</v>
      </c>
    </row>
    <row r="15" spans="1:5">
      <c r="A15" s="42" t="s">
        <v>261</v>
      </c>
      <c r="B15" s="138" t="s">
        <v>749</v>
      </c>
      <c r="C15" s="43" t="s">
        <v>262</v>
      </c>
      <c r="D15" s="139" t="s">
        <v>464</v>
      </c>
      <c r="E15" s="20" t="s">
        <v>465</v>
      </c>
    </row>
    <row r="16" spans="1:5">
      <c r="A16" s="42" t="s">
        <v>267</v>
      </c>
      <c r="B16" s="138" t="s">
        <v>749</v>
      </c>
      <c r="C16" s="43" t="s">
        <v>766</v>
      </c>
      <c r="D16" s="139" t="s">
        <v>466</v>
      </c>
      <c r="E16" s="20" t="s">
        <v>467</v>
      </c>
    </row>
    <row r="17" spans="1:5">
      <c r="A17" s="42" t="s">
        <v>273</v>
      </c>
      <c r="B17" s="138" t="s">
        <v>749</v>
      </c>
      <c r="C17" s="43" t="s">
        <v>767</v>
      </c>
      <c r="D17" s="139" t="s">
        <v>468</v>
      </c>
      <c r="E17" s="20" t="s">
        <v>469</v>
      </c>
    </row>
    <row r="18" spans="1:5">
      <c r="A18" s="42" t="s">
        <v>281</v>
      </c>
      <c r="B18" s="138" t="s">
        <v>749</v>
      </c>
      <c r="C18" s="43" t="s">
        <v>768</v>
      </c>
      <c r="D18" s="139" t="s">
        <v>470</v>
      </c>
      <c r="E18" s="20" t="s">
        <v>471</v>
      </c>
    </row>
    <row r="19" spans="1:5">
      <c r="A19" s="42" t="s">
        <v>289</v>
      </c>
      <c r="B19" s="138" t="s">
        <v>749</v>
      </c>
      <c r="C19" s="43" t="s">
        <v>290</v>
      </c>
      <c r="D19" s="139" t="s">
        <v>472</v>
      </c>
      <c r="E19" s="20" t="s">
        <v>473</v>
      </c>
    </row>
    <row r="20" spans="1:5">
      <c r="A20" s="42" t="s">
        <v>296</v>
      </c>
      <c r="B20" s="138" t="s">
        <v>749</v>
      </c>
      <c r="C20" s="43" t="s">
        <v>297</v>
      </c>
      <c r="D20" s="139" t="s">
        <v>474</v>
      </c>
      <c r="E20" s="20" t="s">
        <v>475</v>
      </c>
    </row>
    <row r="21" spans="1:5">
      <c r="A21" s="42" t="s">
        <v>303</v>
      </c>
      <c r="B21" s="138" t="s">
        <v>749</v>
      </c>
      <c r="C21" s="43" t="s">
        <v>304</v>
      </c>
      <c r="D21" s="139" t="s">
        <v>476</v>
      </c>
      <c r="E21" s="20" t="s">
        <v>477</v>
      </c>
    </row>
    <row r="22" spans="1:5">
      <c r="A22" s="42" t="s">
        <v>308</v>
      </c>
      <c r="B22" s="138" t="s">
        <v>749</v>
      </c>
      <c r="C22" s="43" t="s">
        <v>309</v>
      </c>
      <c r="D22" s="139" t="s">
        <v>478</v>
      </c>
      <c r="E22" s="20" t="s">
        <v>479</v>
      </c>
    </row>
    <row r="23" spans="1:5" s="114" customFormat="1">
      <c r="A23" s="42" t="s">
        <v>319</v>
      </c>
      <c r="B23" s="138" t="s">
        <v>749</v>
      </c>
      <c r="C23" s="43" t="s">
        <v>769</v>
      </c>
      <c r="D23" s="139" t="s">
        <v>480</v>
      </c>
      <c r="E23" s="20" t="s">
        <v>475</v>
      </c>
    </row>
    <row r="24" spans="1:5">
      <c r="A24" s="42" t="s">
        <v>325</v>
      </c>
      <c r="B24" s="138" t="s">
        <v>749</v>
      </c>
      <c r="C24" s="43" t="s">
        <v>326</v>
      </c>
      <c r="D24" s="139" t="s">
        <v>481</v>
      </c>
      <c r="E24" s="20" t="s">
        <v>482</v>
      </c>
    </row>
    <row r="25" spans="1:5">
      <c r="A25" s="42" t="s">
        <v>335</v>
      </c>
      <c r="B25" s="138" t="s">
        <v>749</v>
      </c>
      <c r="C25" s="43" t="s">
        <v>770</v>
      </c>
      <c r="D25" s="139" t="s">
        <v>484</v>
      </c>
      <c r="E25" s="20" t="s">
        <v>485</v>
      </c>
    </row>
    <row r="26" spans="1:5" s="114" customFormat="1">
      <c r="A26" s="42" t="s">
        <v>771</v>
      </c>
      <c r="B26" s="138" t="s">
        <v>749</v>
      </c>
      <c r="C26" s="43" t="s">
        <v>772</v>
      </c>
      <c r="D26" s="139" t="s">
        <v>1369</v>
      </c>
      <c r="E26" s="20" t="s">
        <v>773</v>
      </c>
    </row>
    <row r="27" spans="1:5">
      <c r="A27" s="42" t="s">
        <v>183</v>
      </c>
      <c r="B27" s="138" t="s">
        <v>749</v>
      </c>
      <c r="C27" s="43" t="s">
        <v>184</v>
      </c>
      <c r="D27" s="139" t="s">
        <v>486</v>
      </c>
      <c r="E27" s="20" t="s">
        <v>487</v>
      </c>
    </row>
    <row r="28" spans="1:5">
      <c r="A28" s="42" t="s">
        <v>190</v>
      </c>
      <c r="B28" s="138" t="s">
        <v>749</v>
      </c>
      <c r="C28" s="43" t="s">
        <v>191</v>
      </c>
      <c r="D28" s="139" t="s">
        <v>488</v>
      </c>
      <c r="E28" s="20" t="s">
        <v>489</v>
      </c>
    </row>
    <row r="29" spans="1:5" s="113" customFormat="1">
      <c r="A29" s="42" t="s">
        <v>198</v>
      </c>
      <c r="B29" s="138" t="s">
        <v>749</v>
      </c>
      <c r="C29" s="43" t="s">
        <v>199</v>
      </c>
      <c r="D29" s="139" t="s">
        <v>448</v>
      </c>
      <c r="E29" s="20" t="s">
        <v>449</v>
      </c>
    </row>
    <row r="30" spans="1:5">
      <c r="A30" s="42" t="s">
        <v>210</v>
      </c>
      <c r="B30" s="138" t="s">
        <v>749</v>
      </c>
      <c r="C30" s="43" t="s">
        <v>211</v>
      </c>
      <c r="D30" s="139" t="s">
        <v>492</v>
      </c>
      <c r="E30" s="20" t="s">
        <v>493</v>
      </c>
    </row>
    <row r="31" spans="1:5">
      <c r="A31" s="42" t="s">
        <v>214</v>
      </c>
      <c r="B31" s="138" t="s">
        <v>749</v>
      </c>
      <c r="C31" s="43" t="s">
        <v>215</v>
      </c>
      <c r="D31" s="139" t="s">
        <v>494</v>
      </c>
      <c r="E31" s="20" t="s">
        <v>495</v>
      </c>
    </row>
    <row r="32" spans="1:5">
      <c r="A32" s="42" t="s">
        <v>233</v>
      </c>
      <c r="B32" s="138" t="s">
        <v>749</v>
      </c>
      <c r="C32" s="43" t="s">
        <v>234</v>
      </c>
      <c r="D32" s="139" t="s">
        <v>496</v>
      </c>
      <c r="E32" s="20" t="s">
        <v>497</v>
      </c>
    </row>
    <row r="33" spans="1:5">
      <c r="A33" s="42" t="s">
        <v>241</v>
      </c>
      <c r="B33" s="138" t="s">
        <v>749</v>
      </c>
      <c r="C33" s="43" t="s">
        <v>242</v>
      </c>
      <c r="D33" s="139" t="s">
        <v>498</v>
      </c>
      <c r="E33" s="20" t="s">
        <v>499</v>
      </c>
    </row>
    <row r="34" spans="1:5">
      <c r="A34" s="42" t="s">
        <v>247</v>
      </c>
      <c r="B34" s="138" t="s">
        <v>749</v>
      </c>
      <c r="C34" s="43" t="s">
        <v>248</v>
      </c>
      <c r="D34" s="139" t="s">
        <v>500</v>
      </c>
      <c r="E34" s="20" t="s">
        <v>501</v>
      </c>
    </row>
    <row r="35" spans="1:5">
      <c r="A35" s="42" t="s">
        <v>253</v>
      </c>
      <c r="B35" s="138" t="s">
        <v>749</v>
      </c>
      <c r="C35" s="43" t="s">
        <v>254</v>
      </c>
      <c r="D35" s="139" t="s">
        <v>502</v>
      </c>
      <c r="E35" s="20" t="s">
        <v>503</v>
      </c>
    </row>
    <row r="36" spans="1:5">
      <c r="A36" s="42" t="s">
        <v>259</v>
      </c>
      <c r="B36" s="138" t="s">
        <v>749</v>
      </c>
      <c r="C36" s="43" t="s">
        <v>260</v>
      </c>
      <c r="D36" s="139" t="s">
        <v>504</v>
      </c>
      <c r="E36" s="20" t="s">
        <v>505</v>
      </c>
    </row>
    <row r="37" spans="1:5">
      <c r="A37" s="42" t="s">
        <v>263</v>
      </c>
      <c r="B37" s="138" t="s">
        <v>749</v>
      </c>
      <c r="C37" s="43" t="s">
        <v>264</v>
      </c>
      <c r="D37" s="139" t="s">
        <v>506</v>
      </c>
      <c r="E37" s="20" t="s">
        <v>507</v>
      </c>
    </row>
    <row r="38" spans="1:5">
      <c r="A38" s="42" t="s">
        <v>269</v>
      </c>
      <c r="B38" s="138" t="s">
        <v>749</v>
      </c>
      <c r="C38" s="43" t="s">
        <v>270</v>
      </c>
      <c r="D38" s="139" t="s">
        <v>508</v>
      </c>
      <c r="E38" s="20" t="s">
        <v>509</v>
      </c>
    </row>
    <row r="39" spans="1:5">
      <c r="A39" s="42" t="s">
        <v>275</v>
      </c>
      <c r="B39" s="138" t="s">
        <v>749</v>
      </c>
      <c r="C39" s="43" t="s">
        <v>276</v>
      </c>
      <c r="D39" s="139" t="s">
        <v>466</v>
      </c>
      <c r="E39" s="20" t="s">
        <v>467</v>
      </c>
    </row>
    <row r="40" spans="1:5">
      <c r="A40" s="42" t="s">
        <v>283</v>
      </c>
      <c r="B40" s="138" t="s">
        <v>749</v>
      </c>
      <c r="C40" s="43" t="s">
        <v>284</v>
      </c>
      <c r="D40" s="139" t="s">
        <v>504</v>
      </c>
      <c r="E40" s="20" t="s">
        <v>505</v>
      </c>
    </row>
    <row r="41" spans="1:5">
      <c r="A41" s="42" t="s">
        <v>285</v>
      </c>
      <c r="B41" s="138" t="s">
        <v>749</v>
      </c>
      <c r="C41" s="43" t="s">
        <v>286</v>
      </c>
      <c r="D41" s="139" t="s">
        <v>504</v>
      </c>
      <c r="E41" s="20" t="s">
        <v>505</v>
      </c>
    </row>
    <row r="42" spans="1:5">
      <c r="A42" s="42" t="s">
        <v>291</v>
      </c>
      <c r="B42" s="138" t="s">
        <v>749</v>
      </c>
      <c r="C42" s="43" t="s">
        <v>292</v>
      </c>
      <c r="D42" s="139" t="s">
        <v>510</v>
      </c>
      <c r="E42" s="20" t="s">
        <v>511</v>
      </c>
    </row>
    <row r="43" spans="1:5">
      <c r="A43" s="42" t="s">
        <v>298</v>
      </c>
      <c r="B43" s="138" t="s">
        <v>749</v>
      </c>
      <c r="C43" s="43" t="s">
        <v>774</v>
      </c>
      <c r="D43" s="139" t="s">
        <v>512</v>
      </c>
      <c r="E43" s="20" t="s">
        <v>513</v>
      </c>
    </row>
    <row r="44" spans="1:5">
      <c r="A44" s="42" t="s">
        <v>305</v>
      </c>
      <c r="B44" s="138" t="s">
        <v>749</v>
      </c>
      <c r="C44" s="43" t="s">
        <v>775</v>
      </c>
      <c r="D44" s="139" t="s">
        <v>514</v>
      </c>
      <c r="E44" s="20" t="s">
        <v>515</v>
      </c>
    </row>
    <row r="45" spans="1:5">
      <c r="A45" s="42" t="s">
        <v>310</v>
      </c>
      <c r="B45" s="138" t="s">
        <v>749</v>
      </c>
      <c r="C45" s="43" t="s">
        <v>776</v>
      </c>
      <c r="D45" s="139" t="s">
        <v>504</v>
      </c>
      <c r="E45" s="20" t="s">
        <v>505</v>
      </c>
    </row>
    <row r="46" spans="1:5">
      <c r="A46" s="42" t="s">
        <v>314</v>
      </c>
      <c r="B46" s="138" t="s">
        <v>749</v>
      </c>
      <c r="C46" s="43" t="s">
        <v>315</v>
      </c>
      <c r="D46" s="139" t="s">
        <v>492</v>
      </c>
      <c r="E46" s="20" t="s">
        <v>493</v>
      </c>
    </row>
    <row r="47" spans="1:5">
      <c r="A47" s="42" t="s">
        <v>321</v>
      </c>
      <c r="B47" s="138" t="s">
        <v>749</v>
      </c>
      <c r="C47" s="43" t="s">
        <v>777</v>
      </c>
      <c r="D47" s="139" t="s">
        <v>516</v>
      </c>
      <c r="E47" s="20" t="s">
        <v>517</v>
      </c>
    </row>
    <row r="48" spans="1:5">
      <c r="A48" s="42" t="s">
        <v>327</v>
      </c>
      <c r="B48" s="138" t="s">
        <v>749</v>
      </c>
      <c r="C48" s="43" t="s">
        <v>328</v>
      </c>
      <c r="D48" s="139" t="s">
        <v>510</v>
      </c>
      <c r="E48" s="20" t="s">
        <v>511</v>
      </c>
    </row>
    <row r="49" spans="1:5">
      <c r="A49" s="42" t="s">
        <v>518</v>
      </c>
      <c r="B49" s="138" t="s">
        <v>749</v>
      </c>
      <c r="C49" s="43" t="s">
        <v>778</v>
      </c>
      <c r="D49" s="139" t="s">
        <v>1370</v>
      </c>
      <c r="E49" s="20" t="s">
        <v>519</v>
      </c>
    </row>
    <row r="50" spans="1:5">
      <c r="A50" s="42" t="s">
        <v>337</v>
      </c>
      <c r="B50" s="138" t="s">
        <v>749</v>
      </c>
      <c r="C50" s="43" t="s">
        <v>779</v>
      </c>
      <c r="D50" s="139" t="s">
        <v>480</v>
      </c>
      <c r="E50" s="20" t="s">
        <v>475</v>
      </c>
    </row>
    <row r="51" spans="1:5">
      <c r="A51" s="42" t="s">
        <v>341</v>
      </c>
      <c r="B51" s="138" t="s">
        <v>749</v>
      </c>
      <c r="C51" s="43" t="s">
        <v>780</v>
      </c>
      <c r="D51" s="139" t="s">
        <v>520</v>
      </c>
      <c r="E51" s="20" t="s">
        <v>521</v>
      </c>
    </row>
    <row r="52" spans="1:5">
      <c r="A52" s="42" t="s">
        <v>348</v>
      </c>
      <c r="B52" s="138" t="s">
        <v>749</v>
      </c>
      <c r="C52" s="43" t="s">
        <v>349</v>
      </c>
      <c r="D52" s="139" t="s">
        <v>522</v>
      </c>
      <c r="E52" s="20" t="s">
        <v>523</v>
      </c>
    </row>
    <row r="53" spans="1:5">
      <c r="A53" s="42" t="s">
        <v>354</v>
      </c>
      <c r="B53" s="138" t="s">
        <v>749</v>
      </c>
      <c r="C53" s="43" t="s">
        <v>781</v>
      </c>
      <c r="D53" s="139" t="s">
        <v>524</v>
      </c>
      <c r="E53" s="20" t="s">
        <v>525</v>
      </c>
    </row>
    <row r="54" spans="1:5" s="114" customFormat="1">
      <c r="A54" s="42" t="s">
        <v>526</v>
      </c>
      <c r="B54" s="138" t="s">
        <v>749</v>
      </c>
      <c r="C54" s="43" t="s">
        <v>782</v>
      </c>
      <c r="D54" s="139" t="s">
        <v>490</v>
      </c>
      <c r="E54" s="20" t="s">
        <v>491</v>
      </c>
    </row>
    <row r="55" spans="1:5" s="114" customFormat="1">
      <c r="A55" s="42" t="s">
        <v>527</v>
      </c>
      <c r="B55" s="138" t="s">
        <v>749</v>
      </c>
      <c r="C55" s="43" t="s">
        <v>783</v>
      </c>
      <c r="D55" s="139" t="s">
        <v>750</v>
      </c>
      <c r="E55" s="20" t="s">
        <v>528</v>
      </c>
    </row>
    <row r="56" spans="1:5">
      <c r="A56" s="42" t="s">
        <v>784</v>
      </c>
      <c r="B56" s="138" t="s">
        <v>749</v>
      </c>
      <c r="C56" s="43" t="s">
        <v>785</v>
      </c>
      <c r="D56" s="139" t="s">
        <v>786</v>
      </c>
      <c r="E56" s="20" t="s">
        <v>787</v>
      </c>
    </row>
    <row r="57" spans="1:5">
      <c r="A57" s="42" t="s">
        <v>788</v>
      </c>
      <c r="B57" s="138" t="s">
        <v>749</v>
      </c>
      <c r="C57" s="43" t="s">
        <v>789</v>
      </c>
      <c r="D57" s="139" t="s">
        <v>750</v>
      </c>
      <c r="E57" s="20" t="s">
        <v>528</v>
      </c>
    </row>
    <row r="58" spans="1:5">
      <c r="A58" s="42" t="s">
        <v>790</v>
      </c>
      <c r="B58" s="138" t="s">
        <v>749</v>
      </c>
      <c r="C58" s="43" t="s">
        <v>791</v>
      </c>
      <c r="D58" s="139" t="s">
        <v>1371</v>
      </c>
      <c r="E58" s="20" t="s">
        <v>792</v>
      </c>
    </row>
    <row r="59" spans="1:5">
      <c r="A59" s="171" t="s">
        <v>1451</v>
      </c>
      <c r="B59" s="176" t="s">
        <v>749</v>
      </c>
      <c r="C59" s="177" t="s">
        <v>1452</v>
      </c>
      <c r="D59" s="172"/>
      <c r="E59" s="173"/>
    </row>
    <row r="60" spans="1:5">
      <c r="A60" s="42" t="s">
        <v>373</v>
      </c>
      <c r="B60" s="138" t="s">
        <v>749</v>
      </c>
      <c r="C60" s="43" t="s">
        <v>374</v>
      </c>
      <c r="D60" s="139" t="s">
        <v>529</v>
      </c>
      <c r="E60" s="20" t="s">
        <v>530</v>
      </c>
    </row>
    <row r="61" spans="1:5">
      <c r="A61" s="42" t="s">
        <v>379</v>
      </c>
      <c r="B61" s="138" t="s">
        <v>749</v>
      </c>
      <c r="C61" s="43" t="s">
        <v>380</v>
      </c>
      <c r="D61" s="139" t="s">
        <v>444</v>
      </c>
      <c r="E61" s="20" t="s">
        <v>445</v>
      </c>
    </row>
    <row r="62" spans="1:5">
      <c r="A62" s="42" t="s">
        <v>531</v>
      </c>
      <c r="B62" s="138" t="s">
        <v>749</v>
      </c>
      <c r="C62" s="43" t="s">
        <v>384</v>
      </c>
      <c r="D62" s="139" t="s">
        <v>496</v>
      </c>
      <c r="E62" s="20" t="s">
        <v>497</v>
      </c>
    </row>
    <row r="63" spans="1:5" s="113" customFormat="1">
      <c r="A63" s="42" t="s">
        <v>387</v>
      </c>
      <c r="B63" s="138" t="s">
        <v>749</v>
      </c>
      <c r="C63" s="43" t="s">
        <v>388</v>
      </c>
      <c r="D63" s="139" t="s">
        <v>452</v>
      </c>
      <c r="E63" s="20" t="s">
        <v>453</v>
      </c>
    </row>
    <row r="64" spans="1:5" s="113" customFormat="1">
      <c r="A64" s="42" t="s">
        <v>177</v>
      </c>
      <c r="B64" s="138" t="s">
        <v>749</v>
      </c>
      <c r="C64" s="43" t="s">
        <v>178</v>
      </c>
      <c r="D64" s="139" t="s">
        <v>532</v>
      </c>
      <c r="E64" s="20" t="s">
        <v>533</v>
      </c>
    </row>
    <row r="65" spans="1:5" s="113" customFormat="1">
      <c r="A65" s="42" t="s">
        <v>185</v>
      </c>
      <c r="B65" s="138" t="s">
        <v>749</v>
      </c>
      <c r="C65" s="43" t="s">
        <v>186</v>
      </c>
      <c r="D65" s="139" t="s">
        <v>532</v>
      </c>
      <c r="E65" s="20" t="s">
        <v>533</v>
      </c>
    </row>
    <row r="66" spans="1:5">
      <c r="A66" s="42" t="s">
        <v>192</v>
      </c>
      <c r="B66" s="138" t="s">
        <v>749</v>
      </c>
      <c r="C66" s="43" t="s">
        <v>193</v>
      </c>
      <c r="D66" s="139" t="s">
        <v>532</v>
      </c>
      <c r="E66" s="20" t="s">
        <v>533</v>
      </c>
    </row>
    <row r="67" spans="1:5">
      <c r="A67" s="42" t="s">
        <v>200</v>
      </c>
      <c r="B67" s="138" t="s">
        <v>749</v>
      </c>
      <c r="C67" s="43" t="s">
        <v>201</v>
      </c>
      <c r="D67" s="139" t="s">
        <v>466</v>
      </c>
      <c r="E67" s="20" t="s">
        <v>467</v>
      </c>
    </row>
    <row r="68" spans="1:5">
      <c r="A68" s="42" t="s">
        <v>206</v>
      </c>
      <c r="B68" s="138" t="s">
        <v>749</v>
      </c>
      <c r="C68" s="43" t="s">
        <v>207</v>
      </c>
      <c r="D68" s="139" t="s">
        <v>534</v>
      </c>
      <c r="E68" s="20" t="s">
        <v>535</v>
      </c>
    </row>
    <row r="69" spans="1:5">
      <c r="A69" s="42" t="s">
        <v>216</v>
      </c>
      <c r="B69" s="138" t="s">
        <v>749</v>
      </c>
      <c r="C69" s="43" t="s">
        <v>217</v>
      </c>
      <c r="D69" s="139" t="s">
        <v>536</v>
      </c>
      <c r="E69" s="20" t="s">
        <v>465</v>
      </c>
    </row>
    <row r="70" spans="1:5">
      <c r="A70" s="42" t="s">
        <v>222</v>
      </c>
      <c r="B70" s="138" t="s">
        <v>749</v>
      </c>
      <c r="C70" s="43" t="s">
        <v>223</v>
      </c>
      <c r="D70" s="139" t="s">
        <v>537</v>
      </c>
      <c r="E70" s="20" t="s">
        <v>538</v>
      </c>
    </row>
    <row r="71" spans="1:5">
      <c r="A71" s="42" t="s">
        <v>227</v>
      </c>
      <c r="B71" s="138" t="s">
        <v>749</v>
      </c>
      <c r="C71" s="43" t="s">
        <v>228</v>
      </c>
      <c r="D71" s="139" t="s">
        <v>506</v>
      </c>
      <c r="E71" s="20" t="s">
        <v>507</v>
      </c>
    </row>
    <row r="72" spans="1:5">
      <c r="A72" s="42" t="s">
        <v>235</v>
      </c>
      <c r="B72" s="138" t="s">
        <v>749</v>
      </c>
      <c r="C72" s="43" t="s">
        <v>236</v>
      </c>
      <c r="D72" s="139" t="s">
        <v>504</v>
      </c>
      <c r="E72" s="20" t="s">
        <v>505</v>
      </c>
    </row>
    <row r="73" spans="1:5">
      <c r="A73" s="42" t="s">
        <v>243</v>
      </c>
      <c r="B73" s="138" t="s">
        <v>749</v>
      </c>
      <c r="C73" s="43" t="s">
        <v>244</v>
      </c>
      <c r="D73" s="139" t="s">
        <v>1372</v>
      </c>
      <c r="E73" s="20" t="s">
        <v>539</v>
      </c>
    </row>
    <row r="74" spans="1:5">
      <c r="A74" s="42" t="s">
        <v>265</v>
      </c>
      <c r="B74" s="138" t="s">
        <v>749</v>
      </c>
      <c r="C74" s="43" t="s">
        <v>793</v>
      </c>
      <c r="D74" s="139" t="s">
        <v>468</v>
      </c>
      <c r="E74" s="20" t="s">
        <v>469</v>
      </c>
    </row>
    <row r="75" spans="1:5">
      <c r="A75" s="42" t="s">
        <v>271</v>
      </c>
      <c r="B75" s="138" t="s">
        <v>749</v>
      </c>
      <c r="C75" s="43" t="s">
        <v>794</v>
      </c>
      <c r="D75" s="139" t="s">
        <v>540</v>
      </c>
      <c r="E75" s="20" t="s">
        <v>541</v>
      </c>
    </row>
    <row r="76" spans="1:5">
      <c r="A76" s="42" t="s">
        <v>277</v>
      </c>
      <c r="B76" s="138" t="s">
        <v>749</v>
      </c>
      <c r="C76" s="43" t="s">
        <v>795</v>
      </c>
      <c r="D76" s="139" t="s">
        <v>496</v>
      </c>
      <c r="E76" s="20" t="s">
        <v>497</v>
      </c>
    </row>
    <row r="77" spans="1:5">
      <c r="A77" s="42" t="s">
        <v>287</v>
      </c>
      <c r="B77" s="138" t="s">
        <v>749</v>
      </c>
      <c r="C77" s="43" t="s">
        <v>288</v>
      </c>
      <c r="D77" s="139" t="s">
        <v>542</v>
      </c>
      <c r="E77" s="20" t="s">
        <v>543</v>
      </c>
    </row>
    <row r="78" spans="1:5" s="114" customFormat="1">
      <c r="A78" s="42" t="s">
        <v>307</v>
      </c>
      <c r="B78" s="138" t="s">
        <v>749</v>
      </c>
      <c r="C78" s="43" t="s">
        <v>796</v>
      </c>
      <c r="D78" s="139" t="s">
        <v>545</v>
      </c>
      <c r="E78" s="20" t="s">
        <v>546</v>
      </c>
    </row>
    <row r="79" spans="1:5">
      <c r="A79" s="42" t="s">
        <v>312</v>
      </c>
      <c r="B79" s="138" t="s">
        <v>749</v>
      </c>
      <c r="C79" s="43" t="s">
        <v>797</v>
      </c>
      <c r="D79" s="139" t="s">
        <v>510</v>
      </c>
      <c r="E79" s="20" t="s">
        <v>511</v>
      </c>
    </row>
    <row r="80" spans="1:5">
      <c r="A80" s="42" t="s">
        <v>547</v>
      </c>
      <c r="B80" s="138" t="s">
        <v>749</v>
      </c>
      <c r="C80" s="43" t="s">
        <v>798</v>
      </c>
      <c r="D80" s="139" t="s">
        <v>548</v>
      </c>
      <c r="E80" s="20" t="s">
        <v>549</v>
      </c>
    </row>
    <row r="81" spans="1:5">
      <c r="A81" s="42" t="s">
        <v>329</v>
      </c>
      <c r="B81" s="138" t="s">
        <v>749</v>
      </c>
      <c r="C81" s="43" t="s">
        <v>550</v>
      </c>
      <c r="D81" s="139" t="s">
        <v>551</v>
      </c>
      <c r="E81" s="20" t="s">
        <v>552</v>
      </c>
    </row>
    <row r="82" spans="1:5">
      <c r="A82" s="42" t="s">
        <v>330</v>
      </c>
      <c r="B82" s="138" t="s">
        <v>749</v>
      </c>
      <c r="C82" s="43" t="s">
        <v>553</v>
      </c>
      <c r="D82" s="139" t="s">
        <v>554</v>
      </c>
      <c r="E82" s="20" t="s">
        <v>555</v>
      </c>
    </row>
    <row r="83" spans="1:5">
      <c r="A83" s="42" t="s">
        <v>343</v>
      </c>
      <c r="B83" s="138" t="s">
        <v>749</v>
      </c>
      <c r="C83" s="43" t="s">
        <v>556</v>
      </c>
      <c r="D83" s="139" t="s">
        <v>557</v>
      </c>
      <c r="E83" s="20" t="s">
        <v>558</v>
      </c>
    </row>
    <row r="84" spans="1:5" s="114" customFormat="1">
      <c r="A84" s="42" t="s">
        <v>350</v>
      </c>
      <c r="B84" s="138" t="s">
        <v>749</v>
      </c>
      <c r="C84" s="43" t="s">
        <v>559</v>
      </c>
      <c r="D84" s="139" t="s">
        <v>560</v>
      </c>
      <c r="E84" s="20" t="s">
        <v>561</v>
      </c>
    </row>
    <row r="85" spans="1:5" s="114" customFormat="1">
      <c r="A85" s="42" t="s">
        <v>356</v>
      </c>
      <c r="B85" s="138" t="s">
        <v>749</v>
      </c>
      <c r="C85" s="43" t="s">
        <v>562</v>
      </c>
      <c r="D85" s="139" t="s">
        <v>494</v>
      </c>
      <c r="E85" s="20" t="s">
        <v>563</v>
      </c>
    </row>
    <row r="86" spans="1:5">
      <c r="A86" s="42" t="s">
        <v>361</v>
      </c>
      <c r="B86" s="138" t="s">
        <v>749</v>
      </c>
      <c r="C86" s="43" t="s">
        <v>564</v>
      </c>
      <c r="D86" s="139" t="s">
        <v>565</v>
      </c>
      <c r="E86" s="20" t="s">
        <v>566</v>
      </c>
    </row>
    <row r="87" spans="1:5">
      <c r="A87" s="42" t="s">
        <v>363</v>
      </c>
      <c r="B87" s="138" t="s">
        <v>749</v>
      </c>
      <c r="C87" s="43" t="s">
        <v>567</v>
      </c>
      <c r="D87" s="139" t="s">
        <v>454</v>
      </c>
      <c r="E87" s="20" t="s">
        <v>568</v>
      </c>
    </row>
    <row r="88" spans="1:5">
      <c r="A88" s="42" t="s">
        <v>367</v>
      </c>
      <c r="B88" s="138" t="s">
        <v>749</v>
      </c>
      <c r="C88" s="43" t="s">
        <v>569</v>
      </c>
      <c r="D88" s="139" t="s">
        <v>504</v>
      </c>
      <c r="E88" s="20" t="s">
        <v>505</v>
      </c>
    </row>
    <row r="89" spans="1:5">
      <c r="A89" s="42" t="s">
        <v>375</v>
      </c>
      <c r="B89" s="138" t="s">
        <v>749</v>
      </c>
      <c r="C89" s="43" t="s">
        <v>376</v>
      </c>
      <c r="D89" s="139" t="s">
        <v>1372</v>
      </c>
      <c r="E89" s="20" t="s">
        <v>539</v>
      </c>
    </row>
    <row r="90" spans="1:5">
      <c r="A90" s="42" t="s">
        <v>381</v>
      </c>
      <c r="B90" s="138" t="s">
        <v>749</v>
      </c>
      <c r="C90" s="43" t="s">
        <v>799</v>
      </c>
      <c r="D90" s="139" t="s">
        <v>570</v>
      </c>
      <c r="E90" s="20" t="s">
        <v>571</v>
      </c>
    </row>
    <row r="91" spans="1:5">
      <c r="A91" s="42" t="s">
        <v>389</v>
      </c>
      <c r="B91" s="138" t="s">
        <v>749</v>
      </c>
      <c r="C91" s="43" t="s">
        <v>390</v>
      </c>
      <c r="D91" s="139" t="s">
        <v>572</v>
      </c>
      <c r="E91" s="20" t="s">
        <v>469</v>
      </c>
    </row>
    <row r="92" spans="1:5">
      <c r="A92" s="42" t="s">
        <v>179</v>
      </c>
      <c r="B92" s="138" t="s">
        <v>749</v>
      </c>
      <c r="C92" s="43" t="s">
        <v>180</v>
      </c>
      <c r="D92" s="139" t="s">
        <v>573</v>
      </c>
      <c r="E92" s="20" t="s">
        <v>574</v>
      </c>
    </row>
    <row r="93" spans="1:5" s="114" customFormat="1">
      <c r="A93" s="42" t="s">
        <v>194</v>
      </c>
      <c r="B93" s="138" t="s">
        <v>749</v>
      </c>
      <c r="C93" s="43" t="s">
        <v>195</v>
      </c>
      <c r="D93" s="139" t="s">
        <v>575</v>
      </c>
      <c r="E93" s="20" t="s">
        <v>574</v>
      </c>
    </row>
    <row r="94" spans="1:5">
      <c r="A94" s="42" t="s">
        <v>202</v>
      </c>
      <c r="B94" s="138" t="s">
        <v>749</v>
      </c>
      <c r="C94" s="43" t="s">
        <v>203</v>
      </c>
      <c r="D94" s="139" t="s">
        <v>576</v>
      </c>
      <c r="E94" s="20" t="s">
        <v>577</v>
      </c>
    </row>
    <row r="95" spans="1:5">
      <c r="A95" s="42" t="s">
        <v>218</v>
      </c>
      <c r="B95" s="138" t="s">
        <v>749</v>
      </c>
      <c r="C95" s="43" t="s">
        <v>219</v>
      </c>
      <c r="D95" s="139" t="s">
        <v>578</v>
      </c>
      <c r="E95" s="20" t="s">
        <v>579</v>
      </c>
    </row>
    <row r="96" spans="1:5">
      <c r="A96" s="42" t="s">
        <v>800</v>
      </c>
      <c r="B96" s="138" t="s">
        <v>749</v>
      </c>
      <c r="C96" s="43" t="s">
        <v>801</v>
      </c>
      <c r="D96" s="139" t="s">
        <v>524</v>
      </c>
      <c r="E96" s="20" t="s">
        <v>802</v>
      </c>
    </row>
    <row r="97" spans="1:5">
      <c r="A97" s="42" t="s">
        <v>1354</v>
      </c>
      <c r="B97" s="138" t="s">
        <v>749</v>
      </c>
      <c r="C97" s="43" t="s">
        <v>1373</v>
      </c>
      <c r="D97" s="139" t="s">
        <v>1374</v>
      </c>
      <c r="E97" s="20" t="s">
        <v>1375</v>
      </c>
    </row>
    <row r="98" spans="1:5">
      <c r="A98" s="42" t="s">
        <v>229</v>
      </c>
      <c r="B98" s="138" t="s">
        <v>749</v>
      </c>
      <c r="C98" s="43" t="s">
        <v>230</v>
      </c>
      <c r="D98" s="139" t="s">
        <v>444</v>
      </c>
      <c r="E98" s="20" t="s">
        <v>445</v>
      </c>
    </row>
    <row r="99" spans="1:5" s="114" customFormat="1">
      <c r="A99" s="42" t="s">
        <v>237</v>
      </c>
      <c r="B99" s="138" t="s">
        <v>749</v>
      </c>
      <c r="C99" s="43" t="s">
        <v>238</v>
      </c>
      <c r="D99" s="139" t="s">
        <v>580</v>
      </c>
      <c r="E99" s="20" t="s">
        <v>581</v>
      </c>
    </row>
    <row r="100" spans="1:5">
      <c r="A100" s="42" t="s">
        <v>249</v>
      </c>
      <c r="B100" s="138" t="s">
        <v>749</v>
      </c>
      <c r="C100" s="43" t="s">
        <v>250</v>
      </c>
      <c r="D100" s="139" t="s">
        <v>582</v>
      </c>
      <c r="E100" s="20" t="s">
        <v>583</v>
      </c>
    </row>
    <row r="101" spans="1:5">
      <c r="A101" s="42" t="s">
        <v>255</v>
      </c>
      <c r="B101" s="138" t="s">
        <v>749</v>
      </c>
      <c r="C101" s="43" t="s">
        <v>256</v>
      </c>
      <c r="D101" s="139" t="s">
        <v>584</v>
      </c>
      <c r="E101" s="20" t="s">
        <v>585</v>
      </c>
    </row>
    <row r="102" spans="1:5">
      <c r="A102" s="42" t="s">
        <v>279</v>
      </c>
      <c r="B102" s="138" t="s">
        <v>749</v>
      </c>
      <c r="C102" s="43" t="s">
        <v>280</v>
      </c>
      <c r="D102" s="139" t="s">
        <v>504</v>
      </c>
      <c r="E102" s="20" t="s">
        <v>505</v>
      </c>
    </row>
    <row r="103" spans="1:5" s="114" customFormat="1">
      <c r="A103" s="42" t="s">
        <v>294</v>
      </c>
      <c r="B103" s="138" t="s">
        <v>749</v>
      </c>
      <c r="C103" s="43" t="s">
        <v>803</v>
      </c>
      <c r="D103" s="139" t="s">
        <v>466</v>
      </c>
      <c r="E103" s="20" t="s">
        <v>467</v>
      </c>
    </row>
    <row r="104" spans="1:5">
      <c r="A104" s="42" t="s">
        <v>301</v>
      </c>
      <c r="B104" s="138" t="s">
        <v>749</v>
      </c>
      <c r="C104" s="43" t="s">
        <v>302</v>
      </c>
      <c r="D104" s="139" t="s">
        <v>586</v>
      </c>
      <c r="E104" s="20" t="s">
        <v>587</v>
      </c>
    </row>
    <row r="105" spans="1:5">
      <c r="A105" s="42" t="s">
        <v>317</v>
      </c>
      <c r="B105" s="138" t="s">
        <v>749</v>
      </c>
      <c r="C105" s="43" t="s">
        <v>318</v>
      </c>
      <c r="D105" s="139" t="s">
        <v>589</v>
      </c>
      <c r="E105" s="20" t="s">
        <v>471</v>
      </c>
    </row>
    <row r="106" spans="1:5" s="114" customFormat="1">
      <c r="A106" s="42" t="s">
        <v>323</v>
      </c>
      <c r="B106" s="138" t="s">
        <v>749</v>
      </c>
      <c r="C106" s="43" t="s">
        <v>324</v>
      </c>
      <c r="D106" s="139" t="s">
        <v>576</v>
      </c>
      <c r="E106" s="20" t="s">
        <v>577</v>
      </c>
    </row>
    <row r="107" spans="1:5">
      <c r="A107" s="42" t="s">
        <v>331</v>
      </c>
      <c r="B107" s="138" t="s">
        <v>749</v>
      </c>
      <c r="C107" s="43" t="s">
        <v>332</v>
      </c>
      <c r="D107" s="139" t="s">
        <v>590</v>
      </c>
      <c r="E107" s="20" t="s">
        <v>591</v>
      </c>
    </row>
    <row r="108" spans="1:5" s="113" customFormat="1">
      <c r="A108" s="42" t="s">
        <v>333</v>
      </c>
      <c r="B108" s="138" t="s">
        <v>749</v>
      </c>
      <c r="C108" s="43" t="s">
        <v>334</v>
      </c>
      <c r="D108" s="139" t="s">
        <v>592</v>
      </c>
      <c r="E108" s="20" t="s">
        <v>593</v>
      </c>
    </row>
    <row r="109" spans="1:5">
      <c r="A109" s="42" t="s">
        <v>339</v>
      </c>
      <c r="B109" s="138" t="s">
        <v>749</v>
      </c>
      <c r="C109" s="43" t="s">
        <v>804</v>
      </c>
      <c r="D109" s="139" t="s">
        <v>594</v>
      </c>
      <c r="E109" s="20" t="s">
        <v>595</v>
      </c>
    </row>
    <row r="110" spans="1:5">
      <c r="A110" s="42" t="s">
        <v>345</v>
      </c>
      <c r="B110" s="138" t="s">
        <v>749</v>
      </c>
      <c r="C110" s="43" t="s">
        <v>805</v>
      </c>
      <c r="D110" s="139" t="s">
        <v>540</v>
      </c>
      <c r="E110" s="20" t="s">
        <v>541</v>
      </c>
    </row>
    <row r="111" spans="1:5" s="114" customFormat="1">
      <c r="A111" s="42" t="s">
        <v>806</v>
      </c>
      <c r="B111" s="138" t="s">
        <v>749</v>
      </c>
      <c r="C111" s="43" t="s">
        <v>807</v>
      </c>
      <c r="D111" s="139" t="s">
        <v>808</v>
      </c>
      <c r="E111" s="20" t="s">
        <v>809</v>
      </c>
    </row>
    <row r="112" spans="1:5">
      <c r="A112" s="42" t="s">
        <v>346</v>
      </c>
      <c r="B112" s="138" t="s">
        <v>749</v>
      </c>
      <c r="C112" s="43" t="s">
        <v>347</v>
      </c>
      <c r="D112" s="139" t="s">
        <v>596</v>
      </c>
      <c r="E112" s="20" t="s">
        <v>597</v>
      </c>
    </row>
    <row r="113" spans="1:5">
      <c r="A113" s="42" t="s">
        <v>352</v>
      </c>
      <c r="B113" s="138" t="s">
        <v>749</v>
      </c>
      <c r="C113" s="43" t="s">
        <v>353</v>
      </c>
      <c r="D113" s="139" t="s">
        <v>466</v>
      </c>
      <c r="E113" s="20" t="s">
        <v>467</v>
      </c>
    </row>
    <row r="114" spans="1:5">
      <c r="A114" s="42" t="s">
        <v>358</v>
      </c>
      <c r="B114" s="138" t="s">
        <v>749</v>
      </c>
      <c r="C114" s="43" t="s">
        <v>359</v>
      </c>
      <c r="D114" s="139" t="s">
        <v>466</v>
      </c>
      <c r="E114" s="20" t="s">
        <v>467</v>
      </c>
    </row>
    <row r="115" spans="1:5">
      <c r="A115" s="42" t="s">
        <v>365</v>
      </c>
      <c r="B115" s="138" t="s">
        <v>749</v>
      </c>
      <c r="C115" s="43" t="s">
        <v>366</v>
      </c>
      <c r="D115" s="139" t="s">
        <v>504</v>
      </c>
      <c r="E115" s="20" t="s">
        <v>505</v>
      </c>
    </row>
    <row r="116" spans="1:5" s="114" customFormat="1">
      <c r="A116" s="42" t="s">
        <v>371</v>
      </c>
      <c r="B116" s="138" t="s">
        <v>749</v>
      </c>
      <c r="C116" s="43" t="s">
        <v>372</v>
      </c>
      <c r="D116" s="139" t="s">
        <v>565</v>
      </c>
      <c r="E116" s="20" t="s">
        <v>566</v>
      </c>
    </row>
    <row r="117" spans="1:5">
      <c r="A117" s="42" t="s">
        <v>377</v>
      </c>
      <c r="B117" s="138" t="s">
        <v>749</v>
      </c>
      <c r="C117" s="43" t="s">
        <v>378</v>
      </c>
      <c r="D117" s="139" t="s">
        <v>466</v>
      </c>
      <c r="E117" s="20" t="s">
        <v>467</v>
      </c>
    </row>
    <row r="118" spans="1:5">
      <c r="A118" s="42" t="s">
        <v>383</v>
      </c>
      <c r="B118" s="138" t="s">
        <v>749</v>
      </c>
      <c r="C118" s="43" t="s">
        <v>810</v>
      </c>
      <c r="D118" s="139" t="s">
        <v>524</v>
      </c>
      <c r="E118" s="20" t="s">
        <v>525</v>
      </c>
    </row>
    <row r="119" spans="1:5" s="114" customFormat="1">
      <c r="A119" s="140" t="s">
        <v>599</v>
      </c>
      <c r="B119" s="141" t="s">
        <v>749</v>
      </c>
      <c r="C119" s="142" t="s">
        <v>811</v>
      </c>
      <c r="D119" s="143" t="s">
        <v>598</v>
      </c>
      <c r="E119" s="144" t="s">
        <v>588</v>
      </c>
    </row>
    <row r="120" spans="1:5">
      <c r="A120" s="134" t="s">
        <v>812</v>
      </c>
      <c r="B120" s="137" t="s">
        <v>139</v>
      </c>
      <c r="C120" s="136" t="s">
        <v>28</v>
      </c>
      <c r="D120" s="137" t="s">
        <v>1376</v>
      </c>
      <c r="E120" s="91" t="s">
        <v>813</v>
      </c>
    </row>
    <row r="121" spans="1:5" s="114" customFormat="1">
      <c r="A121" s="42" t="s">
        <v>814</v>
      </c>
      <c r="B121" s="139" t="s">
        <v>139</v>
      </c>
      <c r="C121" s="43" t="s">
        <v>32</v>
      </c>
      <c r="D121" s="139" t="s">
        <v>1377</v>
      </c>
      <c r="E121" s="20" t="s">
        <v>815</v>
      </c>
    </row>
    <row r="122" spans="1:5">
      <c r="A122" s="42" t="s">
        <v>816</v>
      </c>
      <c r="B122" s="139" t="s">
        <v>139</v>
      </c>
      <c r="C122" s="43" t="s">
        <v>36</v>
      </c>
      <c r="D122" s="139" t="s">
        <v>603</v>
      </c>
      <c r="E122" s="20" t="s">
        <v>817</v>
      </c>
    </row>
    <row r="123" spans="1:5" s="114" customFormat="1">
      <c r="A123" s="42" t="s">
        <v>818</v>
      </c>
      <c r="B123" s="139" t="s">
        <v>139</v>
      </c>
      <c r="C123" s="43" t="s">
        <v>819</v>
      </c>
      <c r="D123" s="139" t="s">
        <v>1378</v>
      </c>
      <c r="E123" s="20" t="s">
        <v>820</v>
      </c>
    </row>
    <row r="124" spans="1:5">
      <c r="A124" s="42" t="s">
        <v>821</v>
      </c>
      <c r="B124" s="139" t="s">
        <v>139</v>
      </c>
      <c r="C124" s="43" t="s">
        <v>44</v>
      </c>
      <c r="D124" s="139" t="s">
        <v>1379</v>
      </c>
      <c r="E124" s="20" t="s">
        <v>822</v>
      </c>
    </row>
    <row r="125" spans="1:5">
      <c r="A125" s="42" t="s">
        <v>823</v>
      </c>
      <c r="B125" s="139" t="s">
        <v>139</v>
      </c>
      <c r="C125" s="43" t="s">
        <v>824</v>
      </c>
      <c r="D125" s="139" t="s">
        <v>1380</v>
      </c>
      <c r="E125" s="20" t="s">
        <v>825</v>
      </c>
    </row>
    <row r="126" spans="1:5">
      <c r="A126" s="42" t="s">
        <v>826</v>
      </c>
      <c r="B126" s="139" t="s">
        <v>139</v>
      </c>
      <c r="C126" s="43" t="s">
        <v>827</v>
      </c>
      <c r="D126" s="139" t="s">
        <v>1379</v>
      </c>
      <c r="E126" s="20" t="s">
        <v>822</v>
      </c>
    </row>
    <row r="127" spans="1:5">
      <c r="A127" s="42" t="s">
        <v>828</v>
      </c>
      <c r="B127" s="139" t="s">
        <v>139</v>
      </c>
      <c r="C127" s="43" t="s">
        <v>829</v>
      </c>
      <c r="D127" s="139" t="s">
        <v>1381</v>
      </c>
      <c r="E127" s="20" t="s">
        <v>830</v>
      </c>
    </row>
    <row r="128" spans="1:5">
      <c r="A128" s="42" t="s">
        <v>831</v>
      </c>
      <c r="B128" s="139" t="s">
        <v>139</v>
      </c>
      <c r="C128" s="43" t="s">
        <v>832</v>
      </c>
      <c r="D128" s="139" t="s">
        <v>140</v>
      </c>
      <c r="E128" s="20" t="s">
        <v>833</v>
      </c>
    </row>
    <row r="129" spans="1:5">
      <c r="A129" s="42" t="s">
        <v>834</v>
      </c>
      <c r="B129" s="139" t="s">
        <v>139</v>
      </c>
      <c r="C129" s="20" t="s">
        <v>835</v>
      </c>
      <c r="D129" s="139" t="s">
        <v>1382</v>
      </c>
      <c r="E129" s="20" t="s">
        <v>836</v>
      </c>
    </row>
    <row r="130" spans="1:5">
      <c r="A130" s="42" t="s">
        <v>837</v>
      </c>
      <c r="B130" s="139" t="s">
        <v>139</v>
      </c>
      <c r="C130" s="20" t="s">
        <v>838</v>
      </c>
      <c r="D130" s="139" t="s">
        <v>1383</v>
      </c>
      <c r="E130" s="20" t="s">
        <v>839</v>
      </c>
    </row>
    <row r="131" spans="1:5">
      <c r="A131" s="42" t="s">
        <v>840</v>
      </c>
      <c r="B131" s="139" t="s">
        <v>139</v>
      </c>
      <c r="C131" s="20" t="s">
        <v>841</v>
      </c>
      <c r="D131" s="139" t="s">
        <v>1384</v>
      </c>
      <c r="E131" s="20" t="s">
        <v>842</v>
      </c>
    </row>
    <row r="132" spans="1:5" s="114" customFormat="1">
      <c r="A132" s="42" t="s">
        <v>843</v>
      </c>
      <c r="B132" s="139" t="s">
        <v>139</v>
      </c>
      <c r="C132" s="20" t="s">
        <v>76</v>
      </c>
      <c r="D132" s="139" t="s">
        <v>1385</v>
      </c>
      <c r="E132" s="20" t="s">
        <v>844</v>
      </c>
    </row>
    <row r="133" spans="1:5">
      <c r="A133" s="42" t="s">
        <v>845</v>
      </c>
      <c r="B133" s="139" t="s">
        <v>139</v>
      </c>
      <c r="C133" s="20" t="s">
        <v>846</v>
      </c>
      <c r="D133" s="139" t="s">
        <v>1385</v>
      </c>
      <c r="E133" s="20" t="s">
        <v>844</v>
      </c>
    </row>
    <row r="134" spans="1:5">
      <c r="A134" s="42" t="s">
        <v>847</v>
      </c>
      <c r="B134" s="139" t="s">
        <v>139</v>
      </c>
      <c r="C134" s="20" t="s">
        <v>848</v>
      </c>
      <c r="D134" s="139" t="s">
        <v>1386</v>
      </c>
      <c r="E134" s="20" t="s">
        <v>141</v>
      </c>
    </row>
    <row r="135" spans="1:5">
      <c r="A135" s="42" t="s">
        <v>849</v>
      </c>
      <c r="B135" s="139" t="s">
        <v>139</v>
      </c>
      <c r="C135" s="20" t="s">
        <v>850</v>
      </c>
      <c r="D135" s="139" t="s">
        <v>1387</v>
      </c>
      <c r="E135" s="20" t="s">
        <v>142</v>
      </c>
    </row>
    <row r="136" spans="1:5">
      <c r="A136" s="42" t="s">
        <v>851</v>
      </c>
      <c r="B136" s="139" t="s">
        <v>139</v>
      </c>
      <c r="C136" s="20" t="s">
        <v>852</v>
      </c>
      <c r="D136" s="139" t="s">
        <v>143</v>
      </c>
      <c r="E136" s="20" t="s">
        <v>853</v>
      </c>
    </row>
    <row r="137" spans="1:5">
      <c r="A137" s="42" t="s">
        <v>854</v>
      </c>
      <c r="B137" s="139" t="s">
        <v>139</v>
      </c>
      <c r="C137" s="20" t="s">
        <v>855</v>
      </c>
      <c r="D137" s="139" t="s">
        <v>1388</v>
      </c>
      <c r="E137" s="20" t="s">
        <v>856</v>
      </c>
    </row>
    <row r="138" spans="1:5">
      <c r="A138" s="42" t="s">
        <v>857</v>
      </c>
      <c r="B138" s="139" t="s">
        <v>139</v>
      </c>
      <c r="C138" s="20" t="s">
        <v>858</v>
      </c>
      <c r="D138" s="139" t="s">
        <v>140</v>
      </c>
      <c r="E138" s="20" t="s">
        <v>859</v>
      </c>
    </row>
    <row r="139" spans="1:5">
      <c r="A139" s="42" t="s">
        <v>860</v>
      </c>
      <c r="B139" s="139" t="s">
        <v>139</v>
      </c>
      <c r="C139" s="20" t="s">
        <v>861</v>
      </c>
      <c r="D139" s="139" t="s">
        <v>1389</v>
      </c>
      <c r="E139" s="20" t="s">
        <v>862</v>
      </c>
    </row>
    <row r="140" spans="1:5">
      <c r="A140" s="42" t="s">
        <v>863</v>
      </c>
      <c r="B140" s="139" t="s">
        <v>139</v>
      </c>
      <c r="C140" s="20" t="s">
        <v>864</v>
      </c>
      <c r="D140" s="139" t="s">
        <v>1390</v>
      </c>
      <c r="E140" s="20" t="s">
        <v>865</v>
      </c>
    </row>
    <row r="141" spans="1:5">
      <c r="A141" s="42" t="s">
        <v>866</v>
      </c>
      <c r="B141" s="139" t="s">
        <v>139</v>
      </c>
      <c r="C141" s="20" t="s">
        <v>867</v>
      </c>
      <c r="D141" s="139" t="s">
        <v>1391</v>
      </c>
      <c r="E141" s="20" t="s">
        <v>868</v>
      </c>
    </row>
    <row r="142" spans="1:5">
      <c r="A142" s="42" t="s">
        <v>869</v>
      </c>
      <c r="B142" s="139" t="s">
        <v>139</v>
      </c>
      <c r="C142" s="20" t="s">
        <v>100</v>
      </c>
      <c r="D142" s="139" t="s">
        <v>1392</v>
      </c>
      <c r="E142" s="20" t="s">
        <v>870</v>
      </c>
    </row>
    <row r="143" spans="1:5">
      <c r="A143" s="42" t="s">
        <v>871</v>
      </c>
      <c r="B143" s="139" t="s">
        <v>139</v>
      </c>
      <c r="C143" s="20" t="s">
        <v>872</v>
      </c>
      <c r="D143" s="139" t="s">
        <v>1393</v>
      </c>
      <c r="E143" s="20" t="s">
        <v>873</v>
      </c>
    </row>
    <row r="144" spans="1:5">
      <c r="A144" s="42" t="s">
        <v>874</v>
      </c>
      <c r="B144" s="139" t="s">
        <v>139</v>
      </c>
      <c r="C144" s="20" t="s">
        <v>105</v>
      </c>
      <c r="D144" s="139" t="s">
        <v>1393</v>
      </c>
      <c r="E144" s="20" t="s">
        <v>144</v>
      </c>
    </row>
    <row r="145" spans="1:5">
      <c r="A145" s="42" t="s">
        <v>875</v>
      </c>
      <c r="B145" s="139" t="s">
        <v>139</v>
      </c>
      <c r="C145" s="20" t="s">
        <v>876</v>
      </c>
      <c r="D145" s="139" t="s">
        <v>1384</v>
      </c>
      <c r="E145" s="20" t="s">
        <v>842</v>
      </c>
    </row>
    <row r="146" spans="1:5">
      <c r="A146" s="42" t="s">
        <v>877</v>
      </c>
      <c r="B146" s="139" t="s">
        <v>139</v>
      </c>
      <c r="C146" s="20" t="s">
        <v>29</v>
      </c>
      <c r="D146" s="139" t="s">
        <v>1394</v>
      </c>
      <c r="E146" s="20" t="s">
        <v>878</v>
      </c>
    </row>
    <row r="147" spans="1:5">
      <c r="A147" s="42" t="s">
        <v>879</v>
      </c>
      <c r="B147" s="139" t="s">
        <v>139</v>
      </c>
      <c r="C147" s="20" t="s">
        <v>33</v>
      </c>
      <c r="D147" s="139" t="s">
        <v>1395</v>
      </c>
      <c r="E147" s="20" t="s">
        <v>880</v>
      </c>
    </row>
    <row r="148" spans="1:5">
      <c r="A148" s="42" t="s">
        <v>881</v>
      </c>
      <c r="B148" s="139" t="s">
        <v>139</v>
      </c>
      <c r="C148" s="20" t="s">
        <v>882</v>
      </c>
      <c r="D148" s="139" t="s">
        <v>918</v>
      </c>
      <c r="E148" s="20" t="s">
        <v>883</v>
      </c>
    </row>
    <row r="149" spans="1:5">
      <c r="A149" s="42" t="s">
        <v>884</v>
      </c>
      <c r="B149" s="139" t="s">
        <v>139</v>
      </c>
      <c r="C149" s="20" t="s">
        <v>885</v>
      </c>
      <c r="D149" s="139" t="s">
        <v>1396</v>
      </c>
      <c r="E149" s="20" t="s">
        <v>886</v>
      </c>
    </row>
    <row r="150" spans="1:5">
      <c r="A150" s="42" t="s">
        <v>887</v>
      </c>
      <c r="B150" s="139" t="s">
        <v>139</v>
      </c>
      <c r="C150" s="20" t="s">
        <v>888</v>
      </c>
      <c r="D150" s="139" t="s">
        <v>1397</v>
      </c>
      <c r="E150" s="20" t="s">
        <v>889</v>
      </c>
    </row>
    <row r="151" spans="1:5">
      <c r="A151" s="42" t="s">
        <v>890</v>
      </c>
      <c r="B151" s="139" t="s">
        <v>139</v>
      </c>
      <c r="C151" s="20" t="s">
        <v>891</v>
      </c>
      <c r="D151" s="139" t="s">
        <v>1398</v>
      </c>
      <c r="E151" s="20" t="s">
        <v>892</v>
      </c>
    </row>
    <row r="152" spans="1:5">
      <c r="A152" s="42" t="s">
        <v>893</v>
      </c>
      <c r="B152" s="139" t="s">
        <v>139</v>
      </c>
      <c r="C152" s="20" t="s">
        <v>57</v>
      </c>
      <c r="D152" s="139" t="s">
        <v>1399</v>
      </c>
      <c r="E152" s="20" t="s">
        <v>894</v>
      </c>
    </row>
    <row r="153" spans="1:5">
      <c r="A153" s="42" t="s">
        <v>895</v>
      </c>
      <c r="B153" s="139" t="s">
        <v>139</v>
      </c>
      <c r="C153" s="20" t="s">
        <v>62</v>
      </c>
      <c r="D153" s="139" t="s">
        <v>1400</v>
      </c>
      <c r="E153" s="20" t="s">
        <v>896</v>
      </c>
    </row>
    <row r="154" spans="1:5">
      <c r="A154" s="42" t="s">
        <v>897</v>
      </c>
      <c r="B154" s="139" t="s">
        <v>139</v>
      </c>
      <c r="C154" s="20" t="s">
        <v>898</v>
      </c>
      <c r="D154" s="139" t="s">
        <v>1401</v>
      </c>
      <c r="E154" s="20" t="s">
        <v>145</v>
      </c>
    </row>
    <row r="155" spans="1:5">
      <c r="A155" s="42" t="s">
        <v>899</v>
      </c>
      <c r="B155" s="139" t="s">
        <v>139</v>
      </c>
      <c r="C155" s="20" t="s">
        <v>900</v>
      </c>
      <c r="D155" s="139" t="s">
        <v>1402</v>
      </c>
      <c r="E155" s="20" t="s">
        <v>146</v>
      </c>
    </row>
    <row r="156" spans="1:5">
      <c r="A156" s="42" t="s">
        <v>901</v>
      </c>
      <c r="B156" s="139" t="s">
        <v>139</v>
      </c>
      <c r="C156" s="20" t="s">
        <v>73</v>
      </c>
      <c r="D156" s="139" t="s">
        <v>1403</v>
      </c>
      <c r="E156" s="20" t="s">
        <v>902</v>
      </c>
    </row>
    <row r="157" spans="1:5">
      <c r="A157" s="42" t="s">
        <v>903</v>
      </c>
      <c r="B157" s="139" t="s">
        <v>139</v>
      </c>
      <c r="C157" s="20" t="s">
        <v>904</v>
      </c>
      <c r="D157" s="139" t="s">
        <v>1404</v>
      </c>
      <c r="E157" s="20" t="s">
        <v>905</v>
      </c>
    </row>
    <row r="158" spans="1:5">
      <c r="A158" s="42" t="s">
        <v>906</v>
      </c>
      <c r="B158" s="139" t="s">
        <v>139</v>
      </c>
      <c r="C158" s="20" t="s">
        <v>907</v>
      </c>
      <c r="D158" s="139" t="s">
        <v>908</v>
      </c>
      <c r="E158" s="20" t="s">
        <v>909</v>
      </c>
    </row>
    <row r="159" spans="1:5" s="114" customFormat="1">
      <c r="A159" s="42" t="s">
        <v>910</v>
      </c>
      <c r="B159" s="139" t="s">
        <v>139</v>
      </c>
      <c r="C159" s="20" t="s">
        <v>911</v>
      </c>
      <c r="D159" s="139" t="s">
        <v>1405</v>
      </c>
      <c r="E159" s="20" t="s">
        <v>912</v>
      </c>
    </row>
    <row r="160" spans="1:5" s="114" customFormat="1">
      <c r="A160" s="42" t="s">
        <v>913</v>
      </c>
      <c r="B160" s="139" t="s">
        <v>139</v>
      </c>
      <c r="C160" s="20" t="s">
        <v>914</v>
      </c>
      <c r="D160" s="139" t="s">
        <v>1406</v>
      </c>
      <c r="E160" s="20" t="s">
        <v>915</v>
      </c>
    </row>
    <row r="161" spans="1:5">
      <c r="A161" s="42" t="s">
        <v>916</v>
      </c>
      <c r="B161" s="139" t="s">
        <v>139</v>
      </c>
      <c r="C161" s="20" t="s">
        <v>917</v>
      </c>
      <c r="D161" s="139" t="s">
        <v>918</v>
      </c>
      <c r="E161" s="20" t="s">
        <v>153</v>
      </c>
    </row>
    <row r="162" spans="1:5">
      <c r="A162" s="42" t="s">
        <v>919</v>
      </c>
      <c r="B162" s="139" t="s">
        <v>139</v>
      </c>
      <c r="C162" s="20" t="s">
        <v>88</v>
      </c>
      <c r="D162" s="139" t="s">
        <v>147</v>
      </c>
      <c r="E162" s="20" t="s">
        <v>1407</v>
      </c>
    </row>
    <row r="163" spans="1:5">
      <c r="A163" s="42" t="s">
        <v>920</v>
      </c>
      <c r="B163" s="139" t="s">
        <v>139</v>
      </c>
      <c r="C163" s="20" t="s">
        <v>90</v>
      </c>
      <c r="D163" s="139" t="s">
        <v>1393</v>
      </c>
      <c r="E163" s="20" t="s">
        <v>873</v>
      </c>
    </row>
    <row r="164" spans="1:5">
      <c r="A164" s="42" t="s">
        <v>921</v>
      </c>
      <c r="B164" s="139" t="s">
        <v>139</v>
      </c>
      <c r="C164" s="20" t="s">
        <v>922</v>
      </c>
      <c r="D164" s="139" t="s">
        <v>1381</v>
      </c>
      <c r="E164" s="20" t="s">
        <v>830</v>
      </c>
    </row>
    <row r="165" spans="1:5">
      <c r="A165" s="42" t="s">
        <v>923</v>
      </c>
      <c r="B165" s="139" t="s">
        <v>139</v>
      </c>
      <c r="C165" s="20" t="s">
        <v>924</v>
      </c>
      <c r="D165" s="139" t="s">
        <v>1382</v>
      </c>
      <c r="E165" s="20" t="s">
        <v>836</v>
      </c>
    </row>
    <row r="166" spans="1:5">
      <c r="A166" s="42" t="s">
        <v>925</v>
      </c>
      <c r="B166" s="139" t="s">
        <v>139</v>
      </c>
      <c r="C166" s="20" t="s">
        <v>926</v>
      </c>
      <c r="D166" s="139" t="s">
        <v>1408</v>
      </c>
      <c r="E166" s="20" t="s">
        <v>927</v>
      </c>
    </row>
    <row r="167" spans="1:5">
      <c r="A167" s="42" t="s">
        <v>928</v>
      </c>
      <c r="B167" s="139" t="s">
        <v>139</v>
      </c>
      <c r="C167" s="20" t="s">
        <v>101</v>
      </c>
      <c r="D167" s="139" t="s">
        <v>1409</v>
      </c>
      <c r="E167" s="20" t="s">
        <v>929</v>
      </c>
    </row>
    <row r="168" spans="1:5">
      <c r="A168" s="42" t="s">
        <v>930</v>
      </c>
      <c r="B168" s="139" t="s">
        <v>139</v>
      </c>
      <c r="C168" s="20" t="s">
        <v>104</v>
      </c>
      <c r="D168" s="139" t="s">
        <v>1393</v>
      </c>
      <c r="E168" s="20" t="s">
        <v>873</v>
      </c>
    </row>
    <row r="169" spans="1:5">
      <c r="A169" s="42" t="s">
        <v>931</v>
      </c>
      <c r="B169" s="139" t="s">
        <v>139</v>
      </c>
      <c r="C169" s="20" t="s">
        <v>932</v>
      </c>
      <c r="D169" s="139" t="s">
        <v>990</v>
      </c>
      <c r="E169" s="20" t="s">
        <v>933</v>
      </c>
    </row>
    <row r="170" spans="1:5" s="113" customFormat="1">
      <c r="A170" s="42" t="s">
        <v>934</v>
      </c>
      <c r="B170" s="139" t="s">
        <v>139</v>
      </c>
      <c r="C170" s="20" t="s">
        <v>109</v>
      </c>
      <c r="D170" s="139" t="s">
        <v>1398</v>
      </c>
      <c r="E170" s="20" t="s">
        <v>892</v>
      </c>
    </row>
    <row r="171" spans="1:5" s="113" customFormat="1">
      <c r="A171" s="42" t="s">
        <v>935</v>
      </c>
      <c r="B171" s="139" t="s">
        <v>139</v>
      </c>
      <c r="C171" s="20" t="s">
        <v>936</v>
      </c>
      <c r="D171" s="139" t="s">
        <v>1410</v>
      </c>
      <c r="E171" s="20" t="s">
        <v>148</v>
      </c>
    </row>
    <row r="172" spans="1:5" s="113" customFormat="1">
      <c r="A172" s="42" t="s">
        <v>937</v>
      </c>
      <c r="B172" s="139" t="s">
        <v>139</v>
      </c>
      <c r="C172" s="20" t="s">
        <v>938</v>
      </c>
      <c r="D172" s="139" t="s">
        <v>1408</v>
      </c>
      <c r="E172" s="20" t="s">
        <v>149</v>
      </c>
    </row>
    <row r="173" spans="1:5">
      <c r="A173" s="42" t="s">
        <v>939</v>
      </c>
      <c r="B173" s="139" t="s">
        <v>139</v>
      </c>
      <c r="C173" s="20" t="s">
        <v>940</v>
      </c>
      <c r="D173" s="139" t="s">
        <v>1411</v>
      </c>
      <c r="E173" s="20" t="s">
        <v>150</v>
      </c>
    </row>
    <row r="174" spans="1:5">
      <c r="A174" s="42" t="s">
        <v>941</v>
      </c>
      <c r="B174" s="139" t="s">
        <v>139</v>
      </c>
      <c r="C174" s="20" t="s">
        <v>942</v>
      </c>
      <c r="D174" s="139" t="s">
        <v>1412</v>
      </c>
      <c r="E174" s="20" t="s">
        <v>943</v>
      </c>
    </row>
    <row r="175" spans="1:5">
      <c r="A175" s="42" t="s">
        <v>944</v>
      </c>
      <c r="B175" s="139" t="s">
        <v>139</v>
      </c>
      <c r="C175" s="20" t="s">
        <v>945</v>
      </c>
      <c r="D175" s="139" t="s">
        <v>1413</v>
      </c>
      <c r="E175" s="20" t="s">
        <v>151</v>
      </c>
    </row>
    <row r="176" spans="1:5" s="114" customFormat="1">
      <c r="A176" s="42" t="s">
        <v>946</v>
      </c>
      <c r="B176" s="139" t="s">
        <v>139</v>
      </c>
      <c r="C176" s="20" t="s">
        <v>30</v>
      </c>
      <c r="D176" s="139" t="s">
        <v>1414</v>
      </c>
      <c r="E176" s="20" t="s">
        <v>947</v>
      </c>
    </row>
    <row r="177" spans="1:5">
      <c r="A177" s="42" t="s">
        <v>948</v>
      </c>
      <c r="B177" s="139" t="s">
        <v>139</v>
      </c>
      <c r="C177" s="20" t="s">
        <v>34</v>
      </c>
      <c r="D177" s="139" t="s">
        <v>1415</v>
      </c>
      <c r="E177" s="20" t="s">
        <v>152</v>
      </c>
    </row>
    <row r="178" spans="1:5">
      <c r="A178" s="42" t="s">
        <v>949</v>
      </c>
      <c r="B178" s="139" t="s">
        <v>139</v>
      </c>
      <c r="C178" s="20" t="s">
        <v>38</v>
      </c>
      <c r="D178" s="139" t="s">
        <v>918</v>
      </c>
      <c r="E178" s="20" t="s">
        <v>153</v>
      </c>
    </row>
    <row r="179" spans="1:5">
      <c r="A179" s="42" t="s">
        <v>950</v>
      </c>
      <c r="B179" s="139" t="s">
        <v>139</v>
      </c>
      <c r="C179" s="20" t="s">
        <v>951</v>
      </c>
      <c r="D179" s="139" t="s">
        <v>1397</v>
      </c>
      <c r="E179" s="20" t="s">
        <v>889</v>
      </c>
    </row>
    <row r="180" spans="1:5">
      <c r="A180" s="42" t="s">
        <v>952</v>
      </c>
      <c r="B180" s="139" t="s">
        <v>139</v>
      </c>
      <c r="C180" s="20" t="s">
        <v>953</v>
      </c>
      <c r="D180" s="139" t="s">
        <v>1416</v>
      </c>
      <c r="E180" s="20" t="s">
        <v>954</v>
      </c>
    </row>
    <row r="181" spans="1:5">
      <c r="A181" s="42" t="s">
        <v>955</v>
      </c>
      <c r="B181" s="139" t="s">
        <v>139</v>
      </c>
      <c r="C181" s="20" t="s">
        <v>956</v>
      </c>
      <c r="D181" s="139" t="s">
        <v>1417</v>
      </c>
      <c r="E181" s="20" t="s">
        <v>957</v>
      </c>
    </row>
    <row r="182" spans="1:5">
      <c r="A182" s="42" t="s">
        <v>958</v>
      </c>
      <c r="B182" s="139" t="s">
        <v>139</v>
      </c>
      <c r="C182" s="20" t="s">
        <v>959</v>
      </c>
      <c r="D182" s="139" t="s">
        <v>1411</v>
      </c>
      <c r="E182" s="20" t="s">
        <v>960</v>
      </c>
    </row>
    <row r="183" spans="1:5">
      <c r="A183" s="42" t="s">
        <v>961</v>
      </c>
      <c r="B183" s="139" t="s">
        <v>139</v>
      </c>
      <c r="C183" s="20" t="s">
        <v>962</v>
      </c>
      <c r="D183" s="139" t="s">
        <v>1387</v>
      </c>
      <c r="E183" s="20" t="s">
        <v>963</v>
      </c>
    </row>
    <row r="184" spans="1:5">
      <c r="A184" s="42" t="s">
        <v>964</v>
      </c>
      <c r="B184" s="139" t="s">
        <v>139</v>
      </c>
      <c r="C184" s="20" t="s">
        <v>965</v>
      </c>
      <c r="D184" s="139" t="s">
        <v>1418</v>
      </c>
      <c r="E184" s="20" t="s">
        <v>154</v>
      </c>
    </row>
    <row r="185" spans="1:5">
      <c r="A185" s="42" t="s">
        <v>966</v>
      </c>
      <c r="B185" s="139" t="s">
        <v>139</v>
      </c>
      <c r="C185" s="20" t="s">
        <v>60</v>
      </c>
      <c r="D185" s="139"/>
      <c r="E185" s="20"/>
    </row>
    <row r="186" spans="1:5">
      <c r="A186" s="42" t="s">
        <v>967</v>
      </c>
      <c r="B186" s="139" t="s">
        <v>139</v>
      </c>
      <c r="C186" s="20" t="s">
        <v>968</v>
      </c>
      <c r="D186" s="139" t="s">
        <v>1409</v>
      </c>
      <c r="E186" s="20" t="s">
        <v>155</v>
      </c>
    </row>
    <row r="187" spans="1:5">
      <c r="A187" s="42" t="s">
        <v>969</v>
      </c>
      <c r="B187" s="139" t="s">
        <v>139</v>
      </c>
      <c r="C187" s="20" t="s">
        <v>970</v>
      </c>
      <c r="D187" s="139" t="s">
        <v>1419</v>
      </c>
      <c r="E187" s="20" t="s">
        <v>971</v>
      </c>
    </row>
    <row r="188" spans="1:5" s="114" customFormat="1">
      <c r="A188" s="42" t="s">
        <v>972</v>
      </c>
      <c r="B188" s="139" t="s">
        <v>139</v>
      </c>
      <c r="C188" s="20" t="s">
        <v>973</v>
      </c>
      <c r="D188" s="139" t="s">
        <v>1420</v>
      </c>
      <c r="E188" s="20" t="s">
        <v>974</v>
      </c>
    </row>
    <row r="189" spans="1:5">
      <c r="A189" s="42" t="s">
        <v>975</v>
      </c>
      <c r="B189" s="139" t="s">
        <v>139</v>
      </c>
      <c r="C189" s="20" t="s">
        <v>976</v>
      </c>
      <c r="D189" s="139" t="s">
        <v>1421</v>
      </c>
      <c r="E189" s="20" t="s">
        <v>963</v>
      </c>
    </row>
    <row r="190" spans="1:5">
      <c r="A190" s="42" t="s">
        <v>977</v>
      </c>
      <c r="B190" s="139" t="s">
        <v>139</v>
      </c>
      <c r="C190" s="20" t="s">
        <v>978</v>
      </c>
      <c r="D190" s="139" t="s">
        <v>1421</v>
      </c>
      <c r="E190" s="20" t="s">
        <v>963</v>
      </c>
    </row>
    <row r="191" spans="1:5">
      <c r="A191" s="42" t="s">
        <v>979</v>
      </c>
      <c r="B191" s="139" t="s">
        <v>139</v>
      </c>
      <c r="C191" s="20" t="s">
        <v>980</v>
      </c>
      <c r="D191" s="139" t="s">
        <v>1020</v>
      </c>
      <c r="E191" s="20" t="s">
        <v>981</v>
      </c>
    </row>
    <row r="192" spans="1:5">
      <c r="A192" s="42" t="s">
        <v>982</v>
      </c>
      <c r="B192" s="139" t="s">
        <v>139</v>
      </c>
      <c r="C192" s="20" t="s">
        <v>983</v>
      </c>
      <c r="D192" s="139" t="s">
        <v>1070</v>
      </c>
      <c r="E192" s="20" t="s">
        <v>984</v>
      </c>
    </row>
    <row r="193" spans="1:5">
      <c r="A193" s="42" t="s">
        <v>985</v>
      </c>
      <c r="B193" s="139" t="s">
        <v>139</v>
      </c>
      <c r="C193" s="20" t="s">
        <v>986</v>
      </c>
      <c r="D193" s="139" t="s">
        <v>1401</v>
      </c>
      <c r="E193" s="20" t="s">
        <v>145</v>
      </c>
    </row>
    <row r="194" spans="1:5">
      <c r="A194" s="42" t="s">
        <v>987</v>
      </c>
      <c r="B194" s="139" t="s">
        <v>139</v>
      </c>
      <c r="C194" s="20" t="s">
        <v>988</v>
      </c>
      <c r="D194" s="139" t="s">
        <v>918</v>
      </c>
      <c r="E194" s="20" t="s">
        <v>153</v>
      </c>
    </row>
    <row r="195" spans="1:5">
      <c r="A195" s="42" t="s">
        <v>989</v>
      </c>
      <c r="B195" s="139" t="s">
        <v>139</v>
      </c>
      <c r="C195" s="20" t="s">
        <v>91</v>
      </c>
      <c r="D195" s="139" t="s">
        <v>990</v>
      </c>
      <c r="E195" s="20" t="s">
        <v>991</v>
      </c>
    </row>
    <row r="196" spans="1:5">
      <c r="A196" s="42" t="s">
        <v>679</v>
      </c>
      <c r="B196" s="139" t="s">
        <v>139</v>
      </c>
      <c r="C196" s="20" t="s">
        <v>992</v>
      </c>
      <c r="D196" s="139" t="s">
        <v>993</v>
      </c>
      <c r="E196" s="20" t="s">
        <v>994</v>
      </c>
    </row>
    <row r="197" spans="1:5">
      <c r="A197" s="42" t="s">
        <v>680</v>
      </c>
      <c r="B197" s="139" t="s">
        <v>139</v>
      </c>
      <c r="C197" s="20" t="s">
        <v>995</v>
      </c>
      <c r="D197" s="139" t="s">
        <v>1421</v>
      </c>
      <c r="E197" s="20" t="s">
        <v>963</v>
      </c>
    </row>
    <row r="198" spans="1:5">
      <c r="A198" s="42" t="s">
        <v>681</v>
      </c>
      <c r="B198" s="139" t="s">
        <v>139</v>
      </c>
      <c r="C198" s="20" t="s">
        <v>996</v>
      </c>
      <c r="D198" s="139" t="s">
        <v>1422</v>
      </c>
      <c r="E198" s="20" t="s">
        <v>997</v>
      </c>
    </row>
    <row r="199" spans="1:5">
      <c r="A199" s="42" t="s">
        <v>998</v>
      </c>
      <c r="B199" s="139" t="s">
        <v>139</v>
      </c>
      <c r="C199" s="20" t="s">
        <v>999</v>
      </c>
      <c r="D199" s="139" t="s">
        <v>1423</v>
      </c>
      <c r="E199" s="20" t="s">
        <v>1000</v>
      </c>
    </row>
    <row r="200" spans="1:5">
      <c r="A200" s="42" t="s">
        <v>1001</v>
      </c>
      <c r="B200" s="139" t="s">
        <v>139</v>
      </c>
      <c r="C200" s="20" t="s">
        <v>102</v>
      </c>
      <c r="D200" s="139" t="s">
        <v>1424</v>
      </c>
      <c r="E200" s="20" t="s">
        <v>1002</v>
      </c>
    </row>
    <row r="201" spans="1:5">
      <c r="A201" s="42" t="s">
        <v>1003</v>
      </c>
      <c r="B201" s="139" t="s">
        <v>139</v>
      </c>
      <c r="C201" s="20" t="s">
        <v>1004</v>
      </c>
      <c r="D201" s="139" t="s">
        <v>1425</v>
      </c>
      <c r="E201" s="20" t="s">
        <v>1005</v>
      </c>
    </row>
    <row r="202" spans="1:5">
      <c r="A202" s="42" t="s">
        <v>1006</v>
      </c>
      <c r="B202" s="139" t="s">
        <v>139</v>
      </c>
      <c r="C202" s="20" t="s">
        <v>1007</v>
      </c>
      <c r="D202" s="139" t="s">
        <v>1426</v>
      </c>
      <c r="E202" s="20" t="s">
        <v>1008</v>
      </c>
    </row>
    <row r="203" spans="1:5">
      <c r="A203" s="42" t="s">
        <v>1009</v>
      </c>
      <c r="B203" s="139" t="s">
        <v>139</v>
      </c>
      <c r="C203" s="20" t="s">
        <v>110</v>
      </c>
      <c r="D203" s="139" t="s">
        <v>1427</v>
      </c>
      <c r="E203" s="20" t="s">
        <v>1010</v>
      </c>
    </row>
    <row r="204" spans="1:5">
      <c r="A204" s="42" t="s">
        <v>1011</v>
      </c>
      <c r="B204" s="139" t="s">
        <v>139</v>
      </c>
      <c r="C204" s="20" t="s">
        <v>1012</v>
      </c>
      <c r="D204" s="139" t="s">
        <v>1404</v>
      </c>
      <c r="E204" s="20" t="s">
        <v>905</v>
      </c>
    </row>
    <row r="205" spans="1:5">
      <c r="A205" s="42" t="s">
        <v>1013</v>
      </c>
      <c r="B205" s="139" t="s">
        <v>139</v>
      </c>
      <c r="C205" s="20" t="s">
        <v>1014</v>
      </c>
      <c r="D205" s="139" t="s">
        <v>1390</v>
      </c>
      <c r="E205" s="20" t="s">
        <v>865</v>
      </c>
    </row>
    <row r="206" spans="1:5">
      <c r="A206" s="42" t="s">
        <v>1015</v>
      </c>
      <c r="B206" s="139" t="s">
        <v>139</v>
      </c>
      <c r="C206" s="20" t="s">
        <v>1016</v>
      </c>
      <c r="D206" s="139" t="s">
        <v>1428</v>
      </c>
      <c r="E206" s="20" t="s">
        <v>1017</v>
      </c>
    </row>
    <row r="207" spans="1:5" s="113" customFormat="1">
      <c r="A207" s="42" t="s">
        <v>1018</v>
      </c>
      <c r="B207" s="139" t="s">
        <v>139</v>
      </c>
      <c r="C207" s="20" t="s">
        <v>1019</v>
      </c>
      <c r="D207" s="139" t="s">
        <v>1020</v>
      </c>
      <c r="E207" s="20" t="s">
        <v>1021</v>
      </c>
    </row>
    <row r="208" spans="1:5" s="113" customFormat="1">
      <c r="A208" s="42" t="s">
        <v>1022</v>
      </c>
      <c r="B208" s="139" t="s">
        <v>139</v>
      </c>
      <c r="C208" s="20" t="s">
        <v>1023</v>
      </c>
      <c r="D208" s="139" t="s">
        <v>1429</v>
      </c>
      <c r="E208" s="20" t="s">
        <v>1024</v>
      </c>
    </row>
    <row r="209" spans="1:5" s="114" customFormat="1">
      <c r="A209" s="42" t="s">
        <v>1025</v>
      </c>
      <c r="B209" s="139" t="s">
        <v>139</v>
      </c>
      <c r="C209" s="20" t="s">
        <v>124</v>
      </c>
      <c r="D209" s="139" t="s">
        <v>1430</v>
      </c>
      <c r="E209" s="20" t="s">
        <v>1026</v>
      </c>
    </row>
    <row r="210" spans="1:5">
      <c r="A210" s="140" t="s">
        <v>1027</v>
      </c>
      <c r="B210" s="143" t="s">
        <v>139</v>
      </c>
      <c r="C210" s="144" t="s">
        <v>125</v>
      </c>
      <c r="D210" s="143" t="s">
        <v>1431</v>
      </c>
      <c r="E210" s="144" t="s">
        <v>1028</v>
      </c>
    </row>
    <row r="211" spans="1:5" s="114" customFormat="1">
      <c r="A211" s="145" t="s">
        <v>1029</v>
      </c>
      <c r="B211" s="146" t="s">
        <v>156</v>
      </c>
      <c r="C211" s="147" t="s">
        <v>31</v>
      </c>
      <c r="D211" s="146"/>
      <c r="E211" s="147"/>
    </row>
    <row r="212" spans="1:5">
      <c r="A212" s="42" t="s">
        <v>1030</v>
      </c>
      <c r="B212" s="139" t="s">
        <v>156</v>
      </c>
      <c r="C212" s="20" t="s">
        <v>35</v>
      </c>
      <c r="D212" s="139" t="s">
        <v>1432</v>
      </c>
      <c r="E212" s="20" t="s">
        <v>157</v>
      </c>
    </row>
    <row r="213" spans="1:5">
      <c r="A213" s="42" t="s">
        <v>1031</v>
      </c>
      <c r="B213" s="139" t="s">
        <v>156</v>
      </c>
      <c r="C213" s="20" t="s">
        <v>1032</v>
      </c>
      <c r="D213" s="139" t="s">
        <v>1433</v>
      </c>
      <c r="E213" s="20" t="s">
        <v>1033</v>
      </c>
    </row>
    <row r="214" spans="1:5">
      <c r="A214" s="42" t="s">
        <v>1034</v>
      </c>
      <c r="B214" s="139" t="s">
        <v>156</v>
      </c>
      <c r="C214" s="20" t="s">
        <v>1035</v>
      </c>
      <c r="D214" s="139" t="s">
        <v>1434</v>
      </c>
      <c r="E214" s="20" t="s">
        <v>1036</v>
      </c>
    </row>
    <row r="215" spans="1:5">
      <c r="A215" s="42" t="s">
        <v>1037</v>
      </c>
      <c r="B215" s="139" t="s">
        <v>156</v>
      </c>
      <c r="C215" s="20" t="s">
        <v>47</v>
      </c>
      <c r="D215" s="139" t="s">
        <v>1435</v>
      </c>
      <c r="E215" s="20" t="s">
        <v>1038</v>
      </c>
    </row>
    <row r="216" spans="1:5">
      <c r="A216" s="42" t="s">
        <v>1039</v>
      </c>
      <c r="B216" s="139" t="s">
        <v>156</v>
      </c>
      <c r="C216" s="20" t="s">
        <v>50</v>
      </c>
      <c r="D216" s="139" t="s">
        <v>1436</v>
      </c>
      <c r="E216" s="20" t="s">
        <v>1040</v>
      </c>
    </row>
    <row r="217" spans="1:5">
      <c r="A217" s="42" t="s">
        <v>1041</v>
      </c>
      <c r="B217" s="139" t="s">
        <v>156</v>
      </c>
      <c r="C217" s="20" t="s">
        <v>1042</v>
      </c>
      <c r="D217" s="139" t="s">
        <v>1437</v>
      </c>
      <c r="E217" s="20" t="s">
        <v>158</v>
      </c>
    </row>
    <row r="218" spans="1:5">
      <c r="A218" s="42" t="s">
        <v>1043</v>
      </c>
      <c r="B218" s="139" t="s">
        <v>156</v>
      </c>
      <c r="C218" s="20" t="s">
        <v>1044</v>
      </c>
      <c r="D218" s="139" t="s">
        <v>1045</v>
      </c>
      <c r="E218" s="20" t="s">
        <v>1046</v>
      </c>
    </row>
    <row r="219" spans="1:5">
      <c r="A219" s="42" t="s">
        <v>1047</v>
      </c>
      <c r="B219" s="139" t="s">
        <v>156</v>
      </c>
      <c r="C219" s="20" t="s">
        <v>59</v>
      </c>
      <c r="D219" s="139" t="s">
        <v>159</v>
      </c>
      <c r="E219" s="20" t="s">
        <v>1048</v>
      </c>
    </row>
    <row r="220" spans="1:5">
      <c r="A220" s="42" t="s">
        <v>1049</v>
      </c>
      <c r="B220" s="139" t="s">
        <v>156</v>
      </c>
      <c r="C220" s="20" t="s">
        <v>67</v>
      </c>
      <c r="D220" s="139" t="s">
        <v>1438</v>
      </c>
      <c r="E220" s="20" t="s">
        <v>1050</v>
      </c>
    </row>
    <row r="221" spans="1:5">
      <c r="A221" s="42" t="s">
        <v>1051</v>
      </c>
      <c r="B221" s="139" t="s">
        <v>156</v>
      </c>
      <c r="C221" s="20" t="s">
        <v>1052</v>
      </c>
      <c r="D221" s="139" t="s">
        <v>1439</v>
      </c>
      <c r="E221" s="20" t="s">
        <v>1053</v>
      </c>
    </row>
    <row r="222" spans="1:5" s="114" customFormat="1">
      <c r="A222" s="148" t="s">
        <v>1054</v>
      </c>
      <c r="B222" s="149" t="s">
        <v>156</v>
      </c>
      <c r="C222" s="150" t="s">
        <v>1055</v>
      </c>
      <c r="D222" s="149" t="s">
        <v>1440</v>
      </c>
      <c r="E222" s="150" t="s">
        <v>1056</v>
      </c>
    </row>
    <row r="223" spans="1:5">
      <c r="A223" s="145" t="s">
        <v>1057</v>
      </c>
      <c r="B223" s="146" t="s">
        <v>624</v>
      </c>
      <c r="C223" s="147" t="s">
        <v>1058</v>
      </c>
      <c r="D223" s="146" t="s">
        <v>993</v>
      </c>
      <c r="E223" s="147" t="s">
        <v>994</v>
      </c>
    </row>
    <row r="224" spans="1:5">
      <c r="A224" s="42" t="s">
        <v>1059</v>
      </c>
      <c r="B224" s="139" t="s">
        <v>624</v>
      </c>
      <c r="C224" s="20" t="s">
        <v>1060</v>
      </c>
      <c r="D224" s="139" t="s">
        <v>1441</v>
      </c>
      <c r="E224" s="20" t="s">
        <v>1061</v>
      </c>
    </row>
    <row r="225" spans="1:5">
      <c r="A225" s="42" t="s">
        <v>1062</v>
      </c>
      <c r="B225" s="139" t="s">
        <v>624</v>
      </c>
      <c r="C225" s="20" t="s">
        <v>1063</v>
      </c>
      <c r="D225" s="139" t="s">
        <v>993</v>
      </c>
      <c r="E225" s="20" t="s">
        <v>994</v>
      </c>
    </row>
    <row r="226" spans="1:5">
      <c r="A226" s="42" t="s">
        <v>1064</v>
      </c>
      <c r="B226" s="139" t="s">
        <v>624</v>
      </c>
      <c r="C226" s="20" t="s">
        <v>1065</v>
      </c>
      <c r="D226" s="139" t="s">
        <v>1066</v>
      </c>
      <c r="E226" s="20" t="s">
        <v>1067</v>
      </c>
    </row>
    <row r="227" spans="1:5" s="113" customFormat="1">
      <c r="A227" s="42" t="s">
        <v>1068</v>
      </c>
      <c r="B227" s="139" t="s">
        <v>624</v>
      </c>
      <c r="C227" s="20" t="s">
        <v>1069</v>
      </c>
      <c r="D227" s="139" t="s">
        <v>1070</v>
      </c>
      <c r="E227" s="20" t="s">
        <v>1071</v>
      </c>
    </row>
    <row r="228" spans="1:5" s="113" customFormat="1">
      <c r="A228" s="42" t="s">
        <v>1072</v>
      </c>
      <c r="B228" s="139" t="s">
        <v>624</v>
      </c>
      <c r="C228" s="20" t="s">
        <v>1073</v>
      </c>
      <c r="D228" s="139" t="s">
        <v>1074</v>
      </c>
      <c r="E228" s="20" t="s">
        <v>1075</v>
      </c>
    </row>
    <row r="229" spans="1:5">
      <c r="A229" s="42" t="s">
        <v>1076</v>
      </c>
      <c r="B229" s="139" t="s">
        <v>624</v>
      </c>
      <c r="C229" s="20" t="s">
        <v>1077</v>
      </c>
      <c r="D229" s="139" t="s">
        <v>1442</v>
      </c>
      <c r="E229" s="20" t="s">
        <v>1078</v>
      </c>
    </row>
    <row r="230" spans="1:5">
      <c r="A230" s="171" t="s">
        <v>1450</v>
      </c>
      <c r="B230" s="172" t="s">
        <v>624</v>
      </c>
      <c r="C230" s="173" t="s">
        <v>1449</v>
      </c>
      <c r="D230" s="172"/>
      <c r="E230" s="173"/>
    </row>
    <row r="231" spans="1:5">
      <c r="A231" s="42" t="s">
        <v>1079</v>
      </c>
      <c r="B231" s="139" t="s">
        <v>624</v>
      </c>
      <c r="C231" s="20" t="s">
        <v>1080</v>
      </c>
      <c r="D231" s="139" t="s">
        <v>1081</v>
      </c>
      <c r="E231" s="20" t="s">
        <v>1082</v>
      </c>
    </row>
    <row r="232" spans="1:5">
      <c r="A232" s="42" t="s">
        <v>1083</v>
      </c>
      <c r="B232" s="139" t="s">
        <v>160</v>
      </c>
      <c r="C232" s="20" t="s">
        <v>1084</v>
      </c>
      <c r="D232" s="139" t="s">
        <v>1085</v>
      </c>
      <c r="E232" s="20" t="s">
        <v>161</v>
      </c>
    </row>
    <row r="233" spans="1:5">
      <c r="A233" s="42" t="s">
        <v>1086</v>
      </c>
      <c r="B233" s="139" t="s">
        <v>160</v>
      </c>
      <c r="C233" s="20" t="s">
        <v>1087</v>
      </c>
      <c r="D233" s="139" t="s">
        <v>1088</v>
      </c>
      <c r="E233" s="20" t="s">
        <v>1089</v>
      </c>
    </row>
    <row r="234" spans="1:5">
      <c r="A234" s="42" t="s">
        <v>1090</v>
      </c>
      <c r="B234" s="139" t="s">
        <v>160</v>
      </c>
      <c r="C234" s="20" t="s">
        <v>1091</v>
      </c>
      <c r="D234" s="139" t="s">
        <v>1085</v>
      </c>
      <c r="E234" s="20" t="s">
        <v>161</v>
      </c>
    </row>
    <row r="235" spans="1:5" s="113" customFormat="1">
      <c r="A235" s="42" t="s">
        <v>1092</v>
      </c>
      <c r="B235" s="139" t="s">
        <v>162</v>
      </c>
      <c r="C235" s="20" t="s">
        <v>1093</v>
      </c>
      <c r="D235" s="139" t="s">
        <v>1094</v>
      </c>
      <c r="E235" s="20" t="s">
        <v>1095</v>
      </c>
    </row>
    <row r="236" spans="1:5">
      <c r="A236" s="42" t="s">
        <v>1096</v>
      </c>
      <c r="B236" s="139" t="s">
        <v>162</v>
      </c>
      <c r="C236" s="20" t="s">
        <v>1097</v>
      </c>
      <c r="D236" s="139" t="s">
        <v>1443</v>
      </c>
      <c r="E236" s="20" t="s">
        <v>1098</v>
      </c>
    </row>
    <row r="237" spans="1:5">
      <c r="A237" s="42" t="s">
        <v>1099</v>
      </c>
      <c r="B237" s="139" t="s">
        <v>162</v>
      </c>
      <c r="C237" s="20" t="s">
        <v>1100</v>
      </c>
      <c r="D237" s="139" t="s">
        <v>1101</v>
      </c>
      <c r="E237" s="20" t="s">
        <v>1102</v>
      </c>
    </row>
    <row r="238" spans="1:5">
      <c r="A238" s="42" t="s">
        <v>1103</v>
      </c>
      <c r="B238" s="139" t="s">
        <v>162</v>
      </c>
      <c r="C238" s="20" t="s">
        <v>163</v>
      </c>
      <c r="D238" s="139" t="s">
        <v>1104</v>
      </c>
      <c r="E238" s="20" t="s">
        <v>1105</v>
      </c>
    </row>
    <row r="239" spans="1:5">
      <c r="A239" s="42" t="s">
        <v>1106</v>
      </c>
      <c r="B239" s="139" t="s">
        <v>162</v>
      </c>
      <c r="C239" s="20" t="s">
        <v>164</v>
      </c>
      <c r="D239" s="139" t="s">
        <v>1107</v>
      </c>
      <c r="E239" s="20" t="s">
        <v>1108</v>
      </c>
    </row>
    <row r="240" spans="1:5">
      <c r="A240" s="148" t="s">
        <v>1109</v>
      </c>
      <c r="B240" s="149" t="s">
        <v>162</v>
      </c>
      <c r="C240" s="150" t="s">
        <v>1110</v>
      </c>
      <c r="D240" s="149" t="s">
        <v>1111</v>
      </c>
      <c r="E240" s="150" t="s">
        <v>1112</v>
      </c>
    </row>
    <row r="241" spans="1:5">
      <c r="A241" s="134" t="s">
        <v>1113</v>
      </c>
      <c r="B241" s="135" t="s">
        <v>621</v>
      </c>
      <c r="C241" s="91" t="s">
        <v>1114</v>
      </c>
      <c r="D241" s="137" t="s">
        <v>1115</v>
      </c>
      <c r="E241" s="91" t="s">
        <v>1116</v>
      </c>
    </row>
    <row r="242" spans="1:5">
      <c r="A242" s="42" t="s">
        <v>1117</v>
      </c>
      <c r="B242" s="138" t="s">
        <v>621</v>
      </c>
      <c r="C242" s="20" t="s">
        <v>1118</v>
      </c>
      <c r="D242" s="139" t="s">
        <v>1119</v>
      </c>
      <c r="E242" s="20" t="s">
        <v>1120</v>
      </c>
    </row>
    <row r="243" spans="1:5">
      <c r="A243" s="42" t="s">
        <v>1121</v>
      </c>
      <c r="B243" s="138" t="s">
        <v>621</v>
      </c>
      <c r="C243" s="20" t="s">
        <v>1122</v>
      </c>
      <c r="D243" s="139" t="s">
        <v>1123</v>
      </c>
      <c r="E243" s="20" t="s">
        <v>1124</v>
      </c>
    </row>
    <row r="244" spans="1:5">
      <c r="A244" s="42" t="s">
        <v>1125</v>
      </c>
      <c r="B244" s="138" t="s">
        <v>621</v>
      </c>
      <c r="C244" s="20" t="s">
        <v>1126</v>
      </c>
      <c r="D244" s="139" t="s">
        <v>1127</v>
      </c>
      <c r="E244" s="20" t="s">
        <v>1128</v>
      </c>
    </row>
    <row r="245" spans="1:5">
      <c r="A245" s="42" t="s">
        <v>1129</v>
      </c>
      <c r="B245" s="138" t="s">
        <v>621</v>
      </c>
      <c r="C245" s="20" t="s">
        <v>1130</v>
      </c>
      <c r="D245" s="139" t="s">
        <v>1131</v>
      </c>
      <c r="E245" s="20" t="s">
        <v>1132</v>
      </c>
    </row>
    <row r="246" spans="1:5">
      <c r="A246" s="42" t="s">
        <v>1133</v>
      </c>
      <c r="B246" s="138" t="s">
        <v>621</v>
      </c>
      <c r="C246" s="20" t="s">
        <v>1134</v>
      </c>
      <c r="D246" s="139" t="s">
        <v>1135</v>
      </c>
      <c r="E246" s="20" t="s">
        <v>1136</v>
      </c>
    </row>
    <row r="247" spans="1:5">
      <c r="A247" s="42" t="s">
        <v>1137</v>
      </c>
      <c r="B247" s="138" t="s">
        <v>621</v>
      </c>
      <c r="C247" s="20" t="s">
        <v>1138</v>
      </c>
      <c r="D247" s="139" t="s">
        <v>1139</v>
      </c>
      <c r="E247" s="20" t="s">
        <v>1140</v>
      </c>
    </row>
    <row r="248" spans="1:5">
      <c r="A248" s="42" t="s">
        <v>1141</v>
      </c>
      <c r="B248" s="138" t="s">
        <v>621</v>
      </c>
      <c r="C248" s="20" t="s">
        <v>1142</v>
      </c>
      <c r="D248" s="139" t="s">
        <v>483</v>
      </c>
      <c r="E248" s="20" t="s">
        <v>1143</v>
      </c>
    </row>
    <row r="249" spans="1:5">
      <c r="A249" s="42" t="s">
        <v>1144</v>
      </c>
      <c r="B249" s="138" t="s">
        <v>621</v>
      </c>
      <c r="C249" s="20" t="s">
        <v>1145</v>
      </c>
      <c r="D249" s="139" t="s">
        <v>1146</v>
      </c>
      <c r="E249" s="20" t="s">
        <v>1147</v>
      </c>
    </row>
    <row r="250" spans="1:5">
      <c r="A250" s="171" t="s">
        <v>1454</v>
      </c>
      <c r="B250" s="176" t="s">
        <v>621</v>
      </c>
      <c r="C250" s="173" t="s">
        <v>1497</v>
      </c>
      <c r="D250" s="172"/>
      <c r="E250" s="173"/>
    </row>
    <row r="251" spans="1:5">
      <c r="A251" s="42" t="s">
        <v>1148</v>
      </c>
      <c r="B251" s="138" t="s">
        <v>621</v>
      </c>
      <c r="C251" s="20" t="s">
        <v>1149</v>
      </c>
      <c r="D251" s="139" t="s">
        <v>1150</v>
      </c>
      <c r="E251" s="20" t="s">
        <v>1151</v>
      </c>
    </row>
    <row r="252" spans="1:5">
      <c r="A252" s="42" t="s">
        <v>1152</v>
      </c>
      <c r="B252" s="138" t="s">
        <v>621</v>
      </c>
      <c r="C252" s="20" t="s">
        <v>1153</v>
      </c>
      <c r="D252" s="139" t="s">
        <v>1154</v>
      </c>
      <c r="E252" s="20" t="s">
        <v>1155</v>
      </c>
    </row>
    <row r="253" spans="1:5" s="113" customFormat="1">
      <c r="A253" s="42" t="s">
        <v>1156</v>
      </c>
      <c r="B253" s="138" t="s">
        <v>621</v>
      </c>
      <c r="C253" s="20" t="s">
        <v>1157</v>
      </c>
      <c r="D253" s="139" t="s">
        <v>1154</v>
      </c>
      <c r="E253" s="20" t="s">
        <v>1155</v>
      </c>
    </row>
    <row r="254" spans="1:5" s="113" customFormat="1">
      <c r="A254" s="42" t="s">
        <v>1158</v>
      </c>
      <c r="B254" s="138" t="s">
        <v>621</v>
      </c>
      <c r="C254" s="20" t="s">
        <v>1159</v>
      </c>
      <c r="D254" s="139" t="s">
        <v>1154</v>
      </c>
      <c r="E254" s="20" t="s">
        <v>1155</v>
      </c>
    </row>
    <row r="255" spans="1:5" s="113" customFormat="1">
      <c r="A255" s="42" t="s">
        <v>1160</v>
      </c>
      <c r="B255" s="138" t="s">
        <v>621</v>
      </c>
      <c r="C255" s="20" t="s">
        <v>402</v>
      </c>
      <c r="D255" s="139" t="s">
        <v>600</v>
      </c>
      <c r="E255" s="20" t="s">
        <v>1161</v>
      </c>
    </row>
    <row r="256" spans="1:5" s="113" customFormat="1">
      <c r="A256" s="42" t="s">
        <v>1162</v>
      </c>
      <c r="B256" s="138" t="s">
        <v>621</v>
      </c>
      <c r="C256" s="20" t="s">
        <v>403</v>
      </c>
      <c r="D256" s="139" t="s">
        <v>601</v>
      </c>
      <c r="E256" s="20" t="s">
        <v>1163</v>
      </c>
    </row>
    <row r="257" spans="1:5" s="113" customFormat="1">
      <c r="A257" s="42" t="s">
        <v>1164</v>
      </c>
      <c r="B257" s="138" t="s">
        <v>621</v>
      </c>
      <c r="C257" s="20" t="s">
        <v>1444</v>
      </c>
      <c r="D257" s="139" t="s">
        <v>602</v>
      </c>
      <c r="E257" s="20" t="s">
        <v>1165</v>
      </c>
    </row>
    <row r="258" spans="1:5">
      <c r="A258" s="42" t="s">
        <v>1166</v>
      </c>
      <c r="B258" s="138" t="s">
        <v>621</v>
      </c>
      <c r="C258" s="20" t="s">
        <v>405</v>
      </c>
      <c r="D258" s="139" t="s">
        <v>603</v>
      </c>
      <c r="E258" s="20" t="s">
        <v>1167</v>
      </c>
    </row>
    <row r="259" spans="1:5" s="113" customFormat="1">
      <c r="A259" s="42" t="s">
        <v>1168</v>
      </c>
      <c r="B259" s="138" t="s">
        <v>621</v>
      </c>
      <c r="C259" s="20" t="s">
        <v>1169</v>
      </c>
      <c r="D259" s="139" t="s">
        <v>604</v>
      </c>
      <c r="E259" s="20" t="s">
        <v>1170</v>
      </c>
    </row>
    <row r="260" spans="1:5" s="113" customFormat="1">
      <c r="A260" s="42" t="s">
        <v>1171</v>
      </c>
      <c r="B260" s="138" t="s">
        <v>621</v>
      </c>
      <c r="C260" s="20" t="s">
        <v>1172</v>
      </c>
      <c r="D260" s="139" t="s">
        <v>1173</v>
      </c>
      <c r="E260" s="20" t="s">
        <v>1174</v>
      </c>
    </row>
    <row r="261" spans="1:5">
      <c r="A261" s="42" t="s">
        <v>1175</v>
      </c>
      <c r="B261" s="138" t="s">
        <v>621</v>
      </c>
      <c r="C261" s="20" t="s">
        <v>1176</v>
      </c>
      <c r="D261" s="139" t="s">
        <v>1445</v>
      </c>
      <c r="E261" s="20" t="s">
        <v>1177</v>
      </c>
    </row>
    <row r="262" spans="1:5">
      <c r="A262" s="42" t="s">
        <v>1178</v>
      </c>
      <c r="B262" s="138" t="s">
        <v>621</v>
      </c>
      <c r="C262" s="20" t="s">
        <v>1179</v>
      </c>
      <c r="D262" s="139" t="s">
        <v>1180</v>
      </c>
      <c r="E262" s="20" t="s">
        <v>1181</v>
      </c>
    </row>
    <row r="263" spans="1:5">
      <c r="A263" s="42" t="s">
        <v>1182</v>
      </c>
      <c r="B263" s="138" t="s">
        <v>621</v>
      </c>
      <c r="C263" s="20" t="s">
        <v>1183</v>
      </c>
      <c r="D263" s="139" t="s">
        <v>1154</v>
      </c>
      <c r="E263" s="20" t="s">
        <v>1155</v>
      </c>
    </row>
    <row r="264" spans="1:5">
      <c r="A264" s="42" t="s">
        <v>1184</v>
      </c>
      <c r="B264" s="138" t="s">
        <v>621</v>
      </c>
      <c r="C264" s="20" t="s">
        <v>409</v>
      </c>
      <c r="D264" s="139" t="s">
        <v>554</v>
      </c>
      <c r="E264" s="20" t="s">
        <v>1185</v>
      </c>
    </row>
    <row r="265" spans="1:5">
      <c r="A265" s="42" t="s">
        <v>1186</v>
      </c>
      <c r="B265" s="138" t="s">
        <v>621</v>
      </c>
      <c r="C265" s="20" t="s">
        <v>1187</v>
      </c>
      <c r="D265" s="139" t="s">
        <v>1188</v>
      </c>
      <c r="E265" s="20" t="s">
        <v>1189</v>
      </c>
    </row>
    <row r="266" spans="1:5">
      <c r="A266" s="42" t="s">
        <v>1190</v>
      </c>
      <c r="B266" s="138" t="s">
        <v>621</v>
      </c>
      <c r="C266" s="20" t="s">
        <v>1191</v>
      </c>
      <c r="D266" s="139" t="s">
        <v>1192</v>
      </c>
      <c r="E266" s="20" t="s">
        <v>1177</v>
      </c>
    </row>
    <row r="267" spans="1:5">
      <c r="A267" s="42" t="s">
        <v>1193</v>
      </c>
      <c r="B267" s="138" t="s">
        <v>621</v>
      </c>
      <c r="C267" s="20" t="s">
        <v>1194</v>
      </c>
      <c r="D267" s="139" t="s">
        <v>1445</v>
      </c>
      <c r="E267" s="20" t="s">
        <v>1177</v>
      </c>
    </row>
    <row r="268" spans="1:5">
      <c r="A268" s="171" t="s">
        <v>1456</v>
      </c>
      <c r="B268" s="176" t="s">
        <v>621</v>
      </c>
      <c r="C268" s="173" t="s">
        <v>1458</v>
      </c>
      <c r="D268" s="172"/>
      <c r="E268" s="173"/>
    </row>
    <row r="269" spans="1:5">
      <c r="A269" s="171" t="s">
        <v>1457</v>
      </c>
      <c r="B269" s="176" t="s">
        <v>621</v>
      </c>
      <c r="C269" s="173" t="s">
        <v>1498</v>
      </c>
      <c r="D269" s="172"/>
      <c r="E269" s="173"/>
    </row>
    <row r="270" spans="1:5" s="113" customFormat="1">
      <c r="A270" s="42" t="s">
        <v>1195</v>
      </c>
      <c r="B270" s="138" t="s">
        <v>621</v>
      </c>
      <c r="C270" s="20" t="s">
        <v>1196</v>
      </c>
      <c r="D270" s="139" t="s">
        <v>605</v>
      </c>
      <c r="E270" s="20" t="s">
        <v>1197</v>
      </c>
    </row>
    <row r="271" spans="1:5" s="113" customFormat="1">
      <c r="A271" s="42" t="s">
        <v>1198</v>
      </c>
      <c r="B271" s="138" t="s">
        <v>621</v>
      </c>
      <c r="C271" s="20" t="s">
        <v>1199</v>
      </c>
      <c r="D271" s="139" t="s">
        <v>1200</v>
      </c>
      <c r="E271" s="20" t="s">
        <v>1201</v>
      </c>
    </row>
    <row r="272" spans="1:5" s="113" customFormat="1">
      <c r="A272" s="42" t="s">
        <v>1202</v>
      </c>
      <c r="B272" s="138" t="s">
        <v>621</v>
      </c>
      <c r="C272" s="20" t="s">
        <v>1203</v>
      </c>
      <c r="D272" s="139" t="s">
        <v>1204</v>
      </c>
      <c r="E272" s="20" t="s">
        <v>1205</v>
      </c>
    </row>
    <row r="273" spans="1:5" s="113" customFormat="1">
      <c r="A273" s="42" t="s">
        <v>1206</v>
      </c>
      <c r="B273" s="138" t="s">
        <v>621</v>
      </c>
      <c r="C273" s="20" t="s">
        <v>1207</v>
      </c>
      <c r="D273" s="139" t="s">
        <v>606</v>
      </c>
      <c r="E273" s="20" t="s">
        <v>1208</v>
      </c>
    </row>
    <row r="274" spans="1:5" s="113" customFormat="1">
      <c r="A274" s="42" t="s">
        <v>1209</v>
      </c>
      <c r="B274" s="138" t="s">
        <v>621</v>
      </c>
      <c r="C274" s="20" t="s">
        <v>1210</v>
      </c>
      <c r="D274" s="139" t="s">
        <v>1154</v>
      </c>
      <c r="E274" s="20" t="s">
        <v>1155</v>
      </c>
    </row>
    <row r="275" spans="1:5">
      <c r="A275" s="42" t="s">
        <v>1211</v>
      </c>
      <c r="B275" s="138" t="s">
        <v>621</v>
      </c>
      <c r="C275" s="43" t="s">
        <v>416</v>
      </c>
      <c r="D275" s="139" t="s">
        <v>1212</v>
      </c>
      <c r="E275" s="20" t="s">
        <v>1213</v>
      </c>
    </row>
    <row r="276" spans="1:5" s="113" customFormat="1">
      <c r="A276" s="42" t="s">
        <v>1214</v>
      </c>
      <c r="B276" s="138" t="s">
        <v>621</v>
      </c>
      <c r="C276" s="43" t="s">
        <v>417</v>
      </c>
      <c r="D276" s="139" t="s">
        <v>607</v>
      </c>
      <c r="E276" s="20" t="s">
        <v>1215</v>
      </c>
    </row>
    <row r="277" spans="1:5">
      <c r="A277" s="42" t="s">
        <v>1216</v>
      </c>
      <c r="B277" s="138" t="s">
        <v>621</v>
      </c>
      <c r="C277" s="43" t="s">
        <v>1217</v>
      </c>
      <c r="D277" s="139" t="s">
        <v>1212</v>
      </c>
      <c r="E277" s="20" t="s">
        <v>1213</v>
      </c>
    </row>
    <row r="278" spans="1:5">
      <c r="A278" s="171" t="s">
        <v>1460</v>
      </c>
      <c r="B278" s="176" t="s">
        <v>621</v>
      </c>
      <c r="C278" s="177" t="s">
        <v>1500</v>
      </c>
      <c r="D278" s="172"/>
      <c r="E278" s="173"/>
    </row>
    <row r="279" spans="1:5">
      <c r="A279" s="171" t="s">
        <v>1499</v>
      </c>
      <c r="B279" s="176" t="s">
        <v>621</v>
      </c>
      <c r="C279" s="177" t="s">
        <v>1462</v>
      </c>
      <c r="D279" s="172"/>
      <c r="E279" s="173"/>
    </row>
    <row r="280" spans="1:5">
      <c r="A280" s="42" t="s">
        <v>1218</v>
      </c>
      <c r="B280" s="138" t="s">
        <v>621</v>
      </c>
      <c r="C280" s="43" t="s">
        <v>1219</v>
      </c>
      <c r="D280" s="139" t="s">
        <v>606</v>
      </c>
      <c r="E280" s="20" t="s">
        <v>1208</v>
      </c>
    </row>
    <row r="281" spans="1:5" s="113" customFormat="1">
      <c r="A281" s="42" t="s">
        <v>1220</v>
      </c>
      <c r="B281" s="138" t="s">
        <v>621</v>
      </c>
      <c r="C281" s="43" t="s">
        <v>1221</v>
      </c>
      <c r="D281" s="139" t="s">
        <v>1123</v>
      </c>
      <c r="E281" s="20" t="s">
        <v>1124</v>
      </c>
    </row>
    <row r="282" spans="1:5" s="113" customFormat="1">
      <c r="A282" s="42" t="s">
        <v>1222</v>
      </c>
      <c r="B282" s="138" t="s">
        <v>621</v>
      </c>
      <c r="C282" s="43" t="s">
        <v>1223</v>
      </c>
      <c r="D282" s="139" t="s">
        <v>606</v>
      </c>
      <c r="E282" s="20" t="s">
        <v>1208</v>
      </c>
    </row>
    <row r="283" spans="1:5" s="113" customFormat="1">
      <c r="A283" s="42" t="s">
        <v>1224</v>
      </c>
      <c r="B283" s="138" t="s">
        <v>621</v>
      </c>
      <c r="C283" s="43" t="s">
        <v>1225</v>
      </c>
      <c r="D283" s="139" t="s">
        <v>1154</v>
      </c>
      <c r="E283" s="20" t="s">
        <v>1155</v>
      </c>
    </row>
    <row r="284" spans="1:5">
      <c r="A284" s="42" t="s">
        <v>1226</v>
      </c>
      <c r="B284" s="138" t="s">
        <v>621</v>
      </c>
      <c r="C284" s="43" t="s">
        <v>423</v>
      </c>
      <c r="D284" s="139" t="s">
        <v>608</v>
      </c>
      <c r="E284" s="20" t="s">
        <v>1227</v>
      </c>
    </row>
    <row r="285" spans="1:5">
      <c r="A285" s="42" t="s">
        <v>1228</v>
      </c>
      <c r="B285" s="138" t="s">
        <v>621</v>
      </c>
      <c r="C285" s="43" t="s">
        <v>424</v>
      </c>
      <c r="D285" s="139" t="s">
        <v>609</v>
      </c>
      <c r="E285" s="20" t="s">
        <v>1229</v>
      </c>
    </row>
    <row r="286" spans="1:5" s="113" customFormat="1">
      <c r="A286" s="42" t="s">
        <v>1230</v>
      </c>
      <c r="B286" s="138" t="s">
        <v>621</v>
      </c>
      <c r="C286" s="43" t="s">
        <v>1231</v>
      </c>
      <c r="D286" s="139" t="s">
        <v>1232</v>
      </c>
      <c r="E286" s="20" t="s">
        <v>1233</v>
      </c>
    </row>
    <row r="287" spans="1:5" s="113" customFormat="1">
      <c r="A287" s="42" t="s">
        <v>1234</v>
      </c>
      <c r="B287" s="138" t="s">
        <v>621</v>
      </c>
      <c r="C287" s="43" t="s">
        <v>1235</v>
      </c>
      <c r="D287" s="139" t="s">
        <v>1232</v>
      </c>
      <c r="E287" s="20" t="s">
        <v>1236</v>
      </c>
    </row>
    <row r="288" spans="1:5" s="113" customFormat="1">
      <c r="A288" s="42" t="s">
        <v>1237</v>
      </c>
      <c r="B288" s="138" t="s">
        <v>621</v>
      </c>
      <c r="C288" s="43" t="s">
        <v>1238</v>
      </c>
      <c r="D288" s="139" t="s">
        <v>1239</v>
      </c>
      <c r="E288" s="20" t="s">
        <v>1240</v>
      </c>
    </row>
    <row r="289" spans="1:5" s="113" customFormat="1">
      <c r="A289" s="42" t="s">
        <v>1241</v>
      </c>
      <c r="B289" s="138" t="s">
        <v>621</v>
      </c>
      <c r="C289" s="43" t="s">
        <v>1242</v>
      </c>
      <c r="D289" s="139" t="s">
        <v>1239</v>
      </c>
      <c r="E289" s="20" t="s">
        <v>1240</v>
      </c>
    </row>
    <row r="290" spans="1:5" s="113" customFormat="1">
      <c r="A290" s="42" t="s">
        <v>1243</v>
      </c>
      <c r="B290" s="138" t="s">
        <v>621</v>
      </c>
      <c r="C290" s="43" t="s">
        <v>1244</v>
      </c>
      <c r="D290" s="139" t="s">
        <v>1245</v>
      </c>
      <c r="E290" s="20" t="s">
        <v>1246</v>
      </c>
    </row>
    <row r="291" spans="1:5" s="113" customFormat="1">
      <c r="A291" s="42" t="s">
        <v>1247</v>
      </c>
      <c r="B291" s="138" t="s">
        <v>621</v>
      </c>
      <c r="C291" s="43" t="s">
        <v>1248</v>
      </c>
      <c r="D291" s="139" t="s">
        <v>1445</v>
      </c>
      <c r="E291" s="20" t="s">
        <v>1249</v>
      </c>
    </row>
    <row r="292" spans="1:5" s="113" customFormat="1">
      <c r="A292" s="42" t="s">
        <v>1250</v>
      </c>
      <c r="B292" s="138" t="s">
        <v>621</v>
      </c>
      <c r="C292" s="43" t="s">
        <v>1251</v>
      </c>
      <c r="D292" s="139" t="s">
        <v>1445</v>
      </c>
      <c r="E292" s="20" t="s">
        <v>1249</v>
      </c>
    </row>
    <row r="293" spans="1:5" s="113" customFormat="1">
      <c r="A293" s="171" t="s">
        <v>1463</v>
      </c>
      <c r="B293" s="176" t="s">
        <v>621</v>
      </c>
      <c r="C293" s="177" t="s">
        <v>1465</v>
      </c>
      <c r="D293" s="172"/>
      <c r="E293" s="173"/>
    </row>
    <row r="294" spans="1:5" s="113" customFormat="1">
      <c r="A294" s="171" t="s">
        <v>1464</v>
      </c>
      <c r="B294" s="176" t="s">
        <v>621</v>
      </c>
      <c r="C294" s="177" t="s">
        <v>1501</v>
      </c>
      <c r="D294" s="172"/>
      <c r="E294" s="173"/>
    </row>
    <row r="295" spans="1:5" s="113" customFormat="1">
      <c r="A295" s="42" t="s">
        <v>1252</v>
      </c>
      <c r="B295" s="138" t="s">
        <v>621</v>
      </c>
      <c r="C295" s="43" t="s">
        <v>1253</v>
      </c>
      <c r="D295" s="139" t="s">
        <v>1135</v>
      </c>
      <c r="E295" s="20" t="s">
        <v>1254</v>
      </c>
    </row>
    <row r="296" spans="1:5">
      <c r="A296" s="42" t="s">
        <v>1255</v>
      </c>
      <c r="B296" s="138" t="s">
        <v>621</v>
      </c>
      <c r="C296" s="43" t="s">
        <v>1256</v>
      </c>
      <c r="D296" s="139" t="s">
        <v>1257</v>
      </c>
      <c r="E296" s="20" t="s">
        <v>1258</v>
      </c>
    </row>
    <row r="297" spans="1:5" s="113" customFormat="1">
      <c r="A297" s="42" t="s">
        <v>1259</v>
      </c>
      <c r="B297" s="138" t="s">
        <v>621</v>
      </c>
      <c r="C297" s="43" t="s">
        <v>1260</v>
      </c>
      <c r="D297" s="139" t="s">
        <v>598</v>
      </c>
      <c r="E297" s="20" t="s">
        <v>1261</v>
      </c>
    </row>
    <row r="298" spans="1:5" s="113" customFormat="1">
      <c r="A298" s="42" t="s">
        <v>1262</v>
      </c>
      <c r="B298" s="138" t="s">
        <v>621</v>
      </c>
      <c r="C298" s="43" t="s">
        <v>1263</v>
      </c>
      <c r="D298" s="139" t="s">
        <v>1264</v>
      </c>
      <c r="E298" s="20" t="s">
        <v>1265</v>
      </c>
    </row>
    <row r="299" spans="1:5" s="113" customFormat="1">
      <c r="A299" s="42" t="s">
        <v>1266</v>
      </c>
      <c r="B299" s="138" t="s">
        <v>621</v>
      </c>
      <c r="C299" s="43" t="s">
        <v>1267</v>
      </c>
      <c r="D299" s="139" t="s">
        <v>610</v>
      </c>
      <c r="E299" s="20" t="s">
        <v>1268</v>
      </c>
    </row>
    <row r="300" spans="1:5">
      <c r="A300" s="42" t="s">
        <v>1269</v>
      </c>
      <c r="B300" s="138" t="s">
        <v>621</v>
      </c>
      <c r="C300" s="43" t="s">
        <v>430</v>
      </c>
      <c r="D300" s="139" t="s">
        <v>603</v>
      </c>
      <c r="E300" s="20" t="s">
        <v>1270</v>
      </c>
    </row>
    <row r="301" spans="1:5">
      <c r="A301" s="42" t="s">
        <v>1271</v>
      </c>
      <c r="B301" s="138" t="s">
        <v>621</v>
      </c>
      <c r="C301" s="43" t="s">
        <v>431</v>
      </c>
      <c r="D301" s="139" t="s">
        <v>611</v>
      </c>
      <c r="E301" s="20" t="s">
        <v>1272</v>
      </c>
    </row>
    <row r="302" spans="1:5">
      <c r="A302" s="171" t="s">
        <v>1467</v>
      </c>
      <c r="B302" s="176" t="s">
        <v>621</v>
      </c>
      <c r="C302" s="177" t="s">
        <v>1468</v>
      </c>
      <c r="D302" s="172"/>
      <c r="E302" s="173"/>
    </row>
    <row r="303" spans="1:5">
      <c r="A303" s="42" t="s">
        <v>1273</v>
      </c>
      <c r="B303" s="138" t="s">
        <v>621</v>
      </c>
      <c r="C303" s="43" t="s">
        <v>1274</v>
      </c>
      <c r="D303" s="139" t="s">
        <v>1275</v>
      </c>
      <c r="E303" s="20" t="s">
        <v>1276</v>
      </c>
    </row>
    <row r="304" spans="1:5">
      <c r="A304" s="42" t="s">
        <v>1277</v>
      </c>
      <c r="B304" s="138" t="s">
        <v>621</v>
      </c>
      <c r="C304" s="43" t="s">
        <v>1278</v>
      </c>
      <c r="D304" s="139" t="s">
        <v>1279</v>
      </c>
      <c r="E304" s="20" t="s">
        <v>1280</v>
      </c>
    </row>
    <row r="305" spans="1:5">
      <c r="A305" s="42" t="s">
        <v>1281</v>
      </c>
      <c r="B305" s="138" t="s">
        <v>621</v>
      </c>
      <c r="C305" s="43" t="s">
        <v>1282</v>
      </c>
      <c r="D305" s="139" t="s">
        <v>1279</v>
      </c>
      <c r="E305" s="20" t="s">
        <v>1283</v>
      </c>
    </row>
    <row r="306" spans="1:5">
      <c r="A306" s="42" t="s">
        <v>1284</v>
      </c>
      <c r="B306" s="138" t="s">
        <v>621</v>
      </c>
      <c r="C306" s="43" t="s">
        <v>1285</v>
      </c>
      <c r="D306" s="139" t="s">
        <v>1131</v>
      </c>
      <c r="E306" s="20" t="s">
        <v>1286</v>
      </c>
    </row>
    <row r="307" spans="1:5">
      <c r="A307" s="42" t="s">
        <v>703</v>
      </c>
      <c r="B307" s="138" t="s">
        <v>621</v>
      </c>
      <c r="C307" s="43" t="s">
        <v>1287</v>
      </c>
      <c r="D307" s="139" t="s">
        <v>1288</v>
      </c>
      <c r="E307" s="20" t="s">
        <v>1289</v>
      </c>
    </row>
    <row r="308" spans="1:5">
      <c r="A308" s="42" t="s">
        <v>704</v>
      </c>
      <c r="B308" s="138" t="s">
        <v>621</v>
      </c>
      <c r="C308" s="43" t="s">
        <v>1290</v>
      </c>
      <c r="D308" s="139" t="s">
        <v>1288</v>
      </c>
      <c r="E308" s="20" t="s">
        <v>1289</v>
      </c>
    </row>
    <row r="309" spans="1:5">
      <c r="A309" s="42" t="s">
        <v>706</v>
      </c>
      <c r="B309" s="138" t="s">
        <v>621</v>
      </c>
      <c r="C309" s="43" t="s">
        <v>1291</v>
      </c>
      <c r="D309" s="139" t="s">
        <v>1288</v>
      </c>
      <c r="E309" s="20" t="s">
        <v>1289</v>
      </c>
    </row>
    <row r="310" spans="1:5">
      <c r="A310" s="42" t="s">
        <v>1292</v>
      </c>
      <c r="B310" s="138" t="s">
        <v>621</v>
      </c>
      <c r="C310" s="43" t="s">
        <v>1293</v>
      </c>
      <c r="D310" s="139" t="s">
        <v>1288</v>
      </c>
      <c r="E310" s="20" t="s">
        <v>1294</v>
      </c>
    </row>
    <row r="311" spans="1:5">
      <c r="A311" s="42" t="s">
        <v>1295</v>
      </c>
      <c r="B311" s="138" t="s">
        <v>621</v>
      </c>
      <c r="C311" s="43" t="s">
        <v>1296</v>
      </c>
      <c r="D311" s="139" t="s">
        <v>1297</v>
      </c>
      <c r="E311" s="20" t="s">
        <v>1298</v>
      </c>
    </row>
    <row r="312" spans="1:5">
      <c r="A312" s="42" t="s">
        <v>1299</v>
      </c>
      <c r="B312" s="138" t="s">
        <v>621</v>
      </c>
      <c r="C312" s="43" t="s">
        <v>313</v>
      </c>
      <c r="D312" s="139" t="s">
        <v>1446</v>
      </c>
      <c r="E312" s="20" t="s">
        <v>1300</v>
      </c>
    </row>
    <row r="313" spans="1:5">
      <c r="A313" s="171" t="s">
        <v>1469</v>
      </c>
      <c r="B313" s="176" t="s">
        <v>621</v>
      </c>
      <c r="C313" s="177" t="s">
        <v>1471</v>
      </c>
      <c r="D313" s="172"/>
      <c r="E313" s="173"/>
    </row>
    <row r="314" spans="1:5">
      <c r="A314" s="171" t="s">
        <v>1470</v>
      </c>
      <c r="B314" s="176" t="s">
        <v>621</v>
      </c>
      <c r="C314" s="177" t="s">
        <v>1472</v>
      </c>
      <c r="D314" s="172"/>
      <c r="E314" s="173"/>
    </row>
    <row r="315" spans="1:5">
      <c r="A315" s="42" t="s">
        <v>1301</v>
      </c>
      <c r="B315" s="138" t="s">
        <v>621</v>
      </c>
      <c r="C315" s="43" t="s">
        <v>1302</v>
      </c>
      <c r="D315" s="139" t="s">
        <v>1303</v>
      </c>
      <c r="E315" s="20" t="s">
        <v>1304</v>
      </c>
    </row>
    <row r="316" spans="1:5">
      <c r="A316" s="42" t="s">
        <v>1305</v>
      </c>
      <c r="B316" s="138" t="s">
        <v>621</v>
      </c>
      <c r="C316" s="43" t="s">
        <v>437</v>
      </c>
      <c r="D316" s="139" t="s">
        <v>612</v>
      </c>
      <c r="E316" s="20" t="s">
        <v>1306</v>
      </c>
    </row>
    <row r="317" spans="1:5">
      <c r="A317" s="42" t="s">
        <v>1307</v>
      </c>
      <c r="B317" s="138" t="s">
        <v>621</v>
      </c>
      <c r="C317" s="43" t="s">
        <v>1308</v>
      </c>
      <c r="D317" s="139" t="s">
        <v>544</v>
      </c>
      <c r="E317" s="20" t="s">
        <v>1309</v>
      </c>
    </row>
    <row r="318" spans="1:5">
      <c r="A318" s="42" t="s">
        <v>1310</v>
      </c>
      <c r="B318" s="138" t="s">
        <v>621</v>
      </c>
      <c r="C318" s="43" t="s">
        <v>293</v>
      </c>
      <c r="D318" s="139" t="s">
        <v>544</v>
      </c>
      <c r="E318" s="20" t="s">
        <v>1309</v>
      </c>
    </row>
    <row r="319" spans="1:5">
      <c r="A319" s="42" t="s">
        <v>1311</v>
      </c>
      <c r="B319" s="138" t="s">
        <v>621</v>
      </c>
      <c r="C319" s="43" t="s">
        <v>1312</v>
      </c>
      <c r="D319" s="139" t="s">
        <v>1313</v>
      </c>
      <c r="E319" s="20" t="s">
        <v>1314</v>
      </c>
    </row>
    <row r="320" spans="1:5">
      <c r="A320" s="171" t="s">
        <v>1473</v>
      </c>
      <c r="B320" s="176" t="s">
        <v>621</v>
      </c>
      <c r="C320" s="177" t="s">
        <v>1479</v>
      </c>
      <c r="D320" s="172"/>
      <c r="E320" s="173"/>
    </row>
    <row r="321" spans="1:5">
      <c r="A321" s="171" t="s">
        <v>1474</v>
      </c>
      <c r="B321" s="176" t="s">
        <v>621</v>
      </c>
      <c r="C321" s="177" t="s">
        <v>1480</v>
      </c>
      <c r="D321" s="172"/>
      <c r="E321" s="173"/>
    </row>
    <row r="322" spans="1:5">
      <c r="A322" s="171" t="s">
        <v>1475</v>
      </c>
      <c r="B322" s="176" t="s">
        <v>621</v>
      </c>
      <c r="C322" s="177" t="s">
        <v>1481</v>
      </c>
      <c r="D322" s="172"/>
      <c r="E322" s="173"/>
    </row>
    <row r="323" spans="1:5">
      <c r="A323" s="171" t="s">
        <v>1476</v>
      </c>
      <c r="B323" s="176" t="s">
        <v>621</v>
      </c>
      <c r="C323" s="177" t="s">
        <v>1482</v>
      </c>
      <c r="D323" s="172"/>
      <c r="E323" s="173"/>
    </row>
    <row r="324" spans="1:5">
      <c r="A324" s="171" t="s">
        <v>1477</v>
      </c>
      <c r="B324" s="176" t="s">
        <v>621</v>
      </c>
      <c r="C324" s="177" t="s">
        <v>1483</v>
      </c>
      <c r="D324" s="172"/>
      <c r="E324" s="173"/>
    </row>
    <row r="325" spans="1:5">
      <c r="A325" s="171" t="s">
        <v>1478</v>
      </c>
      <c r="B325" s="176" t="s">
        <v>621</v>
      </c>
      <c r="C325" s="177" t="s">
        <v>1502</v>
      </c>
      <c r="D325" s="172"/>
      <c r="E325" s="173"/>
    </row>
    <row r="326" spans="1:5">
      <c r="A326" s="42" t="s">
        <v>1315</v>
      </c>
      <c r="B326" s="138" t="s">
        <v>621</v>
      </c>
      <c r="C326" s="43" t="s">
        <v>438</v>
      </c>
      <c r="D326" s="139" t="s">
        <v>612</v>
      </c>
      <c r="E326" s="20" t="s">
        <v>1306</v>
      </c>
    </row>
    <row r="327" spans="1:5">
      <c r="A327" s="42" t="s">
        <v>1316</v>
      </c>
      <c r="B327" s="138" t="s">
        <v>621</v>
      </c>
      <c r="C327" s="43" t="s">
        <v>1317</v>
      </c>
      <c r="D327" s="139" t="s">
        <v>1318</v>
      </c>
      <c r="E327" s="20" t="s">
        <v>1319</v>
      </c>
    </row>
    <row r="328" spans="1:5">
      <c r="A328" s="42" t="s">
        <v>1320</v>
      </c>
      <c r="B328" s="138" t="s">
        <v>621</v>
      </c>
      <c r="C328" s="43" t="s">
        <v>1321</v>
      </c>
      <c r="D328" s="139" t="s">
        <v>1322</v>
      </c>
      <c r="E328" s="20" t="s">
        <v>1323</v>
      </c>
    </row>
    <row r="329" spans="1:5">
      <c r="A329" s="42" t="s">
        <v>707</v>
      </c>
      <c r="B329" s="138" t="s">
        <v>621</v>
      </c>
      <c r="C329" s="43" t="s">
        <v>1324</v>
      </c>
      <c r="D329" s="139" t="s">
        <v>1325</v>
      </c>
      <c r="E329" s="20" t="s">
        <v>1326</v>
      </c>
    </row>
    <row r="330" spans="1:5">
      <c r="A330" s="42" t="s">
        <v>708</v>
      </c>
      <c r="B330" s="138" t="s">
        <v>621</v>
      </c>
      <c r="C330" s="43" t="s">
        <v>370</v>
      </c>
      <c r="D330" s="139" t="s">
        <v>1446</v>
      </c>
      <c r="E330" s="20" t="s">
        <v>1300</v>
      </c>
    </row>
    <row r="331" spans="1:5">
      <c r="A331" s="42" t="s">
        <v>709</v>
      </c>
      <c r="B331" s="138" t="s">
        <v>621</v>
      </c>
      <c r="C331" s="43" t="s">
        <v>187</v>
      </c>
      <c r="D331" s="139" t="s">
        <v>1446</v>
      </c>
      <c r="E331" s="20" t="s">
        <v>1300</v>
      </c>
    </row>
    <row r="332" spans="1:5">
      <c r="A332" s="42" t="s">
        <v>710</v>
      </c>
      <c r="B332" s="138" t="s">
        <v>621</v>
      </c>
      <c r="C332" s="43" t="s">
        <v>1327</v>
      </c>
      <c r="D332" s="139" t="s">
        <v>1328</v>
      </c>
      <c r="E332" s="20" t="s">
        <v>1306</v>
      </c>
    </row>
    <row r="333" spans="1:5">
      <c r="A333" s="171" t="s">
        <v>1485</v>
      </c>
      <c r="B333" s="176" t="s">
        <v>621</v>
      </c>
      <c r="C333" s="177" t="s">
        <v>1486</v>
      </c>
      <c r="D333" s="172"/>
      <c r="E333" s="173"/>
    </row>
    <row r="334" spans="1:5">
      <c r="A334" s="42" t="s">
        <v>1329</v>
      </c>
      <c r="B334" s="138" t="s">
        <v>621</v>
      </c>
      <c r="C334" s="43" t="s">
        <v>1330</v>
      </c>
      <c r="D334" s="139" t="s">
        <v>1331</v>
      </c>
      <c r="E334" s="20" t="s">
        <v>1447</v>
      </c>
    </row>
    <row r="335" spans="1:5">
      <c r="A335" s="42" t="s">
        <v>712</v>
      </c>
      <c r="B335" s="138" t="s">
        <v>621</v>
      </c>
      <c r="C335" s="43" t="s">
        <v>1332</v>
      </c>
      <c r="D335" s="139" t="s">
        <v>1333</v>
      </c>
      <c r="E335" s="20" t="s">
        <v>1334</v>
      </c>
    </row>
    <row r="336" spans="1:5">
      <c r="A336" s="42" t="s">
        <v>713</v>
      </c>
      <c r="B336" s="138" t="s">
        <v>621</v>
      </c>
      <c r="C336" s="43" t="s">
        <v>1335</v>
      </c>
      <c r="D336" s="139" t="s">
        <v>1336</v>
      </c>
      <c r="E336" s="20" t="s">
        <v>1337</v>
      </c>
    </row>
    <row r="337" spans="1:5">
      <c r="A337" s="171" t="s">
        <v>1487</v>
      </c>
      <c r="B337" s="176" t="s">
        <v>621</v>
      </c>
      <c r="C337" s="177" t="s">
        <v>1488</v>
      </c>
      <c r="D337" s="172"/>
      <c r="E337" s="173"/>
    </row>
    <row r="338" spans="1:5">
      <c r="A338" s="42" t="s">
        <v>1338</v>
      </c>
      <c r="B338" s="138" t="s">
        <v>621</v>
      </c>
      <c r="C338" s="43" t="s">
        <v>1339</v>
      </c>
      <c r="D338" s="139" t="s">
        <v>1340</v>
      </c>
      <c r="E338" s="20" t="s">
        <v>1341</v>
      </c>
    </row>
    <row r="339" spans="1:5">
      <c r="A339" s="42" t="s">
        <v>1342</v>
      </c>
      <c r="B339" s="138" t="s">
        <v>621</v>
      </c>
      <c r="C339" s="43" t="s">
        <v>1343</v>
      </c>
      <c r="D339" s="139" t="s">
        <v>1245</v>
      </c>
      <c r="E339" s="20" t="s">
        <v>1344</v>
      </c>
    </row>
    <row r="340" spans="1:5">
      <c r="A340" s="42" t="s">
        <v>1345</v>
      </c>
      <c r="B340" s="138" t="s">
        <v>621</v>
      </c>
      <c r="C340" s="43" t="s">
        <v>1346</v>
      </c>
      <c r="D340" s="139" t="s">
        <v>1347</v>
      </c>
      <c r="E340" s="20" t="s">
        <v>1348</v>
      </c>
    </row>
    <row r="341" spans="1:5">
      <c r="A341" s="171" t="s">
        <v>1489</v>
      </c>
      <c r="B341" s="176" t="s">
        <v>621</v>
      </c>
      <c r="C341" s="177" t="s">
        <v>1493</v>
      </c>
      <c r="D341" s="172"/>
      <c r="E341" s="173"/>
    </row>
    <row r="342" spans="1:5">
      <c r="A342" s="171" t="s">
        <v>1490</v>
      </c>
      <c r="B342" s="176" t="s">
        <v>621</v>
      </c>
      <c r="C342" s="177" t="s">
        <v>1494</v>
      </c>
      <c r="D342" s="172"/>
      <c r="E342" s="173"/>
    </row>
    <row r="343" spans="1:5">
      <c r="A343" s="171" t="s">
        <v>1491</v>
      </c>
      <c r="B343" s="176" t="s">
        <v>621</v>
      </c>
      <c r="C343" s="177" t="s">
        <v>1503</v>
      </c>
      <c r="D343" s="172"/>
      <c r="E343" s="173"/>
    </row>
    <row r="344" spans="1:5">
      <c r="A344" s="171" t="s">
        <v>1492</v>
      </c>
      <c r="B344" s="176" t="s">
        <v>621</v>
      </c>
      <c r="C344" s="177" t="s">
        <v>1496</v>
      </c>
      <c r="D344" s="172"/>
      <c r="E344" s="173"/>
    </row>
    <row r="345" spans="1:5">
      <c r="A345" s="42" t="s">
        <v>1349</v>
      </c>
      <c r="B345" s="138" t="s">
        <v>621</v>
      </c>
      <c r="C345" s="43" t="s">
        <v>1350</v>
      </c>
      <c r="D345" s="139" t="s">
        <v>1448</v>
      </c>
      <c r="E345" s="20" t="s">
        <v>1300</v>
      </c>
    </row>
    <row r="346" spans="1:5">
      <c r="A346" s="44" t="s">
        <v>1351</v>
      </c>
      <c r="B346" s="151" t="s">
        <v>613</v>
      </c>
      <c r="C346" s="21" t="s">
        <v>165</v>
      </c>
      <c r="D346" s="152" t="s">
        <v>166</v>
      </c>
      <c r="E346" s="22" t="s">
        <v>167</v>
      </c>
    </row>
  </sheetData>
  <sheetProtection password="C016" sheet="1" objects="1" scenarios="1"/>
  <autoFilter ref="A1:F346"/>
  <phoneticPr fontId="1"/>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一番最初に入力</vt:lpstr>
      <vt:lpstr>様式第1号</vt:lpstr>
      <vt:lpstr>別表1</vt:lpstr>
      <vt:lpstr>【適宜更新してください】法人情報</vt:lpstr>
      <vt:lpstr>一番最初に入力!Print_Area</vt:lpstr>
      <vt:lpstr>別表1!Print_Area</vt:lpstr>
      <vt:lpstr>様式第1号!Print_Area</vt:lpstr>
      <vt:lpstr>一番最初に入力!Print_Titles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2022-12-19T09:51:03Z</cp:lastPrinted>
  <dcterms:created xsi:type="dcterms:W3CDTF">2020-06-06T02:52:12Z</dcterms:created>
  <dcterms:modified xsi:type="dcterms:W3CDTF">2023-04-06T00:19:04Z</dcterms:modified>
</cp:coreProperties>
</file>