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172693\Desktop\"/>
    </mc:Choice>
  </mc:AlternateContent>
  <workbookProtection workbookAlgorithmName="SHA-512" workbookHashValue="5qiDhcoPetx0GHfCdtjLkRIfpO1Lomu/BoeqoOu7XXUu53Aw2apOAd8kMYOP+JJGZq9e2rYSy5JH76t3EkyPkg==" workbookSaltValue="zTS2sVCSH5h3WJMBNduxCw==" workbookSpinCount="100000" lockStructure="1"/>
  <bookViews>
    <workbookView xWindow="0" yWindow="0" windowWidth="20490" windowHeight="7530"/>
  </bookViews>
  <sheets>
    <sheet name="一番最初に入力" sheetId="1" r:id="rId1"/>
    <sheet name="様式第1-2号" sheetId="8" r:id="rId2"/>
    <sheet name="別表１（消耗品購入）" sheetId="6" r:id="rId3"/>
    <sheet name="別表２（検便費）" sheetId="7" r:id="rId4"/>
    <sheet name="【適宜更新してください】法人情報" sheetId="5" state="hidden" r:id="rId5"/>
  </sheets>
  <externalReferences>
    <externalReference r:id="rId6"/>
  </externalReferences>
  <definedNames>
    <definedName name="_1_45">'[1]別表２（検便費）'!$P$55</definedName>
    <definedName name="_121_150">'[1]別表２（検便費）'!$P$59</definedName>
    <definedName name="_151_180">'[1]別表２（検便費）'!$P$60</definedName>
    <definedName name="_181">'[1]別表２（検便費）'!$P$61</definedName>
    <definedName name="_45_60">'[1]別表２（検便費）'!$P$56</definedName>
    <definedName name="_61_90">'[1]別表２（検便費）'!$P$57</definedName>
    <definedName name="_91_120">'[1]別表２（検便費）'!$P$58</definedName>
    <definedName name="_xlnm._FilterDatabase" localSheetId="4" hidden="1">【適宜更新してください】法人情報!$A$1:$F$173</definedName>
    <definedName name="_xlnm.Print_Area" localSheetId="2">'別表１（消耗品購入）'!$A$1:$M$39</definedName>
    <definedName name="_xlnm.Print_Area" localSheetId="3">'別表２（検便費）'!$A$1:$N$60</definedName>
    <definedName name="_xlnm.Print_Area" localSheetId="1">'様式第1-2号'!$A$1:$S$35</definedName>
    <definedName name="定員">'[1]別表２（検便費）'!$O$55:$O$61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8" l="1"/>
  <c r="E27" i="8"/>
  <c r="C14" i="8"/>
  <c r="J59" i="7" l="1"/>
  <c r="L59" i="7" l="1"/>
  <c r="L58" i="7"/>
  <c r="M28" i="7"/>
  <c r="M16" i="7"/>
  <c r="M8" i="7"/>
  <c r="B34" i="6"/>
  <c r="H34" i="6" s="1"/>
  <c r="B37" i="6" s="1"/>
  <c r="H37" i="6" s="1"/>
  <c r="M10" i="8"/>
  <c r="M9" i="8"/>
  <c r="L60" i="7" l="1"/>
  <c r="R1" i="8" l="1"/>
  <c r="H4" i="7" l="1"/>
  <c r="K7" i="8" l="1"/>
  <c r="H3" i="6" s="1"/>
  <c r="H2" i="7" s="1"/>
  <c r="K8" i="8"/>
  <c r="H4" i="6" s="1"/>
  <c r="H3" i="7" s="1"/>
  <c r="M45" i="7" l="1"/>
  <c r="M50" i="7" s="1"/>
  <c r="M33" i="7"/>
  <c r="M41" i="7" s="1"/>
  <c r="M53" i="7" s="1"/>
  <c r="M20" i="7"/>
  <c r="M25" i="7" s="1"/>
  <c r="E34" i="6"/>
  <c r="L27" i="6"/>
  <c r="L28" i="6" s="1"/>
  <c r="E39" i="6" s="1"/>
  <c r="N23" i="8" s="1"/>
  <c r="N24" i="8" l="1"/>
  <c r="I21" i="8" s="1"/>
</calcChain>
</file>

<file path=xl/comments1.xml><?xml version="1.0" encoding="utf-8"?>
<comments xmlns="http://schemas.openxmlformats.org/spreadsheetml/2006/main">
  <authors>
    <author>仙台市</author>
  </authors>
  <commentList>
    <comment ref="C8" authorId="0" shapeId="0">
      <text>
        <r>
          <rPr>
            <b/>
            <sz val="9"/>
            <color indexed="81"/>
            <rFont val="游ゴシック"/>
            <family val="3"/>
            <charset val="128"/>
            <scheme val="minor"/>
          </rPr>
          <t>数字5文字を半角で入力</t>
        </r>
      </text>
    </comment>
    <comment ref="C12" authorId="0" shapeId="0">
      <text>
        <r>
          <rPr>
            <b/>
            <sz val="9"/>
            <color indexed="81"/>
            <rFont val="游ゴシック"/>
            <family val="3"/>
            <charset val="128"/>
            <scheme val="minor"/>
          </rPr>
          <t>令和２年度
→２を入力</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10"/>
            <color indexed="81"/>
            <rFont val="游ゴシック"/>
            <family val="3"/>
            <charset val="128"/>
            <scheme val="minor"/>
          </rPr>
          <t>ナンバリングのために記載しております。</t>
        </r>
      </text>
    </comment>
    <comment ref="S5" authorId="0" shapeId="0">
      <text>
        <r>
          <rPr>
            <b/>
            <sz val="14"/>
            <color indexed="81"/>
            <rFont val="游ゴシック"/>
            <family val="3"/>
            <charset val="128"/>
            <scheme val="minor"/>
          </rPr>
          <t>申請日を記載してください。</t>
        </r>
      </text>
    </comment>
    <comment ref="M9" authorId="1" shapeId="0">
      <text>
        <r>
          <rPr>
            <b/>
            <sz val="14"/>
            <color indexed="81"/>
            <rFont val="游ゴシック"/>
            <family val="3"/>
            <charset val="128"/>
            <scheme val="minor"/>
          </rPr>
          <t>法人の所在地又は住所が自動入力されます。</t>
        </r>
      </text>
    </comment>
    <comment ref="M11" authorId="0" shapeId="0">
      <text>
        <r>
          <rPr>
            <b/>
            <sz val="14"/>
            <color indexed="81"/>
            <rFont val="游ゴシック"/>
            <family val="3"/>
            <charset val="128"/>
            <scheme val="minor"/>
          </rPr>
          <t>代表者名を直接入力してください。
【例】理事長　山田　太郎
　　　代表取締役　仙台　一郎
※家庭的保育事業と小規模保育事業Ｃ型は記載不要です。</t>
        </r>
      </text>
    </comment>
    <comment ref="R11" authorId="1" shapeId="0">
      <text>
        <r>
          <rPr>
            <b/>
            <sz val="14"/>
            <color indexed="81"/>
            <rFont val="游ゴシック"/>
            <family val="3"/>
            <charset val="128"/>
            <scheme val="minor"/>
          </rPr>
          <t>押印は、申請書・請求書と同じ印を使用してください。</t>
        </r>
      </text>
    </comment>
  </commentList>
</comments>
</file>

<file path=xl/comments3.xml><?xml version="1.0" encoding="utf-8"?>
<comments xmlns="http://schemas.openxmlformats.org/spreadsheetml/2006/main">
  <authors>
    <author>仙台市</author>
  </authors>
  <commentList>
    <comment ref="H5" authorId="0" shapeId="0">
      <text>
        <r>
          <rPr>
            <b/>
            <sz val="16"/>
            <color indexed="81"/>
            <rFont val="游ゴシック"/>
            <family val="3"/>
            <charset val="128"/>
            <scheme val="minor"/>
          </rPr>
          <t>担当者名と連絡先を記入してください。</t>
        </r>
      </text>
    </comment>
  </commentList>
</comments>
</file>

<file path=xl/comments4.xml><?xml version="1.0" encoding="utf-8"?>
<comments xmlns="http://schemas.openxmlformats.org/spreadsheetml/2006/main">
  <authors>
    <author>仙台市</author>
  </authors>
  <commentList>
    <comment ref="J59" authorId="0" shapeId="0">
      <text>
        <r>
          <rPr>
            <b/>
            <sz val="9"/>
            <color indexed="81"/>
            <rFont val="游ゴシック"/>
            <family val="3"/>
            <charset val="128"/>
            <scheme val="minor"/>
          </rPr>
          <t>当年度の初日における定員</t>
        </r>
      </text>
    </comment>
  </commentList>
</comments>
</file>

<file path=xl/comments5.xml><?xml version="1.0" encoding="utf-8"?>
<comments xmlns="http://schemas.openxmlformats.org/spreadsheetml/2006/main">
  <authors>
    <author>仙台市</author>
  </authors>
  <commentList>
    <comment ref="F1" authorId="0" shapeId="0">
      <text>
        <r>
          <rPr>
            <b/>
            <sz val="9"/>
            <color indexed="81"/>
            <rFont val="游ゴシック"/>
            <family val="3"/>
            <charset val="128"/>
            <scheme val="minor"/>
          </rPr>
          <t>環境整備課からいただいた保育施設一覧（令和2年度4月1日時点）の定員数より</t>
        </r>
      </text>
    </comment>
  </commentList>
</comments>
</file>

<file path=xl/sharedStrings.xml><?xml version="1.0" encoding="utf-8"?>
<sst xmlns="http://schemas.openxmlformats.org/spreadsheetml/2006/main" count="1205" uniqueCount="861">
  <si>
    <t>まず初めに、</t>
    <rPh sb="2" eb="3">
      <t>ハジ</t>
    </rPh>
    <phoneticPr fontId="5"/>
  </si>
  <si>
    <t>（１）</t>
    <phoneticPr fontId="5"/>
  </si>
  <si>
    <t>下の表から、貴園の施設コードを選択してください。</t>
    <rPh sb="0" eb="1">
      <t>シタ</t>
    </rPh>
    <rPh sb="2" eb="3">
      <t>ヒョウ</t>
    </rPh>
    <rPh sb="6" eb="7">
      <t>キ</t>
    </rPh>
    <rPh sb="7" eb="8">
      <t>エン</t>
    </rPh>
    <rPh sb="9" eb="11">
      <t>シセツ</t>
    </rPh>
    <rPh sb="15" eb="17">
      <t>センタク</t>
    </rPh>
    <phoneticPr fontId="5"/>
  </si>
  <si>
    <t>（２）</t>
    <phoneticPr fontId="5"/>
  </si>
  <si>
    <t>交付申請年度を入力してください。</t>
    <rPh sb="4" eb="6">
      <t>ネンド</t>
    </rPh>
    <rPh sb="7" eb="9">
      <t>ニュウリョク</t>
    </rPh>
    <phoneticPr fontId="5"/>
  </si>
  <si>
    <t>（３）</t>
    <phoneticPr fontId="5"/>
  </si>
  <si>
    <t>（４）</t>
    <phoneticPr fontId="5"/>
  </si>
  <si>
    <t>①</t>
    <phoneticPr fontId="5"/>
  </si>
  <si>
    <t>②</t>
    <phoneticPr fontId="5"/>
  </si>
  <si>
    <t>（５）</t>
    <phoneticPr fontId="5"/>
  </si>
  <si>
    <t>施設コード一覧</t>
    <rPh sb="0" eb="2">
      <t>シセツ</t>
    </rPh>
    <rPh sb="5" eb="7">
      <t>イチラン</t>
    </rPh>
    <phoneticPr fontId="10"/>
  </si>
  <si>
    <t>施設・事業所類型</t>
    <rPh sb="0" eb="2">
      <t>シセツ</t>
    </rPh>
    <rPh sb="3" eb="6">
      <t>ジギョウショ</t>
    </rPh>
    <rPh sb="6" eb="8">
      <t>ルイケイ</t>
    </rPh>
    <phoneticPr fontId="5"/>
  </si>
  <si>
    <t>施設等名</t>
    <rPh sb="0" eb="2">
      <t>シセツ</t>
    </rPh>
    <rPh sb="2" eb="3">
      <t>ナド</t>
    </rPh>
    <rPh sb="3" eb="4">
      <t>メイ</t>
    </rPh>
    <phoneticPr fontId="5"/>
  </si>
  <si>
    <t>担当者名（電話番号）</t>
    <rPh sb="0" eb="3">
      <t>タントウシャ</t>
    </rPh>
    <rPh sb="3" eb="4">
      <t>メイ</t>
    </rPh>
    <rPh sb="5" eb="7">
      <t>デンワ</t>
    </rPh>
    <rPh sb="7" eb="9">
      <t>バンゴウ</t>
    </rPh>
    <phoneticPr fontId="5"/>
  </si>
  <si>
    <t xml:space="preserve">                          　（                 ） </t>
    <phoneticPr fontId="5"/>
  </si>
  <si>
    <t>年</t>
    <rPh sb="0" eb="1">
      <t>ネン</t>
    </rPh>
    <phoneticPr fontId="5"/>
  </si>
  <si>
    <t>円</t>
    <rPh sb="0" eb="1">
      <t>エン</t>
    </rPh>
    <phoneticPr fontId="5"/>
  </si>
  <si>
    <t>印</t>
  </si>
  <si>
    <t>令和</t>
    <rPh sb="0" eb="2">
      <t>レイワ</t>
    </rPh>
    <phoneticPr fontId="5"/>
  </si>
  <si>
    <t>月</t>
    <rPh sb="0" eb="1">
      <t>ガツ</t>
    </rPh>
    <phoneticPr fontId="5"/>
  </si>
  <si>
    <t>日</t>
    <rPh sb="0" eb="1">
      <t>ニチ</t>
    </rPh>
    <phoneticPr fontId="5"/>
  </si>
  <si>
    <t>（あて先） 仙 台 市 長　</t>
  </si>
  <si>
    <t>（施設類型：</t>
    <phoneticPr fontId="10"/>
  </si>
  <si>
    <t>）</t>
    <phoneticPr fontId="5"/>
  </si>
  <si>
    <t>設置者　所在地又は住所　</t>
    <rPh sb="4" eb="7">
      <t>ショザイチ</t>
    </rPh>
    <rPh sb="7" eb="8">
      <t>マタ</t>
    </rPh>
    <rPh sb="9" eb="11">
      <t>ジュウショ</t>
    </rPh>
    <phoneticPr fontId="5"/>
  </si>
  <si>
    <t>法人名または氏名　</t>
    <rPh sb="0" eb="2">
      <t>ホウジン</t>
    </rPh>
    <rPh sb="2" eb="3">
      <t>メイ</t>
    </rPh>
    <rPh sb="6" eb="8">
      <t>シメイ</t>
    </rPh>
    <phoneticPr fontId="5"/>
  </si>
  <si>
    <t>印</t>
    <rPh sb="0" eb="1">
      <t>イン</t>
    </rPh>
    <phoneticPr fontId="5"/>
  </si>
  <si>
    <t>（法人の場合）</t>
    <rPh sb="1" eb="3">
      <t>ホウジン</t>
    </rPh>
    <rPh sb="4" eb="6">
      <t>バアイ</t>
    </rPh>
    <phoneticPr fontId="5"/>
  </si>
  <si>
    <t>金</t>
    <rPh sb="0" eb="1">
      <t>キン</t>
    </rPh>
    <phoneticPr fontId="5"/>
  </si>
  <si>
    <t>施設CD</t>
    <rPh sb="0" eb="2">
      <t>シセツ</t>
    </rPh>
    <phoneticPr fontId="5"/>
  </si>
  <si>
    <t>施設類型</t>
    <rPh sb="0" eb="2">
      <t>シセツ</t>
    </rPh>
    <rPh sb="2" eb="4">
      <t>ルイケイ</t>
    </rPh>
    <phoneticPr fontId="5"/>
  </si>
  <si>
    <t>施設名</t>
    <rPh sb="0" eb="2">
      <t>シセツ</t>
    </rPh>
    <rPh sb="2" eb="3">
      <t>メイ</t>
    </rPh>
    <phoneticPr fontId="5"/>
  </si>
  <si>
    <t>設置者住所</t>
    <rPh sb="0" eb="3">
      <t>セッチシャ</t>
    </rPh>
    <rPh sb="3" eb="5">
      <t>ジュウショ</t>
    </rPh>
    <phoneticPr fontId="3"/>
  </si>
  <si>
    <t>設置者</t>
    <rPh sb="0" eb="3">
      <t>セッチシャ</t>
    </rPh>
    <phoneticPr fontId="3"/>
  </si>
  <si>
    <t>③</t>
    <phoneticPr fontId="5"/>
  </si>
  <si>
    <t>　④</t>
    <phoneticPr fontId="5"/>
  </si>
  <si>
    <t>青葉区</t>
    <rPh sb="0" eb="3">
      <t>アオバク</t>
    </rPh>
    <phoneticPr fontId="17"/>
  </si>
  <si>
    <t>泉区</t>
    <rPh sb="0" eb="2">
      <t>イズミク</t>
    </rPh>
    <phoneticPr fontId="17"/>
  </si>
  <si>
    <t>若林区</t>
    <rPh sb="0" eb="2">
      <t>ワカバヤシ</t>
    </rPh>
    <rPh sb="2" eb="3">
      <t>ク</t>
    </rPh>
    <phoneticPr fontId="17"/>
  </si>
  <si>
    <t>宮城野区</t>
    <rPh sb="0" eb="4">
      <t>ミヤギノク</t>
    </rPh>
    <phoneticPr fontId="17"/>
  </si>
  <si>
    <t>41114</t>
  </si>
  <si>
    <t>41601</t>
  </si>
  <si>
    <t>41602</t>
  </si>
  <si>
    <t>41603</t>
  </si>
  <si>
    <t>41604</t>
  </si>
  <si>
    <t>41605</t>
  </si>
  <si>
    <t>41606</t>
  </si>
  <si>
    <t>にじいろ保育園</t>
  </si>
  <si>
    <t>ぴっころきっず中野栄</t>
  </si>
  <si>
    <t>とみざわ保育園</t>
  </si>
  <si>
    <t>キッズガーデン・グランママ</t>
  </si>
  <si>
    <t>ニチイキッズ仙台くろまつ保育園</t>
  </si>
  <si>
    <t>ブルーベリーズ保育園</t>
  </si>
  <si>
    <t>ぴっころきっず長町南</t>
  </si>
  <si>
    <t>ぷらむ保育園</t>
  </si>
  <si>
    <t>パティ保育園</t>
  </si>
  <si>
    <t>ぼだい保育園</t>
  </si>
  <si>
    <t>もりのなかま保育園　南仙台園</t>
  </si>
  <si>
    <t>おうち保育園こうとう台</t>
  </si>
  <si>
    <t>保育園ソレイユ</t>
  </si>
  <si>
    <t>にこにこハウス</t>
  </si>
  <si>
    <t>しらとり保育園</t>
  </si>
  <si>
    <t>おおぞら保育園</t>
  </si>
  <si>
    <t>保育園レインボーナーサリー田子館</t>
  </si>
  <si>
    <t>さくらんぼ保育園</t>
  </si>
  <si>
    <t>太白だんだん保育園</t>
  </si>
  <si>
    <t>北・杜のみらい保育園</t>
  </si>
  <si>
    <t>フレーベル保育園</t>
  </si>
  <si>
    <t>ぷりえ～る保育園</t>
  </si>
  <si>
    <t>小羊園</t>
  </si>
  <si>
    <t>保育ルーム　きらきら</t>
  </si>
  <si>
    <t>カール大和町ナーサリー</t>
  </si>
  <si>
    <t>やまとみらい八乙女保育園</t>
  </si>
  <si>
    <t>森のプーさん保育園</t>
  </si>
  <si>
    <t>ちびっこひろば保育園</t>
  </si>
  <si>
    <t>愛児園</t>
  </si>
  <si>
    <t>カール荒井ナーサリー</t>
  </si>
  <si>
    <t>カールリトルプリスクール</t>
  </si>
  <si>
    <t>ちゃいるどらんど六丁の目南保育園</t>
  </si>
  <si>
    <t>カール錦ケ丘ナーサリー</t>
  </si>
  <si>
    <t>栗生ひよこ園</t>
  </si>
  <si>
    <t>ＷＡＣまごころ保育園</t>
    <rPh sb="7" eb="10">
      <t>ホイクエン</t>
    </rPh>
    <phoneticPr fontId="8"/>
  </si>
  <si>
    <t>ふれあい保育園</t>
    <rPh sb="4" eb="7">
      <t>ホイクエン</t>
    </rPh>
    <phoneticPr fontId="11"/>
  </si>
  <si>
    <t>おひさま原っぱ保育園</t>
    <rPh sb="4" eb="5">
      <t>ハラ</t>
    </rPh>
    <rPh sb="7" eb="10">
      <t>ホイクエン</t>
    </rPh>
    <phoneticPr fontId="12"/>
  </si>
  <si>
    <t>おうち保育園木町どおり</t>
    <rPh sb="3" eb="6">
      <t>ホイクエン</t>
    </rPh>
    <rPh sb="6" eb="8">
      <t>キマチ</t>
    </rPh>
    <phoneticPr fontId="11"/>
  </si>
  <si>
    <t>小規模保育事業所ココカラ荒巻</t>
    <rPh sb="0" eb="3">
      <t>ショウキボ</t>
    </rPh>
    <rPh sb="3" eb="5">
      <t>ホイク</t>
    </rPh>
    <rPh sb="5" eb="7">
      <t>ジギョウ</t>
    </rPh>
    <rPh sb="7" eb="8">
      <t>ショ</t>
    </rPh>
    <rPh sb="12" eb="14">
      <t>アラマキ</t>
    </rPh>
    <phoneticPr fontId="11"/>
  </si>
  <si>
    <t>みのり保育園</t>
    <rPh sb="3" eb="6">
      <t>ホイクエン</t>
    </rPh>
    <phoneticPr fontId="5"/>
  </si>
  <si>
    <t>かみすぎさくら保育園</t>
    <rPh sb="7" eb="10">
      <t>ホイクエン</t>
    </rPh>
    <phoneticPr fontId="5"/>
  </si>
  <si>
    <t>すまいる立町保育園</t>
    <rPh sb="4" eb="6">
      <t>タチマチ</t>
    </rPh>
    <rPh sb="6" eb="9">
      <t>ホイクエン</t>
    </rPh>
    <phoneticPr fontId="5"/>
  </si>
  <si>
    <t>ぷりえ～る保育園あらまき</t>
    <rPh sb="5" eb="8">
      <t>ホイクエン</t>
    </rPh>
    <phoneticPr fontId="5"/>
  </si>
  <si>
    <t>ぶんぶん保育園</t>
    <rPh sb="4" eb="7">
      <t>ホイクエン</t>
    </rPh>
    <phoneticPr fontId="5"/>
  </si>
  <si>
    <t>青葉・杜のみらい保育園</t>
    <rPh sb="0" eb="2">
      <t>アオバ</t>
    </rPh>
    <rPh sb="3" eb="4">
      <t>モリ</t>
    </rPh>
    <rPh sb="8" eb="11">
      <t>ホイクエン</t>
    </rPh>
    <phoneticPr fontId="11"/>
  </si>
  <si>
    <t>共同保育所ちろりん村</t>
    <rPh sb="0" eb="2">
      <t>キョウドウ</t>
    </rPh>
    <rPh sb="2" eb="4">
      <t>ホイク</t>
    </rPh>
    <rPh sb="4" eb="5">
      <t>ショ</t>
    </rPh>
    <rPh sb="9" eb="10">
      <t>ムラ</t>
    </rPh>
    <phoneticPr fontId="5"/>
  </si>
  <si>
    <t>きまちこころ保育園</t>
    <rPh sb="6" eb="9">
      <t>ホイクエン</t>
    </rPh>
    <phoneticPr fontId="5"/>
  </si>
  <si>
    <t>こどもの家エミール</t>
    <rPh sb="4" eb="5">
      <t>イエ</t>
    </rPh>
    <phoneticPr fontId="5"/>
  </si>
  <si>
    <t>朝市っ子保育園</t>
    <rPh sb="0" eb="2">
      <t>アサイチ</t>
    </rPh>
    <rPh sb="3" eb="4">
      <t>コ</t>
    </rPh>
    <rPh sb="4" eb="7">
      <t>ホイクエン</t>
    </rPh>
    <phoneticPr fontId="5"/>
  </si>
  <si>
    <t>かみすぎさくら第2保育園</t>
    <rPh sb="7" eb="8">
      <t>ダイ</t>
    </rPh>
    <rPh sb="9" eb="12">
      <t>ホイクエン</t>
    </rPh>
    <phoneticPr fontId="5"/>
  </si>
  <si>
    <t>さくらっこ保育園</t>
    <rPh sb="5" eb="8">
      <t>ホイクエン</t>
    </rPh>
    <phoneticPr fontId="5"/>
  </si>
  <si>
    <t>ピーターパン東勝山</t>
    <rPh sb="6" eb="7">
      <t>ヒガシ</t>
    </rPh>
    <rPh sb="7" eb="9">
      <t>カツヤマ</t>
    </rPh>
    <phoneticPr fontId="5"/>
  </si>
  <si>
    <t>たっこの家</t>
    <rPh sb="4" eb="5">
      <t>イエ</t>
    </rPh>
    <phoneticPr fontId="11"/>
  </si>
  <si>
    <t>カール高松ナーサリー</t>
    <rPh sb="3" eb="4">
      <t>タカ</t>
    </rPh>
    <phoneticPr fontId="5"/>
  </si>
  <si>
    <t>もりのなかま保育園宮城野園</t>
    <rPh sb="6" eb="9">
      <t>ホイクエン</t>
    </rPh>
    <rPh sb="9" eb="12">
      <t>ミヤギノ</t>
    </rPh>
    <rPh sb="12" eb="13">
      <t>エン</t>
    </rPh>
    <phoneticPr fontId="11"/>
  </si>
  <si>
    <t>ハニー保育園</t>
    <rPh sb="3" eb="6">
      <t>ホイクエン</t>
    </rPh>
    <phoneticPr fontId="5"/>
  </si>
  <si>
    <t>スクルドエンジェル保育園仙台宮城野原園</t>
    <rPh sb="9" eb="12">
      <t>ホイクエン</t>
    </rPh>
    <rPh sb="12" eb="14">
      <t>センダイ</t>
    </rPh>
    <rPh sb="14" eb="18">
      <t>ミヤギノハラ</t>
    </rPh>
    <rPh sb="18" eb="19">
      <t>エン</t>
    </rPh>
    <phoneticPr fontId="11"/>
  </si>
  <si>
    <t>ちゃいるどらんど岩切駅前保育園</t>
    <rPh sb="8" eb="12">
      <t>イワキリエキマエ</t>
    </rPh>
    <phoneticPr fontId="5"/>
  </si>
  <si>
    <t>保育園れいんぼーなーさりー原ノ町館1</t>
    <rPh sb="0" eb="3">
      <t>ホイクエン</t>
    </rPh>
    <rPh sb="13" eb="14">
      <t>ハラ</t>
    </rPh>
    <rPh sb="15" eb="16">
      <t>マチ</t>
    </rPh>
    <rPh sb="16" eb="17">
      <t>カン</t>
    </rPh>
    <phoneticPr fontId="5"/>
  </si>
  <si>
    <t>保育園れいんぼーなーさりー原ノ町館2</t>
    <rPh sb="0" eb="3">
      <t>ホイクエン</t>
    </rPh>
    <rPh sb="13" eb="14">
      <t>ハラ</t>
    </rPh>
    <rPh sb="15" eb="16">
      <t>マチ</t>
    </rPh>
    <rPh sb="16" eb="17">
      <t>カン</t>
    </rPh>
    <phoneticPr fontId="5"/>
  </si>
  <si>
    <t>キッズフィールド新田東園</t>
    <rPh sb="8" eb="10">
      <t>シンデン</t>
    </rPh>
    <rPh sb="10" eb="11">
      <t>ヒガシ</t>
    </rPh>
    <rPh sb="11" eb="12">
      <t>エン</t>
    </rPh>
    <phoneticPr fontId="5"/>
  </si>
  <si>
    <t>つつじがおか保育園</t>
    <rPh sb="6" eb="9">
      <t>ホイクエン</t>
    </rPh>
    <phoneticPr fontId="5"/>
  </si>
  <si>
    <t>新田ナーサリー</t>
    <rPh sb="0" eb="2">
      <t>シンデン</t>
    </rPh>
    <phoneticPr fontId="5"/>
  </si>
  <si>
    <t>小規模保育事業所ココカラ五橋</t>
    <rPh sb="0" eb="3">
      <t>ショウキボ</t>
    </rPh>
    <rPh sb="3" eb="5">
      <t>ホイク</t>
    </rPh>
    <rPh sb="5" eb="7">
      <t>ジギョウ</t>
    </rPh>
    <rPh sb="7" eb="8">
      <t>ショ</t>
    </rPh>
    <rPh sb="12" eb="14">
      <t>イツツバシ</t>
    </rPh>
    <phoneticPr fontId="11"/>
  </si>
  <si>
    <t>ちゃいるどらんど六丁の目保育園</t>
    <rPh sb="8" eb="10">
      <t>ロクチョウ</t>
    </rPh>
    <rPh sb="11" eb="12">
      <t>メ</t>
    </rPh>
    <rPh sb="12" eb="15">
      <t>ホイクエン</t>
    </rPh>
    <phoneticPr fontId="12"/>
  </si>
  <si>
    <t>すまいる新寺保育園</t>
    <rPh sb="4" eb="5">
      <t>シン</t>
    </rPh>
    <rPh sb="5" eb="6">
      <t>テラ</t>
    </rPh>
    <rPh sb="6" eb="9">
      <t>ホイクエン</t>
    </rPh>
    <phoneticPr fontId="5"/>
  </si>
  <si>
    <t>ろりぽっぷ小規模保育園おほしさま館</t>
    <rPh sb="5" eb="8">
      <t>ショウキボ</t>
    </rPh>
    <rPh sb="8" eb="11">
      <t>ホイクエン</t>
    </rPh>
    <rPh sb="16" eb="17">
      <t>カン</t>
    </rPh>
    <phoneticPr fontId="5"/>
  </si>
  <si>
    <t>バイリンガル保育園なないろの里</t>
    <rPh sb="6" eb="9">
      <t>ホイクエン</t>
    </rPh>
    <rPh sb="14" eb="15">
      <t>サト</t>
    </rPh>
    <phoneticPr fontId="5"/>
  </si>
  <si>
    <t>空飛ぶくぢら保育所</t>
    <rPh sb="0" eb="1">
      <t>ソラ</t>
    </rPh>
    <rPh sb="1" eb="2">
      <t>ト</t>
    </rPh>
    <rPh sb="6" eb="8">
      <t>ホイク</t>
    </rPh>
    <rPh sb="8" eb="9">
      <t>ショ</t>
    </rPh>
    <phoneticPr fontId="5"/>
  </si>
  <si>
    <t>ろりぽっぷ第2小規模保育園おひさま館</t>
    <rPh sb="5" eb="6">
      <t>ダイ</t>
    </rPh>
    <rPh sb="7" eb="10">
      <t>ショウキボ</t>
    </rPh>
    <rPh sb="10" eb="13">
      <t>ホイクエン</t>
    </rPh>
    <rPh sb="17" eb="18">
      <t>カン</t>
    </rPh>
    <phoneticPr fontId="5"/>
  </si>
  <si>
    <t>グレース保育園</t>
    <rPh sb="4" eb="7">
      <t>ホイクエン</t>
    </rPh>
    <phoneticPr fontId="5"/>
  </si>
  <si>
    <t>六丁の目保育園中町園</t>
    <rPh sb="0" eb="2">
      <t>ロクチョウ</t>
    </rPh>
    <rPh sb="3" eb="4">
      <t>メ</t>
    </rPh>
    <rPh sb="4" eb="7">
      <t>ホイクエン</t>
    </rPh>
    <rPh sb="7" eb="9">
      <t>ナカマチ</t>
    </rPh>
    <rPh sb="9" eb="10">
      <t>エン</t>
    </rPh>
    <phoneticPr fontId="5"/>
  </si>
  <si>
    <t>アスイク保育園　薬師堂前</t>
    <rPh sb="4" eb="7">
      <t>ホイクエン</t>
    </rPh>
    <rPh sb="8" eb="11">
      <t>ヤクシドウ</t>
    </rPh>
    <rPh sb="11" eb="12">
      <t>マエ</t>
    </rPh>
    <phoneticPr fontId="5"/>
  </si>
  <si>
    <t>スクルドエンジェル保育園仙台長町園</t>
    <rPh sb="9" eb="12">
      <t>ホイクエン</t>
    </rPh>
    <rPh sb="12" eb="14">
      <t>センダイ</t>
    </rPh>
    <rPh sb="14" eb="16">
      <t>ナガマチ</t>
    </rPh>
    <rPh sb="16" eb="17">
      <t>エン</t>
    </rPh>
    <phoneticPr fontId="11"/>
  </si>
  <si>
    <t>星の子保育園</t>
    <rPh sb="0" eb="1">
      <t>ホシ</t>
    </rPh>
    <rPh sb="2" eb="3">
      <t>コ</t>
    </rPh>
    <rPh sb="3" eb="6">
      <t>ホイクエン</t>
    </rPh>
    <phoneticPr fontId="11"/>
  </si>
  <si>
    <t>バンビのおうち保育園</t>
    <rPh sb="7" eb="10">
      <t>ホイクエン</t>
    </rPh>
    <phoneticPr fontId="5"/>
  </si>
  <si>
    <t>アテナ保育園</t>
    <rPh sb="3" eb="6">
      <t>ホイクエン</t>
    </rPh>
    <phoneticPr fontId="5"/>
  </si>
  <si>
    <t>砂押こころ保育園</t>
    <rPh sb="0" eb="2">
      <t>スナオシ</t>
    </rPh>
    <rPh sb="5" eb="8">
      <t>ホイクエン</t>
    </rPh>
    <phoneticPr fontId="5"/>
  </si>
  <si>
    <t>時のかけはし保育園</t>
    <rPh sb="0" eb="1">
      <t>トキ</t>
    </rPh>
    <rPh sb="6" eb="9">
      <t>ホイクエン</t>
    </rPh>
    <phoneticPr fontId="5"/>
  </si>
  <si>
    <t>袋原ちびっこひろば保育園</t>
    <rPh sb="0" eb="1">
      <t>フクロ</t>
    </rPh>
    <rPh sb="1" eb="2">
      <t>ハラ</t>
    </rPh>
    <rPh sb="9" eb="12">
      <t>ホイクエン</t>
    </rPh>
    <phoneticPr fontId="5"/>
  </si>
  <si>
    <t>こぶたの城おおのだ保育園</t>
    <rPh sb="4" eb="5">
      <t>シロ</t>
    </rPh>
    <rPh sb="9" eb="12">
      <t>ホイクエン</t>
    </rPh>
    <phoneticPr fontId="5"/>
  </si>
  <si>
    <t>杜のぽかぽか保育園</t>
    <rPh sb="0" eb="1">
      <t>モリ</t>
    </rPh>
    <rPh sb="6" eb="9">
      <t>ホイクエン</t>
    </rPh>
    <phoneticPr fontId="5"/>
  </si>
  <si>
    <t>富沢こころ保育園</t>
    <rPh sb="0" eb="2">
      <t>トミザワ</t>
    </rPh>
    <rPh sb="5" eb="8">
      <t>ホイクエン</t>
    </rPh>
    <phoneticPr fontId="5"/>
  </si>
  <si>
    <t>サン・キッズ保育園</t>
    <rPh sb="6" eb="9">
      <t>ホイクエン</t>
    </rPh>
    <phoneticPr fontId="11"/>
  </si>
  <si>
    <t>ぷりえ～る保育園2</t>
    <rPh sb="5" eb="8">
      <t>ホイクエン</t>
    </rPh>
    <phoneticPr fontId="11"/>
  </si>
  <si>
    <t>アートチャイルドケア仙台泉中央</t>
    <rPh sb="10" eb="12">
      <t>センダイ</t>
    </rPh>
    <rPh sb="12" eb="13">
      <t>イズミ</t>
    </rPh>
    <rPh sb="13" eb="15">
      <t>チュウオウ</t>
    </rPh>
    <phoneticPr fontId="5"/>
  </si>
  <si>
    <t>リコリコ保育園</t>
    <rPh sb="4" eb="7">
      <t>ホイクエン</t>
    </rPh>
    <phoneticPr fontId="5"/>
  </si>
  <si>
    <t>ハピネス保育園南光台東</t>
    <rPh sb="4" eb="7">
      <t>ホイクエン</t>
    </rPh>
    <rPh sb="7" eb="9">
      <t>ナンコウ</t>
    </rPh>
    <rPh sb="9" eb="10">
      <t>ダイ</t>
    </rPh>
    <rPh sb="10" eb="11">
      <t>ヒガシ</t>
    </rPh>
    <phoneticPr fontId="5"/>
  </si>
  <si>
    <t>ピーターパン北中山</t>
    <rPh sb="6" eb="7">
      <t>キタ</t>
    </rPh>
    <rPh sb="7" eb="9">
      <t>ナカヤマ</t>
    </rPh>
    <phoneticPr fontId="5"/>
  </si>
  <si>
    <t>泉中央さんさん保育室</t>
    <rPh sb="0" eb="3">
      <t>イズミチュウオウ</t>
    </rPh>
    <rPh sb="7" eb="10">
      <t>ホイクシツ</t>
    </rPh>
    <phoneticPr fontId="5"/>
  </si>
  <si>
    <t>みなみの光保育園</t>
    <rPh sb="4" eb="5">
      <t>ヒカリ</t>
    </rPh>
    <rPh sb="5" eb="8">
      <t>ホイクエン</t>
    </rPh>
    <phoneticPr fontId="5"/>
  </si>
  <si>
    <t>ミッキー小規模保育園</t>
    <rPh sb="4" eb="7">
      <t>ショウキボ</t>
    </rPh>
    <rPh sb="7" eb="10">
      <t>ホイクエン</t>
    </rPh>
    <phoneticPr fontId="5"/>
  </si>
  <si>
    <t>ひよこ保育園</t>
    <rPh sb="3" eb="6">
      <t>ホイクエン</t>
    </rPh>
    <phoneticPr fontId="11"/>
  </si>
  <si>
    <t>まんまる保育園</t>
    <rPh sb="4" eb="7">
      <t>ホイクエン</t>
    </rPh>
    <phoneticPr fontId="5"/>
  </si>
  <si>
    <t>苦竹ナーサリー</t>
    <rPh sb="0" eb="2">
      <t>ニガタケ</t>
    </rPh>
    <phoneticPr fontId="5"/>
  </si>
  <si>
    <t>ぽっかぽか彩(いろどり）保育園</t>
    <rPh sb="5" eb="6">
      <t>アヤ</t>
    </rPh>
    <rPh sb="12" eb="15">
      <t>ホイクエン</t>
    </rPh>
    <phoneticPr fontId="5"/>
  </si>
  <si>
    <t>いずみ保育園</t>
    <rPh sb="3" eb="6">
      <t>ホイクエン</t>
    </rPh>
    <phoneticPr fontId="11"/>
  </si>
  <si>
    <t>泉ヶ丘保育園</t>
    <rPh sb="0" eb="3">
      <t>イズミガオカ</t>
    </rPh>
    <rPh sb="3" eb="6">
      <t>ホイクエン</t>
    </rPh>
    <phoneticPr fontId="5"/>
  </si>
  <si>
    <t>パパママ保育園</t>
    <rPh sb="4" eb="7">
      <t>ホイクエン</t>
    </rPh>
    <phoneticPr fontId="5"/>
  </si>
  <si>
    <t>愛子つぼみ保育園</t>
    <rPh sb="0" eb="2">
      <t>アヤシ</t>
    </rPh>
    <rPh sb="5" eb="8">
      <t>ホイクエン</t>
    </rPh>
    <phoneticPr fontId="11"/>
  </si>
  <si>
    <t>ビックママランド北目町</t>
    <rPh sb="8" eb="9">
      <t>キタ</t>
    </rPh>
    <rPh sb="9" eb="10">
      <t>メ</t>
    </rPh>
    <rPh sb="10" eb="11">
      <t>マチ</t>
    </rPh>
    <phoneticPr fontId="5"/>
  </si>
  <si>
    <t>ワタキュー保育園北四番丁園</t>
    <rPh sb="5" eb="8">
      <t>ホイクエン</t>
    </rPh>
    <rPh sb="8" eb="12">
      <t>キタヨバンチョウ</t>
    </rPh>
    <rPh sb="12" eb="13">
      <t>エン</t>
    </rPh>
    <phoneticPr fontId="8"/>
  </si>
  <si>
    <t>ビックママランド支倉園</t>
    <rPh sb="8" eb="10">
      <t>ハセクラ</t>
    </rPh>
    <rPh sb="10" eb="11">
      <t>エン</t>
    </rPh>
    <phoneticPr fontId="8"/>
  </si>
  <si>
    <t>わくわくモリモリ保育所</t>
    <rPh sb="8" eb="10">
      <t>ホイク</t>
    </rPh>
    <rPh sb="10" eb="11">
      <t>ショ</t>
    </rPh>
    <phoneticPr fontId="5"/>
  </si>
  <si>
    <t>豊和すまいる保育園 仙台青葉校</t>
    <rPh sb="0" eb="1">
      <t>ユタカ</t>
    </rPh>
    <rPh sb="1" eb="2">
      <t>ワ</t>
    </rPh>
    <rPh sb="6" eb="9">
      <t>ホイクエン</t>
    </rPh>
    <rPh sb="10" eb="12">
      <t>センダイ</t>
    </rPh>
    <rPh sb="12" eb="14">
      <t>アオバ</t>
    </rPh>
    <rPh sb="14" eb="15">
      <t>コウ</t>
    </rPh>
    <phoneticPr fontId="5"/>
  </si>
  <si>
    <t>あすと長町保育所</t>
    <rPh sb="3" eb="5">
      <t>ナガマチ</t>
    </rPh>
    <rPh sb="5" eb="7">
      <t>ホイク</t>
    </rPh>
    <rPh sb="7" eb="8">
      <t>ショ</t>
    </rPh>
    <phoneticPr fontId="8"/>
  </si>
  <si>
    <t>りっきーぱーくあすと長町</t>
    <rPh sb="10" eb="12">
      <t>ナガマチ</t>
    </rPh>
    <phoneticPr fontId="5"/>
  </si>
  <si>
    <t>もりのひろば保育園</t>
    <rPh sb="6" eb="9">
      <t>ホイクエン</t>
    </rPh>
    <phoneticPr fontId="8"/>
  </si>
  <si>
    <t>ヤクルト二日町つばめ保育園</t>
    <rPh sb="4" eb="7">
      <t>フツカマチ</t>
    </rPh>
    <rPh sb="10" eb="13">
      <t>ホイクエン</t>
    </rPh>
    <phoneticPr fontId="5"/>
  </si>
  <si>
    <t>きらきら保育園</t>
    <rPh sb="4" eb="7">
      <t>ホイクエン</t>
    </rPh>
    <phoneticPr fontId="5"/>
  </si>
  <si>
    <t>ヤクルトあやしつばめ保育園</t>
    <rPh sb="10" eb="13">
      <t>ホイクエン</t>
    </rPh>
    <phoneticPr fontId="5"/>
  </si>
  <si>
    <t>エスパルキッズ保育園</t>
    <rPh sb="7" eb="10">
      <t>ホイクエン</t>
    </rPh>
    <phoneticPr fontId="8"/>
  </si>
  <si>
    <t>コープこやぎの保育園</t>
    <rPh sb="7" eb="10">
      <t>ホイクエン</t>
    </rPh>
    <phoneticPr fontId="5"/>
  </si>
  <si>
    <t>南中山すいせん保育園</t>
  </si>
  <si>
    <t>せせらぎ保育園</t>
    <rPh sb="4" eb="7">
      <t>ホイクエン</t>
    </rPh>
    <phoneticPr fontId="8"/>
  </si>
  <si>
    <t>ペンギンナーサリースクールせんだい</t>
  </si>
  <si>
    <t>おひさま保育園　</t>
  </si>
  <si>
    <t>キッズ・マークトゥエイン</t>
  </si>
  <si>
    <t>仙台市青葉区柏木1丁目3-23</t>
    <rPh sb="0" eb="3">
      <t>センダイシ</t>
    </rPh>
    <rPh sb="3" eb="6">
      <t>アオバク</t>
    </rPh>
    <rPh sb="6" eb="8">
      <t>カシワギ</t>
    </rPh>
    <rPh sb="9" eb="11">
      <t>チョウメ</t>
    </rPh>
    <phoneticPr fontId="12"/>
  </si>
  <si>
    <t>仙台市宮城野区鶴ケ谷6丁目9</t>
    <rPh sb="0" eb="3">
      <t>センダイシ</t>
    </rPh>
    <rPh sb="3" eb="7">
      <t>ミヤギノク</t>
    </rPh>
    <rPh sb="7" eb="8">
      <t>ツル</t>
    </rPh>
    <rPh sb="9" eb="10">
      <t>タニ</t>
    </rPh>
    <rPh sb="11" eb="13">
      <t>チョウメ</t>
    </rPh>
    <phoneticPr fontId="12"/>
  </si>
  <si>
    <t>仙台市青葉区上杉1-16-4ｾﾝﾁｭﾘｰ青葉601</t>
    <rPh sb="0" eb="3">
      <t>センダイシ</t>
    </rPh>
    <rPh sb="3" eb="6">
      <t>アオバク</t>
    </rPh>
    <rPh sb="6" eb="8">
      <t>カミスギ</t>
    </rPh>
    <rPh sb="20" eb="22">
      <t>アオバ</t>
    </rPh>
    <phoneticPr fontId="12"/>
  </si>
  <si>
    <t>仙台市青葉区旭ヶ丘1丁目39-6</t>
    <rPh sb="0" eb="3">
      <t>センダイシ</t>
    </rPh>
    <rPh sb="3" eb="6">
      <t>アオバク</t>
    </rPh>
    <rPh sb="6" eb="7">
      <t>アサヒ</t>
    </rPh>
    <rPh sb="8" eb="9">
      <t>オカ</t>
    </rPh>
    <rPh sb="10" eb="12">
      <t>チョウメ</t>
    </rPh>
    <phoneticPr fontId="11"/>
  </si>
  <si>
    <t>仙台市青葉区角五郎1丁目9-5</t>
    <rPh sb="0" eb="3">
      <t>センダイシ</t>
    </rPh>
    <rPh sb="3" eb="6">
      <t>アオバク</t>
    </rPh>
    <rPh sb="6" eb="7">
      <t>カク</t>
    </rPh>
    <rPh sb="7" eb="9">
      <t>ゴロウ</t>
    </rPh>
    <rPh sb="10" eb="12">
      <t>チョウメ</t>
    </rPh>
    <phoneticPr fontId="11"/>
  </si>
  <si>
    <t>東京都千代田区神田神保町1-14-1-4F</t>
    <rPh sb="0" eb="3">
      <t>トウキョウト</t>
    </rPh>
    <rPh sb="3" eb="7">
      <t>チヨダク</t>
    </rPh>
    <rPh sb="7" eb="9">
      <t>カンダ</t>
    </rPh>
    <rPh sb="9" eb="12">
      <t>ジンボウチョウ</t>
    </rPh>
    <phoneticPr fontId="12"/>
  </si>
  <si>
    <t>福島県郡山市開成4-9-17 あさか102</t>
    <rPh sb="0" eb="3">
      <t>フクシマケン</t>
    </rPh>
    <rPh sb="3" eb="6">
      <t>コオリヤマシ</t>
    </rPh>
    <rPh sb="6" eb="8">
      <t>カイセイ</t>
    </rPh>
    <phoneticPr fontId="11"/>
  </si>
  <si>
    <t>仙台市青葉区木町通2-3-39</t>
    <rPh sb="0" eb="3">
      <t>センダイシ</t>
    </rPh>
    <rPh sb="3" eb="6">
      <t>アオバク</t>
    </rPh>
    <rPh sb="6" eb="8">
      <t>キマチ</t>
    </rPh>
    <rPh sb="8" eb="9">
      <t>ツウ</t>
    </rPh>
    <phoneticPr fontId="11"/>
  </si>
  <si>
    <t>神奈川県横浜市西区平沼1-13-14</t>
    <rPh sb="0" eb="3">
      <t>カナガワ</t>
    </rPh>
    <rPh sb="3" eb="4">
      <t>ケン</t>
    </rPh>
    <rPh sb="4" eb="7">
      <t>ヨコハマシ</t>
    </rPh>
    <rPh sb="7" eb="9">
      <t>ニシク</t>
    </rPh>
    <rPh sb="9" eb="11">
      <t>ヒラヌマ</t>
    </rPh>
    <phoneticPr fontId="11"/>
  </si>
  <si>
    <t>仙台市泉区南中山4-27-16</t>
    <rPh sb="0" eb="3">
      <t>センダイシ</t>
    </rPh>
    <rPh sb="3" eb="4">
      <t>イズミ</t>
    </rPh>
    <rPh sb="4" eb="5">
      <t>ク</t>
    </rPh>
    <rPh sb="5" eb="6">
      <t>ミナミ</t>
    </rPh>
    <rPh sb="6" eb="8">
      <t>ナカヤマ</t>
    </rPh>
    <phoneticPr fontId="11"/>
  </si>
  <si>
    <t>仙台市青葉区中央2丁目5-9</t>
    <rPh sb="0" eb="3">
      <t>センダイシ</t>
    </rPh>
    <rPh sb="3" eb="6">
      <t>アオバク</t>
    </rPh>
    <rPh sb="6" eb="8">
      <t>チュウオウ</t>
    </rPh>
    <rPh sb="9" eb="11">
      <t>チョウメ</t>
    </rPh>
    <phoneticPr fontId="11"/>
  </si>
  <si>
    <t>仙台市青葉区柏木1-1-36</t>
    <rPh sb="0" eb="3">
      <t>センダイシ</t>
    </rPh>
    <rPh sb="3" eb="6">
      <t>アオバク</t>
    </rPh>
    <rPh sb="6" eb="7">
      <t>カシワ</t>
    </rPh>
    <rPh sb="7" eb="8">
      <t>キ</t>
    </rPh>
    <phoneticPr fontId="11"/>
  </si>
  <si>
    <t>仙台市青葉区東勝山1-19-7</t>
    <rPh sb="0" eb="3">
      <t>センダイシ</t>
    </rPh>
    <rPh sb="3" eb="6">
      <t>アオバク</t>
    </rPh>
    <rPh sb="6" eb="7">
      <t>ヒガシ</t>
    </rPh>
    <rPh sb="7" eb="9">
      <t>カツヤマ</t>
    </rPh>
    <phoneticPr fontId="5"/>
  </si>
  <si>
    <t>仙台市青葉区木町通2-4-16</t>
    <rPh sb="0" eb="3">
      <t>センダイシ</t>
    </rPh>
    <rPh sb="3" eb="6">
      <t>アオバク</t>
    </rPh>
    <rPh sb="6" eb="8">
      <t>キマチ</t>
    </rPh>
    <rPh sb="8" eb="9">
      <t>トオリ</t>
    </rPh>
    <phoneticPr fontId="5"/>
  </si>
  <si>
    <t>仙台市青葉区中央4-3-28-3F</t>
    <rPh sb="0" eb="3">
      <t>センダイシ</t>
    </rPh>
    <phoneticPr fontId="5"/>
  </si>
  <si>
    <t>東京都立川市砂川町2-36-13</t>
    <rPh sb="0" eb="3">
      <t>トウキョウト</t>
    </rPh>
    <rPh sb="3" eb="6">
      <t>タチカワシ</t>
    </rPh>
    <rPh sb="6" eb="7">
      <t>スナ</t>
    </rPh>
    <rPh sb="7" eb="8">
      <t>カワ</t>
    </rPh>
    <rPh sb="8" eb="9">
      <t>マチ</t>
    </rPh>
    <phoneticPr fontId="5"/>
  </si>
  <si>
    <t>栃木県宇都宮市南大通2-6-1KIDS 1ST BLD</t>
    <rPh sb="0" eb="3">
      <t>トチギケン</t>
    </rPh>
    <rPh sb="3" eb="7">
      <t>ウツノミヤシ</t>
    </rPh>
    <rPh sb="7" eb="8">
      <t>ミナミ</t>
    </rPh>
    <rPh sb="8" eb="9">
      <t>オオ</t>
    </rPh>
    <rPh sb="9" eb="10">
      <t>トオリ</t>
    </rPh>
    <phoneticPr fontId="5"/>
  </si>
  <si>
    <t>仙台市青葉区西花苑1丁目10-7</t>
    <rPh sb="0" eb="3">
      <t>センダイシ</t>
    </rPh>
    <rPh sb="3" eb="6">
      <t>アオバク</t>
    </rPh>
    <rPh sb="6" eb="7">
      <t>ニシ</t>
    </rPh>
    <rPh sb="7" eb="8">
      <t>ハナ</t>
    </rPh>
    <rPh sb="8" eb="9">
      <t>エン</t>
    </rPh>
    <rPh sb="10" eb="12">
      <t>チョウメ</t>
    </rPh>
    <phoneticPr fontId="11"/>
  </si>
  <si>
    <t>仙台市青葉区高松1丁目11番13号</t>
    <rPh sb="0" eb="3">
      <t>センダイシ</t>
    </rPh>
    <phoneticPr fontId="11"/>
  </si>
  <si>
    <t>札幌市豊平区月寒東5条10-3-3</t>
    <rPh sb="0" eb="3">
      <t>サッポロシ</t>
    </rPh>
    <rPh sb="3" eb="5">
      <t>トヨヒラ</t>
    </rPh>
    <rPh sb="5" eb="6">
      <t>ク</t>
    </rPh>
    <rPh sb="6" eb="7">
      <t>ツキ</t>
    </rPh>
    <rPh sb="7" eb="8">
      <t>サム</t>
    </rPh>
    <rPh sb="8" eb="9">
      <t>ヒガシ</t>
    </rPh>
    <rPh sb="10" eb="11">
      <t>ジョウ</t>
    </rPh>
    <phoneticPr fontId="12"/>
  </si>
  <si>
    <t>仙台市宮城野区萩野町3-8-11-1F</t>
    <rPh sb="0" eb="3">
      <t>センダイシ</t>
    </rPh>
    <phoneticPr fontId="11"/>
  </si>
  <si>
    <t>仙台市宮城野区中野字阿弥陀堂39</t>
    <rPh sb="0" eb="3">
      <t>センダイシ</t>
    </rPh>
    <rPh sb="7" eb="9">
      <t>ナカノ</t>
    </rPh>
    <rPh sb="9" eb="10">
      <t>アザ</t>
    </rPh>
    <rPh sb="10" eb="13">
      <t>アミダ</t>
    </rPh>
    <rPh sb="13" eb="14">
      <t>ドウ</t>
    </rPh>
    <phoneticPr fontId="11"/>
  </si>
  <si>
    <t>仙台市青葉区花京院2-1-65-6F</t>
    <rPh sb="6" eb="7">
      <t>カ</t>
    </rPh>
    <rPh sb="7" eb="8">
      <t>キョウ</t>
    </rPh>
    <rPh sb="8" eb="9">
      <t>イン</t>
    </rPh>
    <phoneticPr fontId="11"/>
  </si>
  <si>
    <t>仙台市宮城野区萩野町3丁目8-12</t>
    <rPh sb="0" eb="3">
      <t>センダイシ</t>
    </rPh>
    <rPh sb="3" eb="7">
      <t>ミヤギノク</t>
    </rPh>
    <rPh sb="7" eb="9">
      <t>ハギノ</t>
    </rPh>
    <rPh sb="9" eb="10">
      <t>マチ</t>
    </rPh>
    <rPh sb="11" eb="13">
      <t>チョウメ</t>
    </rPh>
    <phoneticPr fontId="11"/>
  </si>
  <si>
    <t>東京都新宿区西新宿6-6-3 新宿国際ビルディング新館9F</t>
  </si>
  <si>
    <t>仙台市若林区六丁の目西町3-41</t>
    <rPh sb="0" eb="3">
      <t>センダイシ</t>
    </rPh>
    <rPh sb="3" eb="6">
      <t>ワカバヤシク</t>
    </rPh>
    <rPh sb="6" eb="8">
      <t>ロクチョウ</t>
    </rPh>
    <rPh sb="9" eb="10">
      <t>メ</t>
    </rPh>
    <rPh sb="10" eb="11">
      <t>ニシ</t>
    </rPh>
    <rPh sb="11" eb="12">
      <t>マチ</t>
    </rPh>
    <phoneticPr fontId="11"/>
  </si>
  <si>
    <t>仙台市宮城野区田子2-10-2</t>
    <rPh sb="0" eb="3">
      <t>センダイシ</t>
    </rPh>
    <rPh sb="3" eb="7">
      <t>ミヤギノク</t>
    </rPh>
    <rPh sb="7" eb="9">
      <t>タゴ</t>
    </rPh>
    <phoneticPr fontId="11"/>
  </si>
  <si>
    <t>仙台市宮城野区白鳥2-11-24</t>
    <rPh sb="0" eb="3">
      <t>センダイシ</t>
    </rPh>
    <rPh sb="3" eb="7">
      <t>ミヤギノク</t>
    </rPh>
    <rPh sb="7" eb="9">
      <t>シラトリ</t>
    </rPh>
    <phoneticPr fontId="12"/>
  </si>
  <si>
    <t>仙台市宮城野区田子2-10-2</t>
    <rPh sb="0" eb="3">
      <t>センダイシ</t>
    </rPh>
    <phoneticPr fontId="11"/>
  </si>
  <si>
    <t>仙台市宮城野区出花1-3-10</t>
    <rPh sb="7" eb="9">
      <t>イデカ</t>
    </rPh>
    <phoneticPr fontId="11"/>
  </si>
  <si>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5"/>
  </si>
  <si>
    <t>仙台市宮城野区萩野町3丁目8-11</t>
    <rPh sb="3" eb="7">
      <t>ミヤギノク</t>
    </rPh>
    <rPh sb="7" eb="9">
      <t>ハギノ</t>
    </rPh>
    <rPh sb="9" eb="10">
      <t>マチ</t>
    </rPh>
    <rPh sb="11" eb="13">
      <t>チョウメ</t>
    </rPh>
    <phoneticPr fontId="5"/>
  </si>
  <si>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5"/>
  </si>
  <si>
    <t>仙台市宮城野区新田東1-8-4　クリアフォレスト1階</t>
    <rPh sb="0" eb="3">
      <t>センダイシ</t>
    </rPh>
    <phoneticPr fontId="5"/>
  </si>
  <si>
    <t>福島県郡山市開成4-9-17 あさか1階</t>
    <rPh sb="0" eb="3">
      <t>フクシマケン</t>
    </rPh>
    <rPh sb="3" eb="6">
      <t>コオリヤマシ</t>
    </rPh>
    <rPh sb="6" eb="8">
      <t>カイセイ</t>
    </rPh>
    <rPh sb="19" eb="20">
      <t>カイ</t>
    </rPh>
    <phoneticPr fontId="11"/>
  </si>
  <si>
    <t>仙台市若林区沖野字高野南197-1</t>
    <rPh sb="0" eb="3">
      <t>センダイシ</t>
    </rPh>
    <rPh sb="3" eb="6">
      <t>ワカバヤシク</t>
    </rPh>
    <rPh sb="6" eb="8">
      <t>オキノ</t>
    </rPh>
    <rPh sb="8" eb="9">
      <t>アザ</t>
    </rPh>
    <rPh sb="9" eb="11">
      <t>タカノ</t>
    </rPh>
    <rPh sb="11" eb="12">
      <t>ミナミ</t>
    </rPh>
    <phoneticPr fontId="11"/>
  </si>
  <si>
    <t>仙台市若林区若林1丁目6-17</t>
    <rPh sb="0" eb="3">
      <t>センダイシ</t>
    </rPh>
    <rPh sb="3" eb="6">
      <t>ワカバヤシク</t>
    </rPh>
    <rPh sb="6" eb="8">
      <t>ワカバヤシ</t>
    </rPh>
    <rPh sb="9" eb="11">
      <t>チョウメ</t>
    </rPh>
    <phoneticPr fontId="11"/>
  </si>
  <si>
    <t>宮城県大崎市古川穂波3-8-50</t>
    <rPh sb="0" eb="3">
      <t>ミヤギケン</t>
    </rPh>
    <rPh sb="3" eb="5">
      <t>オオサキ</t>
    </rPh>
    <rPh sb="5" eb="6">
      <t>シ</t>
    </rPh>
    <rPh sb="6" eb="8">
      <t>フルカワ</t>
    </rPh>
    <rPh sb="8" eb="9">
      <t>ホ</t>
    </rPh>
    <rPh sb="9" eb="10">
      <t>ナミ</t>
    </rPh>
    <phoneticPr fontId="5"/>
  </si>
  <si>
    <t>仙台市若林区木ノ下4-8-6</t>
    <rPh sb="0" eb="3">
      <t>センダイシ</t>
    </rPh>
    <rPh sb="3" eb="6">
      <t>ワカバヤシク</t>
    </rPh>
    <rPh sb="6" eb="7">
      <t>キ</t>
    </rPh>
    <rPh sb="8" eb="9">
      <t>シタ</t>
    </rPh>
    <phoneticPr fontId="5"/>
  </si>
  <si>
    <t>仙台市若林区沖野字高野南197-1</t>
    <rPh sb="0" eb="3">
      <t>センダイシ</t>
    </rPh>
    <rPh sb="3" eb="6">
      <t>ワカバヤシク</t>
    </rPh>
    <rPh sb="6" eb="8">
      <t>オキノ</t>
    </rPh>
    <rPh sb="8" eb="9">
      <t>アザ</t>
    </rPh>
    <rPh sb="9" eb="11">
      <t>タカノ</t>
    </rPh>
    <rPh sb="11" eb="12">
      <t>ミナミ</t>
    </rPh>
    <phoneticPr fontId="5"/>
  </si>
  <si>
    <t>宮城県岩沼市桜3-8-15</t>
    <rPh sb="0" eb="3">
      <t>ミヤギケン</t>
    </rPh>
    <rPh sb="3" eb="6">
      <t>イワヌマシ</t>
    </rPh>
    <rPh sb="6" eb="7">
      <t>サクラ</t>
    </rPh>
    <phoneticPr fontId="5"/>
  </si>
  <si>
    <t>仙台市若林区六丁の目東町3-17</t>
    <rPh sb="3" eb="6">
      <t>ワカバヤシク</t>
    </rPh>
    <rPh sb="6" eb="8">
      <t>ロクチョウ</t>
    </rPh>
    <rPh sb="9" eb="10">
      <t>メ</t>
    </rPh>
    <rPh sb="10" eb="11">
      <t>ヒガシ</t>
    </rPh>
    <rPh sb="11" eb="12">
      <t>マチ</t>
    </rPh>
    <phoneticPr fontId="5"/>
  </si>
  <si>
    <t>仙台市宮城野区榴岡4-5-2</t>
    <rPh sb="0" eb="3">
      <t>センダイシ</t>
    </rPh>
    <rPh sb="3" eb="7">
      <t>ミヤギノク</t>
    </rPh>
    <rPh sb="7" eb="9">
      <t>ツツジガオカ</t>
    </rPh>
    <phoneticPr fontId="5"/>
  </si>
  <si>
    <t>仙台市泉区上谷刈1-6-30</t>
    <rPh sb="0" eb="3">
      <t>センダイシ</t>
    </rPh>
    <rPh sb="3" eb="4">
      <t>イズミ</t>
    </rPh>
    <rPh sb="4" eb="5">
      <t>ク</t>
    </rPh>
    <rPh sb="5" eb="7">
      <t>ウエタニ</t>
    </rPh>
    <rPh sb="7" eb="8">
      <t>カリ</t>
    </rPh>
    <phoneticPr fontId="12"/>
  </si>
  <si>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1"/>
  </si>
  <si>
    <t>仙台市太白区中田4丁目1-3-1</t>
    <rPh sb="0" eb="3">
      <t>センダイシ</t>
    </rPh>
    <rPh sb="3" eb="6">
      <t>タイハクク</t>
    </rPh>
    <rPh sb="6" eb="8">
      <t>ナカタ</t>
    </rPh>
    <rPh sb="9" eb="11">
      <t>チョウメ</t>
    </rPh>
    <phoneticPr fontId="11"/>
  </si>
  <si>
    <t>宮城県岩沼市桜3-8-15</t>
    <rPh sb="0" eb="3">
      <t>ミヤギケン</t>
    </rPh>
    <rPh sb="3" eb="6">
      <t>イワヌマシ</t>
    </rPh>
    <rPh sb="6" eb="7">
      <t>サクラ</t>
    </rPh>
    <phoneticPr fontId="11"/>
  </si>
  <si>
    <t>仙台市青葉区木町通2-4-16</t>
    <rPh sb="3" eb="6">
      <t>アオバク</t>
    </rPh>
    <rPh sb="6" eb="8">
      <t>キマチ</t>
    </rPh>
    <rPh sb="8" eb="9">
      <t>ドオ</t>
    </rPh>
    <phoneticPr fontId="5"/>
  </si>
  <si>
    <t>仙台市若林区六丁の目西町3-41-201</t>
    <rPh sb="3" eb="6">
      <t>ワカバヤシク</t>
    </rPh>
    <rPh sb="6" eb="8">
      <t>ロクチョウ</t>
    </rPh>
    <rPh sb="9" eb="10">
      <t>メ</t>
    </rPh>
    <rPh sb="10" eb="11">
      <t>ニシ</t>
    </rPh>
    <rPh sb="11" eb="12">
      <t>マチ</t>
    </rPh>
    <phoneticPr fontId="5"/>
  </si>
  <si>
    <t>仙台市若林区若林1丁目6-17</t>
    <rPh sb="3" eb="6">
      <t>ワカバヤシク</t>
    </rPh>
    <rPh sb="6" eb="8">
      <t>ワカバヤシ</t>
    </rPh>
    <rPh sb="9" eb="11">
      <t>チョウメ</t>
    </rPh>
    <phoneticPr fontId="5"/>
  </si>
  <si>
    <t>仙台市太白区あすと長町3丁目2-23</t>
    <rPh sb="9" eb="11">
      <t>ナガマチ</t>
    </rPh>
    <rPh sb="12" eb="14">
      <t>チョウメ</t>
    </rPh>
    <phoneticPr fontId="5"/>
  </si>
  <si>
    <t>仙台市太白区大野田5-30-1</t>
    <rPh sb="0" eb="3">
      <t>センダイシ</t>
    </rPh>
    <rPh sb="3" eb="6">
      <t>タイハクク</t>
    </rPh>
    <rPh sb="6" eb="9">
      <t>オオノダ</t>
    </rPh>
    <phoneticPr fontId="5"/>
  </si>
  <si>
    <t>仙台市青葉区木町通2丁目4-17</t>
    <rPh sb="0" eb="3">
      <t>センダイシ</t>
    </rPh>
    <rPh sb="3" eb="6">
      <t>アオバク</t>
    </rPh>
    <rPh sb="6" eb="8">
      <t>キマチ</t>
    </rPh>
    <rPh sb="8" eb="9">
      <t>ドオリ</t>
    </rPh>
    <rPh sb="10" eb="12">
      <t>チョウメ</t>
    </rPh>
    <phoneticPr fontId="5"/>
  </si>
  <si>
    <t>仙台市泉区将監10丁目33-17</t>
    <rPh sb="0" eb="3">
      <t>センダイシ</t>
    </rPh>
    <rPh sb="9" eb="11">
      <t>チョウメ</t>
    </rPh>
    <phoneticPr fontId="11"/>
  </si>
  <si>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1"/>
  </si>
  <si>
    <t>東京都品川区東品川1-3-10アートコーポレーション東京オフィス3F</t>
    <rPh sb="0" eb="3">
      <t>トウキョウト</t>
    </rPh>
    <rPh sb="3" eb="6">
      <t>シナガワク</t>
    </rPh>
    <rPh sb="6" eb="9">
      <t>ヒガシシナガワ</t>
    </rPh>
    <rPh sb="26" eb="28">
      <t>トウキョウ</t>
    </rPh>
    <phoneticPr fontId="11"/>
  </si>
  <si>
    <t>仙台市青葉区北根1丁目15-4</t>
    <rPh sb="0" eb="3">
      <t>センダイシ</t>
    </rPh>
    <rPh sb="3" eb="6">
      <t>アオバク</t>
    </rPh>
    <rPh sb="6" eb="8">
      <t>キタネ</t>
    </rPh>
    <rPh sb="9" eb="11">
      <t>チョウメ</t>
    </rPh>
    <phoneticPr fontId="11"/>
  </si>
  <si>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1"/>
  </si>
  <si>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5"/>
  </si>
  <si>
    <t>仙台市泉区将監13-1-1</t>
    <rPh sb="0" eb="3">
      <t>センダイシ</t>
    </rPh>
    <rPh sb="3" eb="5">
      <t>イズミク</t>
    </rPh>
    <rPh sb="5" eb="7">
      <t>ショウゲン</t>
    </rPh>
    <phoneticPr fontId="5"/>
  </si>
  <si>
    <t>仙台市青葉区昭和町3-15-529</t>
    <rPh sb="0" eb="3">
      <t>センダイシ</t>
    </rPh>
    <rPh sb="3" eb="6">
      <t>アオバク</t>
    </rPh>
    <rPh sb="6" eb="8">
      <t>ショウワ</t>
    </rPh>
    <rPh sb="8" eb="9">
      <t>マチ</t>
    </rPh>
    <phoneticPr fontId="5"/>
  </si>
  <si>
    <t>宮城県岩沼市中央3-2-3</t>
    <rPh sb="0" eb="3">
      <t>ミヤギケン</t>
    </rPh>
    <rPh sb="3" eb="6">
      <t>イワヌマシ</t>
    </rPh>
    <rPh sb="6" eb="8">
      <t>チュウオウ</t>
    </rPh>
    <phoneticPr fontId="11"/>
  </si>
  <si>
    <t>仙台市青葉区落合2-6-8</t>
    <rPh sb="0" eb="3">
      <t>センダイシ</t>
    </rPh>
    <rPh sb="3" eb="6">
      <t>アオバク</t>
    </rPh>
    <rPh sb="6" eb="8">
      <t>オチアイ</t>
    </rPh>
    <phoneticPr fontId="12"/>
  </si>
  <si>
    <t>仙台市青葉区錦町1-12-1</t>
    <rPh sb="0" eb="3">
      <t>センダイシ</t>
    </rPh>
    <rPh sb="3" eb="6">
      <t>アオバク</t>
    </rPh>
    <rPh sb="6" eb="8">
      <t>ニシキチョウ</t>
    </rPh>
    <phoneticPr fontId="11"/>
  </si>
  <si>
    <t>仙台市青葉区大町2-7-20-102</t>
    <rPh sb="0" eb="3">
      <t>センダイシ</t>
    </rPh>
    <rPh sb="3" eb="6">
      <t>アオバク</t>
    </rPh>
    <rPh sb="6" eb="8">
      <t>オオマチ</t>
    </rPh>
    <phoneticPr fontId="11"/>
  </si>
  <si>
    <t>仙台市太白区松が丘6-7</t>
    <rPh sb="0" eb="3">
      <t>センダイシ</t>
    </rPh>
    <rPh sb="3" eb="6">
      <t>タイハクク</t>
    </rPh>
    <rPh sb="6" eb="7">
      <t>マツ</t>
    </rPh>
    <rPh sb="8" eb="9">
      <t>オカ</t>
    </rPh>
    <phoneticPr fontId="11"/>
  </si>
  <si>
    <t>仙台市青葉区中江2丁目9-7</t>
    <rPh sb="0" eb="3">
      <t>センダイシ</t>
    </rPh>
    <rPh sb="3" eb="6">
      <t>アオバク</t>
    </rPh>
    <rPh sb="6" eb="8">
      <t>ナカエ</t>
    </rPh>
    <rPh sb="9" eb="11">
      <t>チョウメ</t>
    </rPh>
    <phoneticPr fontId="11"/>
  </si>
  <si>
    <t>仙台市宮城野区岩切字洞ノ口43-1</t>
    <rPh sb="0" eb="3">
      <t>センダイシ</t>
    </rPh>
    <phoneticPr fontId="11"/>
  </si>
  <si>
    <t>仙台市泉区将監11-7-3</t>
    <rPh sb="0" eb="3">
      <t>センダイシ</t>
    </rPh>
    <rPh sb="3" eb="4">
      <t>イズミ</t>
    </rPh>
    <rPh sb="4" eb="5">
      <t>ク</t>
    </rPh>
    <rPh sb="5" eb="7">
      <t>ショウゲン</t>
    </rPh>
    <phoneticPr fontId="11"/>
  </si>
  <si>
    <t>仙台市泉区泉中央3-28-11</t>
    <rPh sb="0" eb="3">
      <t>センダイシ</t>
    </rPh>
    <rPh sb="3" eb="5">
      <t>イズミク</t>
    </rPh>
    <rPh sb="5" eb="6">
      <t>イズミ</t>
    </rPh>
    <rPh sb="6" eb="8">
      <t>チュウオウ</t>
    </rPh>
    <phoneticPr fontId="11"/>
  </si>
  <si>
    <t>仙台市泉区高森3丁目4-169</t>
    <rPh sb="0" eb="3">
      <t>センダイシ</t>
    </rPh>
    <rPh sb="3" eb="4">
      <t>イズミ</t>
    </rPh>
    <rPh sb="4" eb="5">
      <t>ク</t>
    </rPh>
    <rPh sb="5" eb="7">
      <t>タカモリ</t>
    </rPh>
    <rPh sb="8" eb="10">
      <t>チョウメ</t>
    </rPh>
    <phoneticPr fontId="11"/>
  </si>
  <si>
    <t>宮城県富谷市上桜木2丁目1-9</t>
    <rPh sb="0" eb="3">
      <t>ミヤギケン</t>
    </rPh>
    <rPh sb="3" eb="5">
      <t>トミヤ</t>
    </rPh>
    <rPh sb="5" eb="6">
      <t>シ</t>
    </rPh>
    <rPh sb="6" eb="7">
      <t>ウエ</t>
    </rPh>
    <rPh sb="7" eb="8">
      <t>サクラ</t>
    </rPh>
    <rPh sb="8" eb="9">
      <t>キ</t>
    </rPh>
    <rPh sb="10" eb="11">
      <t>チョウ</t>
    </rPh>
    <rPh sb="11" eb="12">
      <t>メ</t>
    </rPh>
    <phoneticPr fontId="11"/>
  </si>
  <si>
    <t>仙台市泉区山の寺3丁目27-10</t>
    <rPh sb="0" eb="3">
      <t>センダイシ</t>
    </rPh>
    <rPh sb="5" eb="6">
      <t>ヤマ</t>
    </rPh>
    <rPh sb="7" eb="8">
      <t>テラ</t>
    </rPh>
    <rPh sb="9" eb="11">
      <t>チョウメ</t>
    </rPh>
    <phoneticPr fontId="11"/>
  </si>
  <si>
    <t>仙台市青葉区郷六字沼田45-6</t>
    <rPh sb="0" eb="3">
      <t>センダイシ</t>
    </rPh>
    <rPh sb="3" eb="6">
      <t>アオバク</t>
    </rPh>
    <rPh sb="6" eb="7">
      <t>ゴウ</t>
    </rPh>
    <rPh sb="7" eb="8">
      <t>ロク</t>
    </rPh>
    <rPh sb="8" eb="9">
      <t>アザ</t>
    </rPh>
    <rPh sb="9" eb="11">
      <t>ヌマタ</t>
    </rPh>
    <phoneticPr fontId="11"/>
  </si>
  <si>
    <t>仙台市若林区東八番丁183BM本社ビル２階</t>
    <rPh sb="0" eb="3">
      <t>センダイシ</t>
    </rPh>
    <rPh sb="3" eb="6">
      <t>ワカバヤシク</t>
    </rPh>
    <rPh sb="6" eb="7">
      <t>ヒガシ</t>
    </rPh>
    <rPh sb="15" eb="17">
      <t>ホンシャ</t>
    </rPh>
    <rPh sb="20" eb="21">
      <t>カイ</t>
    </rPh>
    <phoneticPr fontId="5"/>
  </si>
  <si>
    <t>京都府綴喜郡井出町大字多賀小字茶臼塚12-2</t>
    <rPh sb="0" eb="2">
      <t>キョウト</t>
    </rPh>
    <rPh sb="2" eb="3">
      <t>フ</t>
    </rPh>
    <rPh sb="3" eb="6">
      <t>ツヅキグン</t>
    </rPh>
    <rPh sb="6" eb="9">
      <t>イデマチ</t>
    </rPh>
    <rPh sb="9" eb="11">
      <t>オオアザ</t>
    </rPh>
    <rPh sb="11" eb="13">
      <t>タガ</t>
    </rPh>
    <rPh sb="13" eb="14">
      <t>ショウ</t>
    </rPh>
    <rPh sb="14" eb="15">
      <t>アザ</t>
    </rPh>
    <rPh sb="15" eb="16">
      <t>チャ</t>
    </rPh>
    <rPh sb="16" eb="17">
      <t>ウス</t>
    </rPh>
    <rPh sb="17" eb="18">
      <t>ツカ</t>
    </rPh>
    <phoneticPr fontId="5"/>
  </si>
  <si>
    <t>仙台市青葉区五橋1－6－2</t>
    <rPh sb="0" eb="3">
      <t>センダイシ</t>
    </rPh>
    <rPh sb="3" eb="6">
      <t>アオバク</t>
    </rPh>
    <rPh sb="6" eb="8">
      <t>イツツバシ</t>
    </rPh>
    <phoneticPr fontId="5"/>
  </si>
  <si>
    <t>東京都新宿区新宿五丁目18-14新宿北西ビル6F</t>
    <rPh sb="16" eb="18">
      <t>シンジュク</t>
    </rPh>
    <rPh sb="18" eb="19">
      <t>キタ</t>
    </rPh>
    <rPh sb="19" eb="20">
      <t>ニシ</t>
    </rPh>
    <phoneticPr fontId="5"/>
  </si>
  <si>
    <t>仙台市泉区南光台東2-11-26</t>
    <rPh sb="0" eb="3">
      <t>センダイシ</t>
    </rPh>
    <rPh sb="3" eb="5">
      <t>イズミク</t>
    </rPh>
    <rPh sb="5" eb="7">
      <t>ナンコウ</t>
    </rPh>
    <rPh sb="7" eb="8">
      <t>ダイ</t>
    </rPh>
    <rPh sb="8" eb="9">
      <t>ヒガシ</t>
    </rPh>
    <phoneticPr fontId="5"/>
  </si>
  <si>
    <t>仙台市宮城野区幸町2-22-37</t>
    <rPh sb="7" eb="9">
      <t>サイワイチョウ</t>
    </rPh>
    <phoneticPr fontId="5"/>
  </si>
  <si>
    <t>宮城県名取市植松字宮島77</t>
    <rPh sb="0" eb="3">
      <t>ミヤギケン</t>
    </rPh>
    <rPh sb="3" eb="6">
      <t>ナトリシ</t>
    </rPh>
    <rPh sb="6" eb="8">
      <t>ウエマツ</t>
    </rPh>
    <rPh sb="8" eb="9">
      <t>アザ</t>
    </rPh>
    <rPh sb="9" eb="10">
      <t>ミヤ</t>
    </rPh>
    <rPh sb="10" eb="11">
      <t>シマ</t>
    </rPh>
    <phoneticPr fontId="5"/>
  </si>
  <si>
    <t>仙台市泉区住吉台東5-5-8</t>
    <rPh sb="0" eb="3">
      <t>センダイシ</t>
    </rPh>
    <rPh sb="3" eb="5">
      <t>イズミク</t>
    </rPh>
    <rPh sb="5" eb="7">
      <t>スミヨシ</t>
    </rPh>
    <rPh sb="7" eb="8">
      <t>ダイ</t>
    </rPh>
    <rPh sb="8" eb="9">
      <t>ヒガシ</t>
    </rPh>
    <phoneticPr fontId="5"/>
  </si>
  <si>
    <t>仙台市青葉区中央1-1-1</t>
    <rPh sb="0" eb="6">
      <t>センダイシアオバク</t>
    </rPh>
    <rPh sb="6" eb="8">
      <t>チュウオウ</t>
    </rPh>
    <phoneticPr fontId="5"/>
  </si>
  <si>
    <t>仙台市青葉区桜ヶ丘2-20-1</t>
    <rPh sb="3" eb="6">
      <t>アオバク</t>
    </rPh>
    <rPh sb="6" eb="9">
      <t>サクラガオカ</t>
    </rPh>
    <phoneticPr fontId="5"/>
  </si>
  <si>
    <t>仙台市青葉区栗生1-25-1</t>
    <rPh sb="0" eb="3">
      <t>センダイシ</t>
    </rPh>
    <rPh sb="3" eb="6">
      <t>アオバク</t>
    </rPh>
    <rPh sb="6" eb="7">
      <t>クリ</t>
    </rPh>
    <rPh sb="7" eb="8">
      <t>ショウ</t>
    </rPh>
    <phoneticPr fontId="5"/>
  </si>
  <si>
    <t>仙台市泉区実沢字立田屋敷17-1</t>
    <rPh sb="5" eb="7">
      <t>サネザワ</t>
    </rPh>
    <rPh sb="7" eb="8">
      <t>アザ</t>
    </rPh>
    <rPh sb="8" eb="10">
      <t>タツタ</t>
    </rPh>
    <rPh sb="10" eb="12">
      <t>ヤシキ</t>
    </rPh>
    <phoneticPr fontId="11"/>
  </si>
  <si>
    <t>仙台市青葉区芋沢字横前1-1</t>
    <rPh sb="0" eb="3">
      <t>センダイシ</t>
    </rPh>
    <rPh sb="3" eb="6">
      <t>アオバク</t>
    </rPh>
    <rPh sb="6" eb="7">
      <t>イモ</t>
    </rPh>
    <rPh sb="7" eb="8">
      <t>ザワ</t>
    </rPh>
    <rPh sb="8" eb="9">
      <t>アザ</t>
    </rPh>
    <rPh sb="9" eb="10">
      <t>ヨコ</t>
    </rPh>
    <rPh sb="10" eb="11">
      <t>マエ</t>
    </rPh>
    <phoneticPr fontId="5"/>
  </si>
  <si>
    <t>東京都千代田区神田駿河台2-9</t>
  </si>
  <si>
    <t>東京都千代田区神田神保町1-14-1-4F</t>
  </si>
  <si>
    <t>仙台市青葉区上杉4丁目5-5</t>
  </si>
  <si>
    <t>仙台市青葉区二日町17-17BRAVI北四番丁2F</t>
  </si>
  <si>
    <t xml:space="preserve">東京都渋谷区道玄坂1－12－1渋谷マークシティウェスト17階 </t>
  </si>
  <si>
    <t>仙台市泉区南光台3丁目17-22</t>
  </si>
  <si>
    <t>宮城野区幸町2丁目16-13</t>
  </si>
  <si>
    <t>東京都豊島区東池袋1-44-3　池袋ISPタマビル</t>
  </si>
  <si>
    <t>仙台市太白区太子堂1-32</t>
  </si>
  <si>
    <t>株式会社　アドマイア</t>
    <rPh sb="0" eb="4">
      <t>カブシキガイシャ</t>
    </rPh>
    <phoneticPr fontId="12"/>
  </si>
  <si>
    <t>株式会社　ニチイ学館</t>
    <rPh sb="8" eb="10">
      <t>ガッカン</t>
    </rPh>
    <phoneticPr fontId="12"/>
  </si>
  <si>
    <t>学校法人　清野学園</t>
    <rPh sb="5" eb="7">
      <t>セイノ</t>
    </rPh>
    <rPh sb="7" eb="9">
      <t>ガクエン</t>
    </rPh>
    <phoneticPr fontId="12"/>
  </si>
  <si>
    <t>特定非営利法人　WACまごころサービスみやぎ</t>
    <rPh sb="0" eb="2">
      <t>トクテイ</t>
    </rPh>
    <rPh sb="2" eb="5">
      <t>ヒエイリ</t>
    </rPh>
    <rPh sb="5" eb="7">
      <t>ホウジン</t>
    </rPh>
    <phoneticPr fontId="12"/>
  </si>
  <si>
    <t>特定非営利活動法人　フローレンス</t>
    <rPh sb="0" eb="2">
      <t>トクテイ</t>
    </rPh>
    <rPh sb="2" eb="3">
      <t>ヒ</t>
    </rPh>
    <rPh sb="3" eb="5">
      <t>エイリ</t>
    </rPh>
    <rPh sb="5" eb="7">
      <t>カツドウ</t>
    </rPh>
    <rPh sb="7" eb="9">
      <t>ホウジン</t>
    </rPh>
    <phoneticPr fontId="11"/>
  </si>
  <si>
    <t>一般社団法人　ふれあいファミリーパートナー</t>
    <rPh sb="0" eb="2">
      <t>イッパン</t>
    </rPh>
    <rPh sb="2" eb="4">
      <t>シャダン</t>
    </rPh>
    <rPh sb="4" eb="6">
      <t>ホウジン</t>
    </rPh>
    <phoneticPr fontId="11"/>
  </si>
  <si>
    <t>一般社団法人　おひさま原っぱ保育園</t>
    <rPh sb="0" eb="2">
      <t>イッパン</t>
    </rPh>
    <rPh sb="2" eb="4">
      <t>シャダン</t>
    </rPh>
    <rPh sb="4" eb="6">
      <t>ホウジン</t>
    </rPh>
    <rPh sb="11" eb="12">
      <t>ハラ</t>
    </rPh>
    <rPh sb="14" eb="17">
      <t>ホイクエン</t>
    </rPh>
    <phoneticPr fontId="11"/>
  </si>
  <si>
    <t>株式会社　ピーエイケア</t>
    <rPh sb="0" eb="2">
      <t>カブシキ</t>
    </rPh>
    <rPh sb="2" eb="4">
      <t>カイシャ</t>
    </rPh>
    <phoneticPr fontId="11"/>
  </si>
  <si>
    <t>学校法人　曽根学園</t>
    <rPh sb="5" eb="7">
      <t>ソネ</t>
    </rPh>
    <rPh sb="7" eb="9">
      <t>ガクエン</t>
    </rPh>
    <phoneticPr fontId="11"/>
  </si>
  <si>
    <t>有限会社　グローアップ</t>
    <rPh sb="0" eb="2">
      <t>ユウゲン</t>
    </rPh>
    <rPh sb="2" eb="4">
      <t>カイシャ</t>
    </rPh>
    <phoneticPr fontId="11"/>
  </si>
  <si>
    <t>株式会社　スマイルクルー</t>
    <rPh sb="0" eb="2">
      <t>カブシキ</t>
    </rPh>
    <rPh sb="2" eb="4">
      <t>カイシャ</t>
    </rPh>
    <phoneticPr fontId="11"/>
  </si>
  <si>
    <t>株式会社　オードリー</t>
    <rPh sb="0" eb="2">
      <t>カブシキ</t>
    </rPh>
    <rPh sb="2" eb="4">
      <t>カイシャ</t>
    </rPh>
    <phoneticPr fontId="11"/>
  </si>
  <si>
    <t>株式会社　庄文堂</t>
    <rPh sb="5" eb="6">
      <t>ショウ</t>
    </rPh>
    <rPh sb="6" eb="7">
      <t>ブン</t>
    </rPh>
    <rPh sb="7" eb="8">
      <t>ドウ</t>
    </rPh>
    <phoneticPr fontId="11"/>
  </si>
  <si>
    <t>社会福祉法人　柏木福祉会</t>
    <rPh sb="0" eb="2">
      <t>シャカイ</t>
    </rPh>
    <rPh sb="2" eb="4">
      <t>フクシ</t>
    </rPh>
    <rPh sb="4" eb="6">
      <t>ホウジン</t>
    </rPh>
    <rPh sb="7" eb="9">
      <t>カシワギ</t>
    </rPh>
    <rPh sb="9" eb="11">
      <t>フクシ</t>
    </rPh>
    <rPh sb="11" eb="12">
      <t>カイ</t>
    </rPh>
    <phoneticPr fontId="11"/>
  </si>
  <si>
    <t>株式会社　エミール</t>
    <rPh sb="0" eb="4">
      <t>カブシキガイシャ</t>
    </rPh>
    <phoneticPr fontId="13"/>
  </si>
  <si>
    <t>特定非営利活動法人　朝市センター保育園</t>
    <rPh sb="0" eb="2">
      <t>トクテイ</t>
    </rPh>
    <rPh sb="2" eb="5">
      <t>ヒエイリ</t>
    </rPh>
    <rPh sb="5" eb="7">
      <t>カツドウ</t>
    </rPh>
    <rPh sb="7" eb="9">
      <t>ホウジン</t>
    </rPh>
    <rPh sb="10" eb="12">
      <t>アサイチ</t>
    </rPh>
    <rPh sb="16" eb="19">
      <t>ホイクエン</t>
    </rPh>
    <phoneticPr fontId="13"/>
  </si>
  <si>
    <t>有限会社　グローアップ</t>
    <rPh sb="0" eb="4">
      <t>ユウゲンガイシャ</t>
    </rPh>
    <phoneticPr fontId="13"/>
  </si>
  <si>
    <t>一般社団法人　ほっとステーション</t>
    <rPh sb="0" eb="2">
      <t>イッパン</t>
    </rPh>
    <rPh sb="2" eb="4">
      <t>シャダン</t>
    </rPh>
    <rPh sb="4" eb="6">
      <t>ホウジン</t>
    </rPh>
    <phoneticPr fontId="13"/>
  </si>
  <si>
    <t>株式会社　キッズコーポレーション</t>
    <rPh sb="0" eb="4">
      <t>カブシキガイシャ</t>
    </rPh>
    <phoneticPr fontId="13"/>
  </si>
  <si>
    <t>合同会社　Ｔ．Ｋ</t>
    <rPh sb="0" eb="2">
      <t>ゴウドウ</t>
    </rPh>
    <rPh sb="2" eb="4">
      <t>カイシャ</t>
    </rPh>
    <phoneticPr fontId="12"/>
  </si>
  <si>
    <t>愛児園　株式会社</t>
    <rPh sb="0" eb="2">
      <t>アイジ</t>
    </rPh>
    <rPh sb="2" eb="3">
      <t>エン</t>
    </rPh>
    <rPh sb="4" eb="8">
      <t>カブシキガイシャ</t>
    </rPh>
    <phoneticPr fontId="11"/>
  </si>
  <si>
    <t>有限会社　カール英会話ほいくえん</t>
    <rPh sb="0" eb="4">
      <t>ユウゲンガイシャ</t>
    </rPh>
    <rPh sb="8" eb="11">
      <t>エイカイワ</t>
    </rPh>
    <phoneticPr fontId="13"/>
  </si>
  <si>
    <t>株式会社　プライムツーワン</t>
    <rPh sb="0" eb="2">
      <t>カブシキ</t>
    </rPh>
    <rPh sb="2" eb="4">
      <t>カイシャ</t>
    </rPh>
    <phoneticPr fontId="12"/>
  </si>
  <si>
    <t>一般社団法人　アイルアーク</t>
    <rPh sb="0" eb="2">
      <t>イッパン</t>
    </rPh>
    <rPh sb="2" eb="4">
      <t>シャダン</t>
    </rPh>
    <rPh sb="4" eb="6">
      <t>ホウジン</t>
    </rPh>
    <phoneticPr fontId="11"/>
  </si>
  <si>
    <t>学校法人　中埜山学園</t>
    <rPh sb="5" eb="7">
      <t>ナカノ</t>
    </rPh>
    <rPh sb="7" eb="8">
      <t>ヤマ</t>
    </rPh>
    <rPh sb="8" eb="10">
      <t>ガクエン</t>
    </rPh>
    <phoneticPr fontId="11"/>
  </si>
  <si>
    <t>株式会社　Lateral Kids</t>
    <rPh sb="0" eb="2">
      <t>カブシキ</t>
    </rPh>
    <rPh sb="2" eb="4">
      <t>カイシャ</t>
    </rPh>
    <phoneticPr fontId="11"/>
  </si>
  <si>
    <t>株式会社　ハニー保育園</t>
    <rPh sb="0" eb="2">
      <t>カブシキ</t>
    </rPh>
    <rPh sb="2" eb="4">
      <t>カイシャ</t>
    </rPh>
    <rPh sb="8" eb="11">
      <t>ホイクエン</t>
    </rPh>
    <phoneticPr fontId="11"/>
  </si>
  <si>
    <t>株式会社　スクルドアンドカンパニー</t>
    <rPh sb="0" eb="2">
      <t>カブシキ</t>
    </rPh>
    <rPh sb="2" eb="4">
      <t>カイシャ</t>
    </rPh>
    <phoneticPr fontId="11"/>
  </si>
  <si>
    <t>株式会社　ちゃいるどらんど</t>
    <rPh sb="0" eb="2">
      <t>カブシキ</t>
    </rPh>
    <rPh sb="2" eb="4">
      <t>カイシャ</t>
    </rPh>
    <phoneticPr fontId="12"/>
  </si>
  <si>
    <t>株式会社　エコエネルギー普及協会</t>
    <rPh sb="0" eb="2">
      <t>カブシキ</t>
    </rPh>
    <rPh sb="2" eb="4">
      <t>カイシャ</t>
    </rPh>
    <rPh sb="12" eb="14">
      <t>フキュウ</t>
    </rPh>
    <rPh sb="14" eb="16">
      <t>キョウカイ</t>
    </rPh>
    <phoneticPr fontId="11"/>
  </si>
  <si>
    <t>学校法人　蒲生学園</t>
    <rPh sb="5" eb="7">
      <t>ガモウ</t>
    </rPh>
    <rPh sb="7" eb="9">
      <t>ガクエン</t>
    </rPh>
    <phoneticPr fontId="12"/>
  </si>
  <si>
    <t>株式会社　さくらんぼ保育園</t>
    <rPh sb="0" eb="2">
      <t>カブシキ</t>
    </rPh>
    <rPh sb="2" eb="4">
      <t>カイシャ</t>
    </rPh>
    <rPh sb="10" eb="13">
      <t>ホイクエン</t>
    </rPh>
    <phoneticPr fontId="11"/>
  </si>
  <si>
    <t>株式会社　ペンギンエデュケーション</t>
    <rPh sb="0" eb="2">
      <t>カブシキ</t>
    </rPh>
    <rPh sb="2" eb="4">
      <t>カイシャ</t>
    </rPh>
    <phoneticPr fontId="5"/>
  </si>
  <si>
    <t>仙台ナーサリー　株式会社</t>
    <rPh sb="0" eb="2">
      <t>センダイ</t>
    </rPh>
    <rPh sb="8" eb="10">
      <t>カブシキ</t>
    </rPh>
    <rPh sb="10" eb="12">
      <t>ガイシャ</t>
    </rPh>
    <phoneticPr fontId="13"/>
  </si>
  <si>
    <t>ライクアカデミー　株式会社</t>
    <rPh sb="9" eb="10">
      <t>カブ</t>
    </rPh>
    <rPh sb="10" eb="11">
      <t>シキ</t>
    </rPh>
    <rPh sb="11" eb="13">
      <t>ガイシャ</t>
    </rPh>
    <phoneticPr fontId="5"/>
  </si>
  <si>
    <t>学校法人　ろりぽっぷ学園</t>
    <rPh sb="0" eb="2">
      <t>ガッコウ</t>
    </rPh>
    <rPh sb="2" eb="4">
      <t>ホウジン</t>
    </rPh>
    <rPh sb="10" eb="12">
      <t>ガクエン</t>
    </rPh>
    <phoneticPr fontId="11"/>
  </si>
  <si>
    <t>株式会社　ちびっこひろば保育園</t>
    <rPh sb="12" eb="15">
      <t>ホイクエン</t>
    </rPh>
    <phoneticPr fontId="12"/>
  </si>
  <si>
    <t>カラマンディ　株式会社</t>
    <rPh sb="7" eb="11">
      <t>カブシキガイシャ</t>
    </rPh>
    <phoneticPr fontId="13"/>
  </si>
  <si>
    <t>一般社団法人　六丁の目保育園</t>
    <rPh sb="0" eb="2">
      <t>イッパン</t>
    </rPh>
    <rPh sb="2" eb="4">
      <t>シャダン</t>
    </rPh>
    <rPh sb="4" eb="6">
      <t>ホウジン</t>
    </rPh>
    <rPh sb="7" eb="9">
      <t>ロクチョウ</t>
    </rPh>
    <rPh sb="10" eb="11">
      <t>メ</t>
    </rPh>
    <rPh sb="11" eb="14">
      <t>ホイクエン</t>
    </rPh>
    <phoneticPr fontId="5"/>
  </si>
  <si>
    <t>特定非営利活動法人　こどもステーション・MIYAGI</t>
    <rPh sb="0" eb="2">
      <t>トクテイ</t>
    </rPh>
    <rPh sb="2" eb="5">
      <t>ヒエイリ</t>
    </rPh>
    <rPh sb="5" eb="7">
      <t>カツドウ</t>
    </rPh>
    <rPh sb="7" eb="9">
      <t>ホウジン</t>
    </rPh>
    <phoneticPr fontId="12"/>
  </si>
  <si>
    <t>株式会社　星の子保育園</t>
    <rPh sb="5" eb="6">
      <t>ホシ</t>
    </rPh>
    <rPh sb="7" eb="8">
      <t>コ</t>
    </rPh>
    <rPh sb="8" eb="11">
      <t>ホイクエン</t>
    </rPh>
    <phoneticPr fontId="12"/>
  </si>
  <si>
    <t>社会福祉法人　銀杏の会</t>
    <rPh sb="0" eb="2">
      <t>シャカイ</t>
    </rPh>
    <rPh sb="2" eb="4">
      <t>フクシ</t>
    </rPh>
    <rPh sb="4" eb="6">
      <t>ホウジン</t>
    </rPh>
    <rPh sb="7" eb="9">
      <t>イチョウ</t>
    </rPh>
    <rPh sb="10" eb="11">
      <t>カイ</t>
    </rPh>
    <phoneticPr fontId="11"/>
  </si>
  <si>
    <t>学校法人　岩沼学園</t>
    <rPh sb="0" eb="2">
      <t>ガッコウ</t>
    </rPh>
    <rPh sb="2" eb="4">
      <t>ホウジン</t>
    </rPh>
    <rPh sb="5" eb="7">
      <t>イワヌマ</t>
    </rPh>
    <rPh sb="7" eb="9">
      <t>ガクエン</t>
    </rPh>
    <phoneticPr fontId="13"/>
  </si>
  <si>
    <t>株式会社　ラヴィエール</t>
    <rPh sb="0" eb="2">
      <t>カブシキ</t>
    </rPh>
    <rPh sb="2" eb="4">
      <t>カイシャ</t>
    </rPh>
    <phoneticPr fontId="5"/>
  </si>
  <si>
    <t>合同会社　もりぽか舎</t>
    <rPh sb="0" eb="2">
      <t>ゴウドウ</t>
    </rPh>
    <rPh sb="2" eb="4">
      <t>カイシャ</t>
    </rPh>
    <rPh sb="9" eb="10">
      <t>シャ</t>
    </rPh>
    <phoneticPr fontId="5"/>
  </si>
  <si>
    <t>株式会社　F＆S</t>
    <rPh sb="0" eb="4">
      <t>カブシキカイシャ</t>
    </rPh>
    <phoneticPr fontId="5"/>
  </si>
  <si>
    <t>特定非営利活動法人　サン・キッズ保育園</t>
    <rPh sb="0" eb="2">
      <t>トクテイ</t>
    </rPh>
    <rPh sb="2" eb="5">
      <t>ヒエイリ</t>
    </rPh>
    <rPh sb="5" eb="7">
      <t>カツドウ</t>
    </rPh>
    <rPh sb="7" eb="9">
      <t>ホウジン</t>
    </rPh>
    <rPh sb="16" eb="19">
      <t>ホイクエン</t>
    </rPh>
    <phoneticPr fontId="11"/>
  </si>
  <si>
    <t>社会福祉法人　やまとみらい福祉会</t>
    <rPh sb="13" eb="15">
      <t>フクシ</t>
    </rPh>
    <rPh sb="15" eb="16">
      <t>カイ</t>
    </rPh>
    <phoneticPr fontId="11"/>
  </si>
  <si>
    <t>アートチャイルドケア　株式会社</t>
    <rPh sb="11" eb="13">
      <t>カブシキ</t>
    </rPh>
    <rPh sb="13" eb="15">
      <t>カイシャ</t>
    </rPh>
    <phoneticPr fontId="11"/>
  </si>
  <si>
    <t>有限会社　ニシオ不動産</t>
    <rPh sb="8" eb="11">
      <t>フドウサン</t>
    </rPh>
    <phoneticPr fontId="11"/>
  </si>
  <si>
    <t>株式会社　森のプーさん保育園</t>
    <rPh sb="5" eb="6">
      <t>モリ</t>
    </rPh>
    <rPh sb="11" eb="14">
      <t>ホイクエン</t>
    </rPh>
    <phoneticPr fontId="12"/>
  </si>
  <si>
    <t>株式会社　エルプレイス</t>
    <rPh sb="0" eb="4">
      <t>カブシキガイシャ</t>
    </rPh>
    <phoneticPr fontId="13"/>
  </si>
  <si>
    <t>学校法人　庄司学園</t>
    <rPh sb="0" eb="2">
      <t>ガッコウ</t>
    </rPh>
    <rPh sb="2" eb="4">
      <t>ホウジン</t>
    </rPh>
    <rPh sb="5" eb="7">
      <t>ショウジ</t>
    </rPh>
    <rPh sb="7" eb="9">
      <t>ガクエン</t>
    </rPh>
    <phoneticPr fontId="13"/>
  </si>
  <si>
    <t>株式会社　ウェルフェア</t>
    <rPh sb="0" eb="4">
      <t>カブシキガイシャ</t>
    </rPh>
    <phoneticPr fontId="13"/>
  </si>
  <si>
    <t>株式会社　ひよこ会</t>
    <rPh sb="8" eb="9">
      <t>カイ</t>
    </rPh>
    <phoneticPr fontId="13"/>
  </si>
  <si>
    <t>株式会社　スプラウト</t>
    <rPh sb="0" eb="2">
      <t>カブシキ</t>
    </rPh>
    <rPh sb="2" eb="4">
      <t>カイシャ</t>
    </rPh>
    <phoneticPr fontId="12"/>
  </si>
  <si>
    <t>株式会社　ひよこ保育園</t>
    <rPh sb="8" eb="10">
      <t>ホイク</t>
    </rPh>
    <rPh sb="10" eb="11">
      <t>エン</t>
    </rPh>
    <phoneticPr fontId="11"/>
  </si>
  <si>
    <t>一般社団法人　アンサンブル</t>
    <rPh sb="0" eb="2">
      <t>イッパン</t>
    </rPh>
    <rPh sb="2" eb="4">
      <t>シャダン</t>
    </rPh>
    <rPh sb="4" eb="6">
      <t>ホウジン</t>
    </rPh>
    <phoneticPr fontId="11"/>
  </si>
  <si>
    <t>一般社団法人　アンファンソレイユ</t>
    <rPh sb="0" eb="2">
      <t>イッパン</t>
    </rPh>
    <rPh sb="2" eb="4">
      <t>シャダン</t>
    </rPh>
    <rPh sb="4" eb="6">
      <t>ホウジン</t>
    </rPh>
    <phoneticPr fontId="12"/>
  </si>
  <si>
    <t>株式会社　にこにこハウス</t>
    <rPh sb="0" eb="2">
      <t>カブシキ</t>
    </rPh>
    <rPh sb="2" eb="4">
      <t>カイシャ</t>
    </rPh>
    <phoneticPr fontId="11"/>
  </si>
  <si>
    <t>特定非営利活動法人　ワーカーズコープ</t>
    <rPh sb="0" eb="2">
      <t>トクテイ</t>
    </rPh>
    <rPh sb="2" eb="5">
      <t>ヒエイリ</t>
    </rPh>
    <rPh sb="5" eb="7">
      <t>カツドウ</t>
    </rPh>
    <rPh sb="7" eb="9">
      <t>ホウジン</t>
    </rPh>
    <phoneticPr fontId="11"/>
  </si>
  <si>
    <t>株式会社　いずみ保育園</t>
    <rPh sb="8" eb="11">
      <t>ホイクエン</t>
    </rPh>
    <phoneticPr fontId="12"/>
  </si>
  <si>
    <t>一般社団法人　小羊園</t>
    <rPh sb="0" eb="2">
      <t>イッパン</t>
    </rPh>
    <rPh sb="2" eb="4">
      <t>シャダン</t>
    </rPh>
    <rPh sb="4" eb="6">
      <t>ホウジン</t>
    </rPh>
    <rPh sb="7" eb="8">
      <t>ショウ</t>
    </rPh>
    <rPh sb="8" eb="9">
      <t>ヒツジ</t>
    </rPh>
    <rPh sb="9" eb="10">
      <t>エン</t>
    </rPh>
    <phoneticPr fontId="11"/>
  </si>
  <si>
    <t>社会福祉法人　三矢会</t>
    <rPh sb="0" eb="2">
      <t>シャカイ</t>
    </rPh>
    <rPh sb="2" eb="4">
      <t>フクシ</t>
    </rPh>
    <rPh sb="4" eb="6">
      <t>ホウジン</t>
    </rPh>
    <rPh sb="7" eb="9">
      <t>ミツヤ</t>
    </rPh>
    <rPh sb="9" eb="10">
      <t>カイ</t>
    </rPh>
    <phoneticPr fontId="11"/>
  </si>
  <si>
    <t>合同会社　パパママ保育園</t>
    <rPh sb="0" eb="2">
      <t>ゴウドウ</t>
    </rPh>
    <rPh sb="2" eb="4">
      <t>ガイシャ</t>
    </rPh>
    <rPh sb="9" eb="12">
      <t>ホイクエン</t>
    </rPh>
    <phoneticPr fontId="13"/>
  </si>
  <si>
    <t>特定非営利法人　つぼみっこ</t>
    <rPh sb="0" eb="2">
      <t>トクテイ</t>
    </rPh>
    <rPh sb="2" eb="5">
      <t>ヒエイリ</t>
    </rPh>
    <rPh sb="5" eb="7">
      <t>ホウジン</t>
    </rPh>
    <phoneticPr fontId="11"/>
  </si>
  <si>
    <t>株式会社　ビック・ママ</t>
    <rPh sb="0" eb="2">
      <t>カブシキ</t>
    </rPh>
    <rPh sb="2" eb="4">
      <t>カイシャ</t>
    </rPh>
    <phoneticPr fontId="11"/>
  </si>
  <si>
    <t>ワタキューセイモア　株式会社</t>
    <rPh sb="10" eb="12">
      <t>カブシキ</t>
    </rPh>
    <rPh sb="12" eb="14">
      <t>カイシャ</t>
    </rPh>
    <phoneticPr fontId="11"/>
  </si>
  <si>
    <t>医療法人社団　裕歯会</t>
    <rPh sb="0" eb="2">
      <t>イリョウ</t>
    </rPh>
    <rPh sb="2" eb="4">
      <t>ホウジン</t>
    </rPh>
    <rPh sb="4" eb="6">
      <t>シャダン</t>
    </rPh>
    <rPh sb="7" eb="8">
      <t>ユウ</t>
    </rPh>
    <rPh sb="8" eb="9">
      <t>ハ</t>
    </rPh>
    <rPh sb="9" eb="10">
      <t>カイ</t>
    </rPh>
    <phoneticPr fontId="11"/>
  </si>
  <si>
    <t>株式会社　豊和</t>
    <rPh sb="0" eb="4">
      <t>カブシキガイシャ</t>
    </rPh>
    <rPh sb="5" eb="7">
      <t>ホウワ</t>
    </rPh>
    <phoneticPr fontId="5"/>
  </si>
  <si>
    <t>医療法人　徳真会</t>
    <rPh sb="0" eb="2">
      <t>イリョウ</t>
    </rPh>
    <rPh sb="2" eb="4">
      <t>ホウジン</t>
    </rPh>
    <rPh sb="5" eb="6">
      <t>トク</t>
    </rPh>
    <rPh sb="6" eb="7">
      <t>マコト</t>
    </rPh>
    <rPh sb="7" eb="8">
      <t>カイ</t>
    </rPh>
    <phoneticPr fontId="11"/>
  </si>
  <si>
    <t>株式会社　ミツイ</t>
    <rPh sb="0" eb="2">
      <t>カブシキ</t>
    </rPh>
    <rPh sb="2" eb="4">
      <t>カイシャ</t>
    </rPh>
    <phoneticPr fontId="5"/>
  </si>
  <si>
    <t>有限会社　ＡＫＩ</t>
    <rPh sb="0" eb="2">
      <t>ユウゲン</t>
    </rPh>
    <rPh sb="2" eb="4">
      <t>カイシャ</t>
    </rPh>
    <phoneticPr fontId="11"/>
  </si>
  <si>
    <t>有限会社　ひだまり介護</t>
    <rPh sb="0" eb="4">
      <t>ユウゲンガイシャ</t>
    </rPh>
    <rPh sb="9" eb="11">
      <t>カイゴ</t>
    </rPh>
    <phoneticPr fontId="5"/>
  </si>
  <si>
    <t>仙台ターミナルビル　株式会社</t>
    <rPh sb="0" eb="2">
      <t>センダイ</t>
    </rPh>
    <rPh sb="10" eb="12">
      <t>カブシキ</t>
    </rPh>
    <rPh sb="12" eb="14">
      <t>カイシャ</t>
    </rPh>
    <phoneticPr fontId="11"/>
  </si>
  <si>
    <t>社会福祉法人　こーぷ福祉会</t>
    <rPh sb="0" eb="2">
      <t>シャカイ</t>
    </rPh>
    <rPh sb="2" eb="4">
      <t>フクシ</t>
    </rPh>
    <rPh sb="4" eb="6">
      <t>ホウジン</t>
    </rPh>
    <rPh sb="10" eb="12">
      <t>フクシ</t>
    </rPh>
    <rPh sb="12" eb="13">
      <t>カイ</t>
    </rPh>
    <phoneticPr fontId="5"/>
  </si>
  <si>
    <t>社会福祉法人　幸生会</t>
    <rPh sb="0" eb="2">
      <t>シャカイ</t>
    </rPh>
    <rPh sb="2" eb="4">
      <t>フクシ</t>
    </rPh>
    <rPh sb="4" eb="6">
      <t>ホウジン</t>
    </rPh>
    <rPh sb="7" eb="8">
      <t>コウ</t>
    </rPh>
    <rPh sb="8" eb="9">
      <t>セイ</t>
    </rPh>
    <rPh sb="9" eb="10">
      <t>カイ</t>
    </rPh>
    <phoneticPr fontId="5"/>
  </si>
  <si>
    <t>医療法人　松田会</t>
    <rPh sb="0" eb="2">
      <t>イリョウ</t>
    </rPh>
    <rPh sb="2" eb="4">
      <t>ホウジン</t>
    </rPh>
    <rPh sb="5" eb="7">
      <t>マツダ</t>
    </rPh>
    <rPh sb="7" eb="8">
      <t>カイ</t>
    </rPh>
    <phoneticPr fontId="5"/>
  </si>
  <si>
    <t>社会福祉法人　陽光福祉会</t>
    <rPh sb="0" eb="2">
      <t>シャカイ</t>
    </rPh>
    <rPh sb="2" eb="4">
      <t>フクシ</t>
    </rPh>
    <rPh sb="4" eb="6">
      <t>ホウジン</t>
    </rPh>
    <rPh sb="7" eb="8">
      <t>ヨウ</t>
    </rPh>
    <rPh sb="8" eb="9">
      <t>ヒカリ</t>
    </rPh>
    <rPh sb="9" eb="11">
      <t>フクシ</t>
    </rPh>
    <rPh sb="11" eb="12">
      <t>カイ</t>
    </rPh>
    <phoneticPr fontId="5"/>
  </si>
  <si>
    <t>一般社団法人　共同保育所ちろりん村</t>
  </si>
  <si>
    <t>株式会社　Ｆ＆Ｓ</t>
  </si>
  <si>
    <t>有限会社　カール英会話ほいくえん</t>
  </si>
  <si>
    <t>株式会社　佐藤商会</t>
  </si>
  <si>
    <t>一般社団法人　アイルアーク</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</si>
  <si>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</si>
  <si>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</si>
  <si>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</si>
  <si>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</si>
  <si>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</si>
  <si>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</si>
  <si>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</si>
  <si>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</si>
  <si>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合同会社　ゆめぽけっと</t>
  </si>
  <si>
    <t>一般社団法人　Ｐｌｕｍ</t>
  </si>
  <si>
    <t>一般社団法人　ぽっかぽか</t>
  </si>
  <si>
    <t>株式会社　フレンズビジョン</t>
  </si>
  <si>
    <t>宮城中央ヤクルト販売　株式会社</t>
  </si>
  <si>
    <t>事業所内保育事業保育所型</t>
    <phoneticPr fontId="5"/>
  </si>
  <si>
    <t>事業所内保育事業保育所型</t>
    <phoneticPr fontId="5"/>
  </si>
  <si>
    <t>小規模保育事業Ａ型</t>
  </si>
  <si>
    <t>事業所内保育事業Ａ型</t>
  </si>
  <si>
    <t>小規模保育事業Ｂ型</t>
  </si>
  <si>
    <t>事業所内保育事業Ｂ型</t>
  </si>
  <si>
    <t>小野　敬子・酒井　リエ子</t>
    <rPh sb="0" eb="2">
      <t>オノ</t>
    </rPh>
    <rPh sb="3" eb="5">
      <t>ケイコ</t>
    </rPh>
    <rPh sb="6" eb="8">
      <t>サカイ</t>
    </rPh>
    <rPh sb="11" eb="12">
      <t>コ</t>
    </rPh>
    <phoneticPr fontId="3"/>
  </si>
  <si>
    <t>佐藤　豊子</t>
    <rPh sb="0" eb="2">
      <t>サトウ</t>
    </rPh>
    <rPh sb="3" eb="5">
      <t>トヨコ</t>
    </rPh>
    <phoneticPr fontId="3"/>
  </si>
  <si>
    <t>星野　和枝</t>
    <rPh sb="0" eb="2">
      <t>ホシノ</t>
    </rPh>
    <rPh sb="3" eb="5">
      <t>カズエ</t>
    </rPh>
    <phoneticPr fontId="3"/>
  </si>
  <si>
    <t>佐藤　勇介</t>
    <rPh sb="0" eb="2">
      <t>サトウ</t>
    </rPh>
    <rPh sb="3" eb="5">
      <t>ユウスケ</t>
    </rPh>
    <phoneticPr fontId="3"/>
  </si>
  <si>
    <t>飛内　侑里</t>
    <rPh sb="0" eb="2">
      <t>トビナイ</t>
    </rPh>
    <rPh sb="3" eb="5">
      <t>ユウリ</t>
    </rPh>
    <phoneticPr fontId="3"/>
  </si>
  <si>
    <t>齊藤　あゆみ</t>
    <rPh sb="0" eb="2">
      <t>サイトウ</t>
    </rPh>
    <phoneticPr fontId="3"/>
  </si>
  <si>
    <t>藤垣　祐子</t>
    <rPh sb="0" eb="2">
      <t>フジガキ</t>
    </rPh>
    <rPh sb="3" eb="5">
      <t>ユウコ</t>
    </rPh>
    <phoneticPr fontId="3"/>
  </si>
  <si>
    <t>石山　立身</t>
    <rPh sb="0" eb="2">
      <t>イシヤマ</t>
    </rPh>
    <rPh sb="3" eb="4">
      <t>タ</t>
    </rPh>
    <rPh sb="4" eb="5">
      <t>ミ</t>
    </rPh>
    <phoneticPr fontId="3"/>
  </si>
  <si>
    <t>鈴木　明子</t>
    <rPh sb="0" eb="2">
      <t>スズキ</t>
    </rPh>
    <rPh sb="3" eb="5">
      <t>アキコ</t>
    </rPh>
    <phoneticPr fontId="3"/>
  </si>
  <si>
    <t>志小田　舞子</t>
    <rPh sb="0" eb="3">
      <t>シコダ</t>
    </rPh>
    <rPh sb="4" eb="6">
      <t>マイコ</t>
    </rPh>
    <phoneticPr fontId="3"/>
  </si>
  <si>
    <t>村田　寿恵</t>
    <rPh sb="0" eb="2">
      <t>ムラタ</t>
    </rPh>
    <rPh sb="3" eb="5">
      <t>ヒサエ</t>
    </rPh>
    <phoneticPr fontId="3"/>
  </si>
  <si>
    <t>伊藤　美樹</t>
    <rPh sb="0" eb="2">
      <t>イトウ</t>
    </rPh>
    <rPh sb="3" eb="5">
      <t>ミキ</t>
    </rPh>
    <phoneticPr fontId="3"/>
  </si>
  <si>
    <t>佐藤　かおり</t>
    <rPh sb="0" eb="2">
      <t>サトウ</t>
    </rPh>
    <phoneticPr fontId="3"/>
  </si>
  <si>
    <t>佐藤　久美子</t>
    <rPh sb="0" eb="2">
      <t>サトウ</t>
    </rPh>
    <rPh sb="3" eb="6">
      <t>クミコ</t>
    </rPh>
    <phoneticPr fontId="3"/>
  </si>
  <si>
    <t>小規模保育事業Ｃ型</t>
    <rPh sb="0" eb="3">
      <t>ショウキボ</t>
    </rPh>
    <rPh sb="3" eb="5">
      <t>ホイク</t>
    </rPh>
    <rPh sb="5" eb="7">
      <t>ジギョウ</t>
    </rPh>
    <rPh sb="8" eb="9">
      <t>ガタ</t>
    </rPh>
    <phoneticPr fontId="3"/>
  </si>
  <si>
    <t>吉田　一美・小山　典子</t>
    <rPh sb="0" eb="2">
      <t>ヨシダ</t>
    </rPh>
    <rPh sb="3" eb="5">
      <t>ヒトミ</t>
    </rPh>
    <rPh sb="6" eb="8">
      <t>オヤマ</t>
    </rPh>
    <rPh sb="9" eb="11">
      <t>ノリコ</t>
    </rPh>
    <phoneticPr fontId="14"/>
  </si>
  <si>
    <t>吉田　一美</t>
    <rPh sb="0" eb="2">
      <t>ヨシダ</t>
    </rPh>
    <rPh sb="3" eb="5">
      <t>ヒトミ</t>
    </rPh>
    <phoneticPr fontId="14"/>
  </si>
  <si>
    <t>高橋　真由美・鈴木　めぐみ</t>
    <rPh sb="0" eb="2">
      <t>タカハシ</t>
    </rPh>
    <rPh sb="3" eb="6">
      <t>マユミ</t>
    </rPh>
    <phoneticPr fontId="14"/>
  </si>
  <si>
    <t>高橋　真由美</t>
    <rPh sb="0" eb="2">
      <t>タカハシ</t>
    </rPh>
    <rPh sb="3" eb="6">
      <t>マユミ</t>
    </rPh>
    <phoneticPr fontId="14"/>
  </si>
  <si>
    <t>川村　隆・川村　真紀</t>
    <rPh sb="0" eb="2">
      <t>カワムラ</t>
    </rPh>
    <rPh sb="3" eb="4">
      <t>タカシ</t>
    </rPh>
    <rPh sb="5" eb="7">
      <t>カワムラ</t>
    </rPh>
    <rPh sb="8" eb="10">
      <t>マキ</t>
    </rPh>
    <phoneticPr fontId="14"/>
  </si>
  <si>
    <t>川村　隆</t>
    <rPh sb="0" eb="2">
      <t>カワムラ</t>
    </rPh>
    <rPh sb="3" eb="4">
      <t>タカシ</t>
    </rPh>
    <phoneticPr fontId="14"/>
  </si>
  <si>
    <t>遊佐　ひろ子・畠山　祐子</t>
    <rPh sb="0" eb="2">
      <t>ユサ</t>
    </rPh>
    <rPh sb="5" eb="6">
      <t>コ</t>
    </rPh>
    <phoneticPr fontId="14"/>
  </si>
  <si>
    <t>岸　麻記子・天間　千栄子</t>
    <rPh sb="0" eb="1">
      <t>キシ</t>
    </rPh>
    <rPh sb="2" eb="5">
      <t>マキコ</t>
    </rPh>
    <rPh sb="6" eb="7">
      <t>テン</t>
    </rPh>
    <rPh sb="7" eb="8">
      <t>マ</t>
    </rPh>
    <rPh sb="9" eb="12">
      <t>チエコ</t>
    </rPh>
    <phoneticPr fontId="14"/>
  </si>
  <si>
    <t>岸　麻記子</t>
    <rPh sb="0" eb="1">
      <t>キシ</t>
    </rPh>
    <rPh sb="2" eb="5">
      <t>マキコ</t>
    </rPh>
    <phoneticPr fontId="14"/>
  </si>
  <si>
    <t>菅野　淳・菅野　美紀</t>
    <rPh sb="0" eb="2">
      <t>カンノ</t>
    </rPh>
    <rPh sb="3" eb="4">
      <t>アツシ</t>
    </rPh>
    <rPh sb="5" eb="7">
      <t>カンノ</t>
    </rPh>
    <rPh sb="8" eb="10">
      <t>ミキ</t>
    </rPh>
    <phoneticPr fontId="14"/>
  </si>
  <si>
    <t>菅野　淳</t>
    <rPh sb="0" eb="2">
      <t>カンノ</t>
    </rPh>
    <rPh sb="3" eb="4">
      <t>アツシ</t>
    </rPh>
    <phoneticPr fontId="14"/>
  </si>
  <si>
    <t>小野　敬子</t>
    <rPh sb="0" eb="2">
      <t>オノ</t>
    </rPh>
    <rPh sb="3" eb="5">
      <t>ケイコ</t>
    </rPh>
    <phoneticPr fontId="3"/>
  </si>
  <si>
    <t>家庭的保育事業</t>
    <rPh sb="0" eb="7">
      <t>カテイテキホイクジギョウ</t>
    </rPh>
    <phoneticPr fontId="3"/>
  </si>
  <si>
    <t>石川　信子</t>
    <rPh sb="0" eb="2">
      <t>イシカワ</t>
    </rPh>
    <rPh sb="3" eb="5">
      <t>ノブコ</t>
    </rPh>
    <phoneticPr fontId="14"/>
  </si>
  <si>
    <t>東海林　美代子</t>
    <rPh sb="0" eb="3">
      <t>ショウジ</t>
    </rPh>
    <rPh sb="4" eb="7">
      <t>ミ　ヨ　コ</t>
    </rPh>
    <phoneticPr fontId="14"/>
  </si>
  <si>
    <t>竹田　早苗</t>
    <rPh sb="0" eb="2">
      <t>タケダ</t>
    </rPh>
    <rPh sb="3" eb="5">
      <t>サナエ</t>
    </rPh>
    <phoneticPr fontId="14"/>
  </si>
  <si>
    <t>木村　和子</t>
    <rPh sb="0" eb="2">
      <t>キムラ</t>
    </rPh>
    <rPh sb="3" eb="5">
      <t>カズコ</t>
    </rPh>
    <phoneticPr fontId="14"/>
  </si>
  <si>
    <t>和家庭保育室　木村　和子</t>
    <rPh sb="0" eb="1">
      <t>ワ</t>
    </rPh>
    <rPh sb="1" eb="3">
      <t>カテイ</t>
    </rPh>
    <rPh sb="3" eb="6">
      <t>ホイクシツ</t>
    </rPh>
    <rPh sb="7" eb="9">
      <t>キムラ</t>
    </rPh>
    <rPh sb="10" eb="12">
      <t>カズコ</t>
    </rPh>
    <phoneticPr fontId="14"/>
  </si>
  <si>
    <t>新免　信美</t>
    <rPh sb="0" eb="1">
      <t>シン</t>
    </rPh>
    <rPh sb="1" eb="2">
      <t>メン</t>
    </rPh>
    <rPh sb="3" eb="4">
      <t>ノブ</t>
    </rPh>
    <rPh sb="4" eb="5">
      <t>ミ</t>
    </rPh>
    <phoneticPr fontId="14"/>
  </si>
  <si>
    <t>濱中　明美</t>
    <rPh sb="0" eb="1">
      <t>ハマ</t>
    </rPh>
    <rPh sb="1" eb="2">
      <t>ナカ</t>
    </rPh>
    <rPh sb="3" eb="5">
      <t>アケミ</t>
    </rPh>
    <phoneticPr fontId="14"/>
  </si>
  <si>
    <t>佐藤　弘美</t>
    <rPh sb="0" eb="2">
      <t>サトウ</t>
    </rPh>
    <rPh sb="3" eb="5">
      <t>ヒロミ</t>
    </rPh>
    <phoneticPr fontId="14" alignment="distributed"/>
  </si>
  <si>
    <t>野村　薫</t>
    <rPh sb="0" eb="2">
      <t>ノムラ</t>
    </rPh>
    <rPh sb="3" eb="4">
      <t>カオル</t>
    </rPh>
    <phoneticPr fontId="14"/>
  </si>
  <si>
    <t>小出　美知子</t>
    <rPh sb="0" eb="2">
      <t>コイデ</t>
    </rPh>
    <rPh sb="3" eb="6">
      <t>ミチコ</t>
    </rPh>
    <phoneticPr fontId="14"/>
  </si>
  <si>
    <t>土井　悦子</t>
    <rPh sb="0" eb="2">
      <t>ド　イ</t>
    </rPh>
    <rPh sb="3" eb="5">
      <t>エツコ</t>
    </rPh>
    <phoneticPr fontId="14"/>
  </si>
  <si>
    <t>武内　洋子</t>
    <rPh sb="0" eb="2">
      <t>タケウチ</t>
    </rPh>
    <rPh sb="3" eb="5">
      <t>ヨウコ</t>
    </rPh>
    <phoneticPr fontId="14"/>
  </si>
  <si>
    <t>鈴木　史子</t>
    <rPh sb="0" eb="5">
      <t>スズキ　      フミ    コ</t>
    </rPh>
    <phoneticPr fontId="14"/>
  </si>
  <si>
    <t>仲　　恵美</t>
    <rPh sb="0" eb="1">
      <t>ナカ</t>
    </rPh>
    <rPh sb="3" eb="5">
      <t>エミ</t>
    </rPh>
    <phoneticPr fontId="14"/>
  </si>
  <si>
    <t>齋藤　眞弓</t>
    <rPh sb="0" eb="2">
      <t>サイトウ</t>
    </rPh>
    <rPh sb="3" eb="5">
      <t>マユミ</t>
    </rPh>
    <phoneticPr fontId="14"/>
  </si>
  <si>
    <t>菊地　恵子</t>
    <rPh sb="0" eb="2">
      <t>キクチ</t>
    </rPh>
    <rPh sb="3" eb="5">
      <t>ケイコ</t>
    </rPh>
    <phoneticPr fontId="14"/>
  </si>
  <si>
    <t>日下　恭子</t>
    <rPh sb="0" eb="2">
      <t>クサカ　　　キョウコ</t>
    </rPh>
    <phoneticPr fontId="14" alignment="distributed"/>
  </si>
  <si>
    <t>菊地　美夏</t>
    <rPh sb="0" eb="2">
      <t>キクチ</t>
    </rPh>
    <rPh sb="3" eb="5">
      <t>ミカ</t>
    </rPh>
    <phoneticPr fontId="14"/>
  </si>
  <si>
    <t>戸田　由美</t>
    <rPh sb="0" eb="2">
      <t>トダ</t>
    </rPh>
    <rPh sb="3" eb="5">
      <t>ユミ</t>
    </rPh>
    <phoneticPr fontId="14"/>
  </si>
  <si>
    <t>矢澤　要子</t>
    <rPh sb="0" eb="2">
      <t>ヤザワ</t>
    </rPh>
    <rPh sb="3" eb="4">
      <t>ヨウ</t>
    </rPh>
    <rPh sb="4" eb="5">
      <t>コ</t>
    </rPh>
    <phoneticPr fontId="14"/>
  </si>
  <si>
    <t>鎌田　優子</t>
    <rPh sb="0" eb="2">
      <t>カマタ</t>
    </rPh>
    <rPh sb="3" eb="5">
      <t>ユウコ</t>
    </rPh>
    <phoneticPr fontId="14"/>
  </si>
  <si>
    <t>佐藤　恵美子</t>
    <rPh sb="0" eb="2">
      <t>サトウ</t>
    </rPh>
    <rPh sb="3" eb="6">
      <t>エミコ</t>
    </rPh>
    <phoneticPr fontId="14"/>
  </si>
  <si>
    <t>伊藤　由美子</t>
    <rPh sb="0" eb="2">
      <t>イトウ</t>
    </rPh>
    <rPh sb="3" eb="6">
      <t>ユミコ</t>
    </rPh>
    <phoneticPr fontId="14"/>
  </si>
  <si>
    <t>宇佐美　恵子</t>
    <rPh sb="0" eb="3">
      <t>ウサミ</t>
    </rPh>
    <rPh sb="4" eb="6">
      <t>ケイコ</t>
    </rPh>
    <phoneticPr fontId="14"/>
  </si>
  <si>
    <t>多田　直美</t>
    <rPh sb="0" eb="2">
      <t>タダ</t>
    </rPh>
    <rPh sb="3" eb="5">
      <t>ナオミ</t>
    </rPh>
    <phoneticPr fontId="14"/>
  </si>
  <si>
    <t>嶺岸　京子</t>
    <rPh sb="0" eb="2">
      <t>ミネギシ</t>
    </rPh>
    <rPh sb="3" eb="5">
      <t>キョウコ</t>
    </rPh>
    <phoneticPr fontId="14"/>
  </si>
  <si>
    <t>小林　希</t>
    <rPh sb="0" eb="2">
      <t>コバヤシ</t>
    </rPh>
    <rPh sb="3" eb="4">
      <t>ノゾミ</t>
    </rPh>
    <phoneticPr fontId="14"/>
  </si>
  <si>
    <t>小野寺　敏子</t>
    <rPh sb="0" eb="3">
      <t>オノデラ</t>
    </rPh>
    <rPh sb="4" eb="6">
      <t>トシコ</t>
    </rPh>
    <phoneticPr fontId="14" alignment="distributed"/>
  </si>
  <si>
    <t>及川　文子</t>
    <rPh sb="0" eb="1">
      <t>オイカワ　　　アヤコ</t>
    </rPh>
    <phoneticPr fontId="14"/>
  </si>
  <si>
    <t>濱野　雅代</t>
    <rPh sb="0" eb="2">
      <t>ハマノ</t>
    </rPh>
    <rPh sb="3" eb="5">
      <t>マサヨ</t>
    </rPh>
    <phoneticPr fontId="14"/>
  </si>
  <si>
    <t>久光　久美子</t>
    <rPh sb="0" eb="2">
      <t>ヒサミツ</t>
    </rPh>
    <rPh sb="3" eb="6">
      <t>　ク　ミ　　コ</t>
    </rPh>
    <phoneticPr fontId="14"/>
  </si>
  <si>
    <t>佐藤　愛子</t>
    <rPh sb="0" eb="2">
      <t>サトウ</t>
    </rPh>
    <rPh sb="3" eb="5">
      <t>アイコ</t>
    </rPh>
    <phoneticPr fontId="14"/>
  </si>
  <si>
    <t>武田　和子</t>
    <rPh sb="0" eb="2">
      <t>タケダ</t>
    </rPh>
    <rPh sb="3" eb="5">
      <t>カズコ</t>
    </rPh>
    <phoneticPr fontId="14"/>
  </si>
  <si>
    <t>佐藤　礼子</t>
    <rPh sb="0" eb="2">
      <t>サトウ</t>
    </rPh>
    <rPh sb="3" eb="5">
      <t>レイコ</t>
    </rPh>
    <phoneticPr fontId="14"/>
  </si>
  <si>
    <t>保育室　小野寺　小野寺　敏子</t>
    <rPh sb="0" eb="3">
      <t>ホイクシツ</t>
    </rPh>
    <rPh sb="4" eb="7">
      <t>オノデラ</t>
    </rPh>
    <phoneticPr fontId="14" alignment="distributed"/>
  </si>
  <si>
    <t>子育てサポート　ばんそうこう　小林　希</t>
    <rPh sb="0" eb="2">
      <t>コソダ</t>
    </rPh>
    <phoneticPr fontId="14"/>
  </si>
  <si>
    <t>仙台市家庭保育室ちゅうりっぷ　代表　遊佐　ひろ子</t>
    <rPh sb="0" eb="3">
      <t>センダイシ</t>
    </rPh>
    <rPh sb="3" eb="5">
      <t>カテイ</t>
    </rPh>
    <rPh sb="5" eb="8">
      <t>ホイクシツ</t>
    </rPh>
    <phoneticPr fontId="14"/>
  </si>
  <si>
    <t xml:space="preserve">代表者名  </t>
    <rPh sb="0" eb="3">
      <t>ダイヒョウシャ</t>
    </rPh>
    <rPh sb="3" eb="4">
      <t>メイ</t>
    </rPh>
    <phoneticPr fontId="5"/>
  </si>
  <si>
    <t>● 各月の初日の入所児童数</t>
    <phoneticPr fontId="17"/>
  </si>
  <si>
    <t>４月</t>
    <rPh sb="1" eb="2">
      <t>ガツ</t>
    </rPh>
    <phoneticPr fontId="17"/>
  </si>
  <si>
    <t>５月</t>
    <rPh sb="1" eb="2">
      <t>ガツ</t>
    </rPh>
    <phoneticPr fontId="17"/>
  </si>
  <si>
    <t>６月</t>
  </si>
  <si>
    <t>７月</t>
  </si>
  <si>
    <t>８月</t>
  </si>
  <si>
    <t>９月</t>
  </si>
  <si>
    <t>１０月</t>
  </si>
  <si>
    <t>１１月</t>
  </si>
  <si>
    <t>１２月</t>
  </si>
  <si>
    <t>１月</t>
  </si>
  <si>
    <t>２月</t>
  </si>
  <si>
    <t>３月</t>
  </si>
  <si>
    <t>購　入　品　目</t>
  </si>
  <si>
    <t>用　　　途</t>
    <rPh sb="0" eb="1">
      <t>ヨウ</t>
    </rPh>
    <rPh sb="4" eb="5">
      <t>ト</t>
    </rPh>
    <phoneticPr fontId="17"/>
  </si>
  <si>
    <t>金　額</t>
    <rPh sb="0" eb="1">
      <t>キン</t>
    </rPh>
    <rPh sb="2" eb="3">
      <t>ガク</t>
    </rPh>
    <phoneticPr fontId="17"/>
  </si>
  <si>
    <t>実支出額　合計</t>
    <rPh sb="0" eb="1">
      <t>ジツ</t>
    </rPh>
    <rPh sb="1" eb="4">
      <t>シシュツガク</t>
    </rPh>
    <rPh sb="5" eb="7">
      <t>ゴウケイ</t>
    </rPh>
    <phoneticPr fontId="17"/>
  </si>
  <si>
    <t>（百円未満切り捨て）実支出額　合計　… ①　</t>
    <rPh sb="10" eb="11">
      <t>ジツ</t>
    </rPh>
    <rPh sb="11" eb="14">
      <t>シシュツガク</t>
    </rPh>
    <rPh sb="15" eb="17">
      <t>ゴウケイ</t>
    </rPh>
    <phoneticPr fontId="17"/>
  </si>
  <si>
    <t>（各月入所児童数合計）</t>
    <rPh sb="1" eb="3">
      <t>カクツキ</t>
    </rPh>
    <rPh sb="3" eb="5">
      <t>ニュウショ</t>
    </rPh>
    <rPh sb="5" eb="7">
      <t>ジドウ</t>
    </rPh>
    <rPh sb="7" eb="8">
      <t>スウ</t>
    </rPh>
    <rPh sb="8" eb="10">
      <t>ゴウケイ</t>
    </rPh>
    <phoneticPr fontId="17"/>
  </si>
  <si>
    <t>（年間開所月数）</t>
    <rPh sb="1" eb="3">
      <t>ネンカン</t>
    </rPh>
    <rPh sb="3" eb="5">
      <t>カイショ</t>
    </rPh>
    <rPh sb="5" eb="6">
      <t>ツキ</t>
    </rPh>
    <rPh sb="6" eb="7">
      <t>スウ</t>
    </rPh>
    <phoneticPr fontId="17"/>
  </si>
  <si>
    <t>（年間平均入所児童数）</t>
    <rPh sb="1" eb="3">
      <t>ネンカン</t>
    </rPh>
    <rPh sb="3" eb="5">
      <t>ヘイキン</t>
    </rPh>
    <rPh sb="5" eb="7">
      <t>ニュウショ</t>
    </rPh>
    <rPh sb="7" eb="9">
      <t>ジドウ</t>
    </rPh>
    <rPh sb="9" eb="10">
      <t>スウ</t>
    </rPh>
    <phoneticPr fontId="17"/>
  </si>
  <si>
    <t>÷</t>
    <phoneticPr fontId="17"/>
  </si>
  <si>
    <t>=</t>
    <phoneticPr fontId="17"/>
  </si>
  <si>
    <t>（小数点第１位を四捨五入）</t>
    <phoneticPr fontId="17"/>
  </si>
  <si>
    <t>×</t>
    <phoneticPr fontId="17"/>
  </si>
  <si>
    <t xml:space="preserve"> … ②</t>
    <phoneticPr fontId="17"/>
  </si>
  <si>
    <t xml:space="preserve"> … ③</t>
    <phoneticPr fontId="17"/>
  </si>
  <si>
    <t>実施職員氏名</t>
    <rPh sb="0" eb="2">
      <t>ジッシ</t>
    </rPh>
    <rPh sb="2" eb="4">
      <t>ショクイン</t>
    </rPh>
    <rPh sb="4" eb="6">
      <t>シメイ</t>
    </rPh>
    <phoneticPr fontId="17"/>
  </si>
  <si>
    <t>職名</t>
    <rPh sb="0" eb="2">
      <t>ショクメイ</t>
    </rPh>
    <phoneticPr fontId="17"/>
  </si>
  <si>
    <t>担当</t>
    <rPh sb="0" eb="2">
      <t>タントウ</t>
    </rPh>
    <phoneticPr fontId="17"/>
  </si>
  <si>
    <t>実施回数</t>
    <rPh sb="0" eb="2">
      <t>ジッシ</t>
    </rPh>
    <rPh sb="2" eb="4">
      <t>カイスウ</t>
    </rPh>
    <phoneticPr fontId="17"/>
  </si>
  <si>
    <t>実施業者名</t>
    <rPh sb="0" eb="2">
      <t>ジッシ</t>
    </rPh>
    <rPh sb="2" eb="4">
      <t>ギョウシャ</t>
    </rPh>
    <rPh sb="4" eb="5">
      <t>メイ</t>
    </rPh>
    <phoneticPr fontId="17"/>
  </si>
  <si>
    <t>調理担当職員 又は 乳児担当職員</t>
    <rPh sb="0" eb="2">
      <t>チョウリ</t>
    </rPh>
    <rPh sb="2" eb="4">
      <t>タントウ</t>
    </rPh>
    <rPh sb="4" eb="6">
      <t>ショクイン</t>
    </rPh>
    <rPh sb="7" eb="8">
      <t>マタ</t>
    </rPh>
    <rPh sb="10" eb="12">
      <t>ニュウジ</t>
    </rPh>
    <rPh sb="12" eb="14">
      <t>タントウ</t>
    </rPh>
    <rPh sb="14" eb="16">
      <t>ショクイン</t>
    </rPh>
    <phoneticPr fontId="17"/>
  </si>
  <si>
    <t>対象職員</t>
    <rPh sb="0" eb="2">
      <t>タイショウ</t>
    </rPh>
    <rPh sb="2" eb="4">
      <t>ショクイン</t>
    </rPh>
    <phoneticPr fontId="17"/>
  </si>
  <si>
    <t>1人あたり</t>
    <rPh sb="1" eb="2">
      <t>ニン</t>
    </rPh>
    <phoneticPr fontId="17"/>
  </si>
  <si>
    <t>1検査あたり</t>
    <rPh sb="1" eb="3">
      <t>ケンサ</t>
    </rPh>
    <phoneticPr fontId="17"/>
  </si>
  <si>
    <t>（Ａ）</t>
    <phoneticPr fontId="17"/>
  </si>
  <si>
    <t>(検便実施12回未満の場合）</t>
    <rPh sb="1" eb="3">
      <t>ケンベン</t>
    </rPh>
    <rPh sb="3" eb="5">
      <t>ジッシ</t>
    </rPh>
    <phoneticPr fontId="17"/>
  </si>
  <si>
    <t>回</t>
    <rPh sb="0" eb="1">
      <t>カイ</t>
    </rPh>
    <phoneticPr fontId="17"/>
  </si>
  <si>
    <t>（Ｂ）</t>
    <phoneticPr fontId="17"/>
  </si>
  <si>
    <t>Ａ + Ｂ ＝</t>
    <phoneticPr fontId="17"/>
  </si>
  <si>
    <t xml:space="preserve"> … ①</t>
    <phoneticPr fontId="17"/>
  </si>
  <si>
    <t>調理担当職員又は乳児担当職員 以外の職員</t>
    <rPh sb="0" eb="2">
      <t>チョウリ</t>
    </rPh>
    <rPh sb="2" eb="4">
      <t>タントウ</t>
    </rPh>
    <rPh sb="4" eb="6">
      <t>ショクイン</t>
    </rPh>
    <rPh sb="6" eb="7">
      <t>マタ</t>
    </rPh>
    <rPh sb="8" eb="10">
      <t>ニュウジ</t>
    </rPh>
    <rPh sb="10" eb="12">
      <t>タントウ</t>
    </rPh>
    <rPh sb="12" eb="14">
      <t>ショクイン</t>
    </rPh>
    <rPh sb="15" eb="17">
      <t>イガイ</t>
    </rPh>
    <rPh sb="18" eb="20">
      <t>ショクイン</t>
    </rPh>
    <phoneticPr fontId="17"/>
  </si>
  <si>
    <t>（Ｃ）</t>
    <phoneticPr fontId="17"/>
  </si>
  <si>
    <t>(検便実施４回未満の場合）</t>
    <rPh sb="1" eb="3">
      <t>ケンベン</t>
    </rPh>
    <rPh sb="3" eb="5">
      <t>ジッシ</t>
    </rPh>
    <phoneticPr fontId="17"/>
  </si>
  <si>
    <t>（Ｄ）</t>
    <phoneticPr fontId="17"/>
  </si>
  <si>
    <t>Ｃ + Ｄ ＝</t>
    <phoneticPr fontId="17"/>
  </si>
  <si>
    <t>上記①②合計額</t>
    <phoneticPr fontId="17"/>
  </si>
  <si>
    <t>定員に基づく上限額</t>
  </si>
  <si>
    <t>定員</t>
    <rPh sb="0" eb="2">
      <t>テイイン</t>
    </rPh>
    <phoneticPr fontId="17"/>
  </si>
  <si>
    <t>名</t>
    <rPh sb="0" eb="1">
      <t>メイ</t>
    </rPh>
    <phoneticPr fontId="17"/>
  </si>
  <si>
    <t xml:space="preserve"> … ④</t>
    <phoneticPr fontId="17"/>
  </si>
  <si>
    <t xml:space="preserve"> … ⑤</t>
    <phoneticPr fontId="17"/>
  </si>
  <si>
    <t>（ 施 設 名：</t>
    <rPh sb="2" eb="3">
      <t>シ</t>
    </rPh>
    <rPh sb="4" eb="5">
      <t>セツ</t>
    </rPh>
    <rPh sb="6" eb="7">
      <t>メイ</t>
    </rPh>
    <phoneticPr fontId="5"/>
  </si>
  <si>
    <t>（内訳）</t>
    <rPh sb="1" eb="3">
      <t>ウチワケ</t>
    </rPh>
    <phoneticPr fontId="5"/>
  </si>
  <si>
    <t>金</t>
    <rPh sb="0" eb="1">
      <t>キン</t>
    </rPh>
    <phoneticPr fontId="5"/>
  </si>
  <si>
    <t>円（別表１　③の額）</t>
    <rPh sb="0" eb="1">
      <t>エン</t>
    </rPh>
    <rPh sb="2" eb="4">
      <t>ベッピョウ</t>
    </rPh>
    <rPh sb="8" eb="9">
      <t>ガク</t>
    </rPh>
    <phoneticPr fontId="5"/>
  </si>
  <si>
    <t>円（別表２　⑤の額）</t>
    <rPh sb="0" eb="1">
      <t>エン</t>
    </rPh>
    <rPh sb="2" eb="4">
      <t>ベッピョウ</t>
    </rPh>
    <rPh sb="8" eb="9">
      <t>ガク</t>
    </rPh>
    <phoneticPr fontId="5"/>
  </si>
  <si>
    <t>・</t>
    <phoneticPr fontId="5"/>
  </si>
  <si>
    <t>年度　病原性大腸菌対策関連消耗品購入調書（別表１）</t>
    <rPh sb="0" eb="2">
      <t>ネンド</t>
    </rPh>
    <rPh sb="3" eb="6">
      <t>ビョウゲンセイ</t>
    </rPh>
    <rPh sb="6" eb="9">
      <t>ダイチョウキン</t>
    </rPh>
    <rPh sb="9" eb="11">
      <t>タイサク</t>
    </rPh>
    <rPh sb="11" eb="13">
      <t>カンレン</t>
    </rPh>
    <rPh sb="13" eb="15">
      <t>ショウモウ</t>
    </rPh>
    <rPh sb="15" eb="16">
      <t>ヒン</t>
    </rPh>
    <rPh sb="16" eb="18">
      <t>コウニュウ</t>
    </rPh>
    <rPh sb="18" eb="20">
      <t>チョウショ</t>
    </rPh>
    <rPh sb="21" eb="23">
      <t>ベッピョウ</t>
    </rPh>
    <phoneticPr fontId="5"/>
  </si>
  <si>
    <t>年度　病原性大腸菌対策検便費調書（別表２）</t>
    <rPh sb="0" eb="2">
      <t>ネンド</t>
    </rPh>
    <rPh sb="3" eb="6">
      <t>ビョウゲンセイ</t>
    </rPh>
    <rPh sb="6" eb="9">
      <t>ダイチョウキン</t>
    </rPh>
    <rPh sb="9" eb="11">
      <t>タイサク</t>
    </rPh>
    <rPh sb="11" eb="13">
      <t>ケンベン</t>
    </rPh>
    <rPh sb="13" eb="14">
      <t>ヒ</t>
    </rPh>
    <rPh sb="14" eb="16">
      <t>チョウショ</t>
    </rPh>
    <rPh sb="17" eb="19">
      <t>ベッピョウ</t>
    </rPh>
    <phoneticPr fontId="5"/>
  </si>
  <si>
    <t>　（検査成績書，検査報告書など）</t>
    <rPh sb="2" eb="7">
      <t>ケンサセイセキショ</t>
    </rPh>
    <rPh sb="8" eb="10">
      <t>ケンサ</t>
    </rPh>
    <rPh sb="10" eb="13">
      <t>ホウコクショ</t>
    </rPh>
    <phoneticPr fontId="5"/>
  </si>
  <si>
    <t>別表１「病原性大腸菌対策関連消耗品購入調書」を作成します。</t>
    <rPh sb="0" eb="2">
      <t>ベッピョウ</t>
    </rPh>
    <phoneticPr fontId="5"/>
  </si>
  <si>
    <t>黄色いセルのみ入力してください。</t>
    <rPh sb="0" eb="2">
      <t>キイロ</t>
    </rPh>
    <rPh sb="7" eb="9">
      <t>ニュウリョク</t>
    </rPh>
    <phoneticPr fontId="5"/>
  </si>
  <si>
    <t>緑色のセルは自動計算です（入力不要）。</t>
    <rPh sb="0" eb="2">
      <t>ミドリイロ</t>
    </rPh>
    <rPh sb="6" eb="8">
      <t>ジドウ</t>
    </rPh>
    <rPh sb="8" eb="10">
      <t>ケイサン</t>
    </rPh>
    <rPh sb="13" eb="15">
      <t>ニュウリョク</t>
    </rPh>
    <rPh sb="15" eb="17">
      <t>フヨウ</t>
    </rPh>
    <phoneticPr fontId="5"/>
  </si>
  <si>
    <t>当該年度の初日における定員</t>
    <rPh sb="0" eb="2">
      <t>トウガイ</t>
    </rPh>
    <rPh sb="2" eb="4">
      <t>ネンド</t>
    </rPh>
    <rPh sb="5" eb="7">
      <t>ショニチ</t>
    </rPh>
    <rPh sb="11" eb="13">
      <t>テイイン</t>
    </rPh>
    <phoneticPr fontId="3"/>
  </si>
  <si>
    <t xml:space="preserve"> 各月の初日の入所児童数を入力してください</t>
    <rPh sb="13" eb="15">
      <t>ニュウリョク</t>
    </rPh>
    <phoneticPr fontId="5"/>
  </si>
  <si>
    <t>担当者名と連絡先を入力してください。</t>
    <rPh sb="0" eb="2">
      <t>タントウ</t>
    </rPh>
    <rPh sb="2" eb="3">
      <t>シャ</t>
    </rPh>
    <rPh sb="3" eb="4">
      <t>メイ</t>
    </rPh>
    <rPh sb="5" eb="8">
      <t>レンラクサキ</t>
    </rPh>
    <rPh sb="9" eb="11">
      <t>ニュウリョク</t>
    </rPh>
    <phoneticPr fontId="5"/>
  </si>
  <si>
    <t>購入した消耗品の品名・金額等を入力してください。</t>
    <rPh sb="0" eb="2">
      <t>コウニュウ</t>
    </rPh>
    <rPh sb="8" eb="10">
      <t>ヒンメイ</t>
    </rPh>
    <rPh sb="11" eb="13">
      <t>キンガク</t>
    </rPh>
    <rPh sb="13" eb="14">
      <t>トウ</t>
    </rPh>
    <rPh sb="15" eb="17">
      <t>ニュウリョク</t>
    </rPh>
    <phoneticPr fontId="5"/>
  </si>
  <si>
    <t>黄色いセルに入力してください。</t>
    <rPh sb="0" eb="2">
      <t>キイロ</t>
    </rPh>
    <rPh sb="6" eb="8">
      <t>ニュウリョク</t>
    </rPh>
    <phoneticPr fontId="5"/>
  </si>
  <si>
    <t>別表２「病原性大腸菌対策検便費調書」を作成します。</t>
    <rPh sb="0" eb="2">
      <t>ベッピョウ</t>
    </rPh>
    <phoneticPr fontId="5"/>
  </si>
  <si>
    <t>（６）</t>
    <phoneticPr fontId="5"/>
  </si>
  <si>
    <t>○○保育園</t>
    <rPh sb="2" eb="4">
      <t>ホイク</t>
    </rPh>
    <rPh sb="4" eb="5">
      <t>エン</t>
    </rPh>
    <phoneticPr fontId="3"/>
  </si>
  <si>
    <t>仙台市青葉区上杉一丁目5-12　</t>
    <rPh sb="3" eb="6">
      <t>アオバク</t>
    </rPh>
    <rPh sb="6" eb="8">
      <t>カミスギ</t>
    </rPh>
    <rPh sb="8" eb="11">
      <t>イッチョウメ</t>
    </rPh>
    <phoneticPr fontId="5"/>
  </si>
  <si>
    <t>社会福祉法人　◆◆会</t>
    <rPh sb="0" eb="6">
      <t>シャカイフクシホウジン</t>
    </rPh>
    <rPh sb="9" eb="10">
      <t>カイ</t>
    </rPh>
    <phoneticPr fontId="15"/>
  </si>
  <si>
    <t>備考</t>
    <rPh sb="0" eb="2">
      <t>ビコウ</t>
    </rPh>
    <phoneticPr fontId="17"/>
  </si>
  <si>
    <t>これによって、自動的に施設名や年度等が各様式に入力されますので、様式第１-２号以降のシートは、黄色の網掛けになっているセルのみ入力してください。</t>
    <rPh sb="7" eb="10">
      <t>ジドウテキ</t>
    </rPh>
    <rPh sb="11" eb="13">
      <t>シセツ</t>
    </rPh>
    <rPh sb="13" eb="14">
      <t>メイ</t>
    </rPh>
    <rPh sb="15" eb="17">
      <t>ネンド</t>
    </rPh>
    <rPh sb="17" eb="18">
      <t>ナド</t>
    </rPh>
    <rPh sb="19" eb="20">
      <t>カク</t>
    </rPh>
    <rPh sb="20" eb="22">
      <t>ヨウシキ</t>
    </rPh>
    <rPh sb="23" eb="25">
      <t>ニュウリョク</t>
    </rPh>
    <rPh sb="39" eb="41">
      <t>イコウ</t>
    </rPh>
    <phoneticPr fontId="5"/>
  </si>
  <si>
    <t>様式第１-２号に自動入力されている法人の情報等が正しいかどうかを確認し、交付申請の日付、代表者職名・代表者名を入力してください。</t>
    <rPh sb="8" eb="10">
      <t>ジドウ</t>
    </rPh>
    <rPh sb="10" eb="12">
      <t>ニュウリョク</t>
    </rPh>
    <rPh sb="17" eb="19">
      <t>ホウジン</t>
    </rPh>
    <rPh sb="20" eb="22">
      <t>ジョウホウ</t>
    </rPh>
    <rPh sb="22" eb="23">
      <t>トウ</t>
    </rPh>
    <rPh sb="24" eb="25">
      <t>タダ</t>
    </rPh>
    <rPh sb="32" eb="34">
      <t>カクニン</t>
    </rPh>
    <rPh sb="44" eb="46">
      <t>ダイヒョウ</t>
    </rPh>
    <rPh sb="46" eb="47">
      <t>シャ</t>
    </rPh>
    <rPh sb="47" eb="48">
      <t>ショク</t>
    </rPh>
    <rPh sb="48" eb="49">
      <t>メイ</t>
    </rPh>
    <rPh sb="50" eb="53">
      <t>ダイヒョウシャ</t>
    </rPh>
    <rPh sb="53" eb="54">
      <t>メイ</t>
    </rPh>
    <rPh sb="55" eb="57">
      <t>ニュウリョク</t>
    </rPh>
    <phoneticPr fontId="5"/>
  </si>
  <si>
    <t>最後に、申請日、年度、法人名、補助金申請額等に間違いがないことを確認して印刷し、様式第１-２号、別表１、消耗品を購入した際の領収書の写し、別表２、検便の検査成績書又は検査報告書等添付書類の順に並べ、押印の上（捨印もお願いします）ご提出ください。</t>
    <rPh sb="0" eb="2">
      <t>サイゴ</t>
    </rPh>
    <rPh sb="6" eb="7">
      <t>ビ</t>
    </rPh>
    <rPh sb="8" eb="10">
      <t>ネンド</t>
    </rPh>
    <rPh sb="11" eb="13">
      <t>ホウジン</t>
    </rPh>
    <rPh sb="13" eb="14">
      <t>メイ</t>
    </rPh>
    <rPh sb="20" eb="21">
      <t>ガク</t>
    </rPh>
    <rPh sb="21" eb="22">
      <t>トウ</t>
    </rPh>
    <rPh sb="23" eb="25">
      <t>マチガ</t>
    </rPh>
    <rPh sb="32" eb="34">
      <t>カクニン</t>
    </rPh>
    <rPh sb="36" eb="38">
      <t>インサツ</t>
    </rPh>
    <rPh sb="48" eb="50">
      <t>ベッピョウ</t>
    </rPh>
    <rPh sb="69" eb="71">
      <t>ベッピョウ</t>
    </rPh>
    <rPh sb="73" eb="75">
      <t>ケンベン</t>
    </rPh>
    <rPh sb="76" eb="81">
      <t>ケンサセイセキショ</t>
    </rPh>
    <rPh sb="81" eb="82">
      <t>マタ</t>
    </rPh>
    <rPh sb="83" eb="85">
      <t>ケンサ</t>
    </rPh>
    <rPh sb="85" eb="88">
      <t>ホウコクショ</t>
    </rPh>
    <rPh sb="88" eb="89">
      <t>トウ</t>
    </rPh>
    <rPh sb="89" eb="91">
      <t>テンプ</t>
    </rPh>
    <rPh sb="91" eb="93">
      <t>ショルイ</t>
    </rPh>
    <rPh sb="94" eb="95">
      <t>ジュン</t>
    </rPh>
    <rPh sb="96" eb="97">
      <t>ナラ</t>
    </rPh>
    <rPh sb="99" eb="101">
      <t>オウイン</t>
    </rPh>
    <rPh sb="102" eb="103">
      <t>ウエ</t>
    </rPh>
    <rPh sb="104" eb="106">
      <t>ステイン</t>
    </rPh>
    <rPh sb="108" eb="109">
      <t>ネガ</t>
    </rPh>
    <rPh sb="115" eb="117">
      <t>テイシュツ</t>
    </rPh>
    <phoneticPr fontId="5"/>
  </si>
  <si>
    <t>【病原性大腸菌対策関連消耗品購入補助金及び病原性大腸菌対策検便費補助金交付申請書兼実績報告書】　作成の手引き</t>
    <rPh sb="1" eb="4">
      <t>ビョウゲンセイ</t>
    </rPh>
    <rPh sb="4" eb="7">
      <t>ダイチョウキン</t>
    </rPh>
    <rPh sb="7" eb="9">
      <t>タイサク</t>
    </rPh>
    <rPh sb="9" eb="11">
      <t>カンレン</t>
    </rPh>
    <rPh sb="11" eb="13">
      <t>ショウモウ</t>
    </rPh>
    <rPh sb="13" eb="14">
      <t>ヒン</t>
    </rPh>
    <rPh sb="14" eb="16">
      <t>コウニュウ</t>
    </rPh>
    <rPh sb="16" eb="19">
      <t>ホジョキン</t>
    </rPh>
    <rPh sb="19" eb="20">
      <t>オヨ</t>
    </rPh>
    <rPh sb="21" eb="24">
      <t>ビョウゲンセイ</t>
    </rPh>
    <rPh sb="24" eb="27">
      <t>ダイチョウキン</t>
    </rPh>
    <rPh sb="27" eb="29">
      <t>タイサク</t>
    </rPh>
    <rPh sb="29" eb="31">
      <t>ケンベン</t>
    </rPh>
    <rPh sb="31" eb="32">
      <t>ヒ</t>
    </rPh>
    <rPh sb="32" eb="35">
      <t>ホジョキン</t>
    </rPh>
    <rPh sb="35" eb="37">
      <t>コウフ</t>
    </rPh>
    <rPh sb="37" eb="40">
      <t>シンセイショ</t>
    </rPh>
    <rPh sb="40" eb="41">
      <t>ケン</t>
    </rPh>
    <rPh sb="41" eb="43">
      <t>ジッセキ</t>
    </rPh>
    <rPh sb="43" eb="46">
      <t>ホウコクショ</t>
    </rPh>
    <rPh sb="48" eb="50">
      <t>サクセイ</t>
    </rPh>
    <rPh sb="51" eb="53">
      <t>テビ</t>
    </rPh>
    <phoneticPr fontId="5"/>
  </si>
  <si>
    <t xml:space="preserve">様式第１-２号                              　　　　　　　　　　　　　  </t>
    <phoneticPr fontId="5"/>
  </si>
  <si>
    <t>小規模保育事業A型</t>
    <rPh sb="0" eb="3">
      <t>ショウキボ</t>
    </rPh>
    <rPh sb="3" eb="5">
      <t>ホイク</t>
    </rPh>
    <rPh sb="5" eb="7">
      <t>ジギョウ</t>
    </rPh>
    <rPh sb="8" eb="9">
      <t>ガタ</t>
    </rPh>
    <phoneticPr fontId="3"/>
  </si>
  <si>
    <t>家庭的保育事業</t>
    <rPh sb="0" eb="7">
      <t>カテイテキホイクジギョウ</t>
    </rPh>
    <phoneticPr fontId="10"/>
  </si>
  <si>
    <t>太白区</t>
    <rPh sb="0" eb="2">
      <t>タイハク</t>
    </rPh>
    <rPh sb="2" eb="3">
      <t>ク</t>
    </rPh>
    <phoneticPr fontId="17"/>
  </si>
  <si>
    <t>石川　信子</t>
    <rPh sb="0" eb="2">
      <t>イシカワ</t>
    </rPh>
    <rPh sb="3" eb="5">
      <t>ノブコ</t>
    </rPh>
    <phoneticPr fontId="53"/>
  </si>
  <si>
    <t>土井　悦子</t>
    <rPh sb="0" eb="2">
      <t>ド　イ</t>
    </rPh>
    <rPh sb="3" eb="5">
      <t>エツコ</t>
    </rPh>
    <phoneticPr fontId="53"/>
  </si>
  <si>
    <t>菊地　美夏</t>
    <rPh sb="0" eb="2">
      <t>キクチ</t>
    </rPh>
    <rPh sb="3" eb="5">
      <t>ミカ</t>
    </rPh>
    <phoneticPr fontId="53"/>
  </si>
  <si>
    <t>佐藤　恵美子</t>
    <rPh sb="0" eb="2">
      <t>サトウ</t>
    </rPh>
    <rPh sb="3" eb="6">
      <t>エミコ</t>
    </rPh>
    <phoneticPr fontId="53"/>
  </si>
  <si>
    <t>東海林　美代子</t>
    <rPh sb="0" eb="3">
      <t>ショウジ</t>
    </rPh>
    <rPh sb="4" eb="7">
      <t>ミ　ヨ　コ</t>
    </rPh>
    <phoneticPr fontId="53"/>
  </si>
  <si>
    <t>武内　洋子</t>
    <rPh sb="0" eb="2">
      <t>タケウチ</t>
    </rPh>
    <rPh sb="3" eb="5">
      <t>ヨウコ</t>
    </rPh>
    <phoneticPr fontId="53"/>
  </si>
  <si>
    <t>戸田　由美</t>
    <rPh sb="0" eb="2">
      <t>トダ</t>
    </rPh>
    <rPh sb="3" eb="5">
      <t>ユミ</t>
    </rPh>
    <phoneticPr fontId="53"/>
  </si>
  <si>
    <t>伊藤　由美子</t>
    <rPh sb="0" eb="2">
      <t>イトウ</t>
    </rPh>
    <rPh sb="3" eb="6">
      <t>ユミコ</t>
    </rPh>
    <phoneticPr fontId="53"/>
  </si>
  <si>
    <t>竹田　早苗</t>
    <rPh sb="0" eb="2">
      <t>タケダ</t>
    </rPh>
    <rPh sb="3" eb="5">
      <t>サナエ</t>
    </rPh>
    <phoneticPr fontId="53"/>
  </si>
  <si>
    <t>鈴木　史子</t>
    <rPh sb="0" eb="5">
      <t>スズキ　      フミ    コ</t>
    </rPh>
    <phoneticPr fontId="53"/>
  </si>
  <si>
    <t>矢澤　要子</t>
    <rPh sb="0" eb="2">
      <t>ヤザワ</t>
    </rPh>
    <rPh sb="3" eb="4">
      <t>ヨウ</t>
    </rPh>
    <rPh sb="4" eb="5">
      <t>コ</t>
    </rPh>
    <phoneticPr fontId="53"/>
  </si>
  <si>
    <t>宇佐美　恵子</t>
    <rPh sb="0" eb="3">
      <t>ウサミ</t>
    </rPh>
    <rPh sb="4" eb="6">
      <t>ケイコ</t>
    </rPh>
    <phoneticPr fontId="53"/>
  </si>
  <si>
    <t>木村　和子</t>
    <rPh sb="0" eb="2">
      <t>キ　ムラ</t>
    </rPh>
    <rPh sb="3" eb="5">
      <t>カズコ</t>
    </rPh>
    <phoneticPr fontId="53"/>
  </si>
  <si>
    <t>仲　　恵美</t>
    <rPh sb="0" eb="1">
      <t>ナカ</t>
    </rPh>
    <rPh sb="3" eb="5">
      <t>エミ</t>
    </rPh>
    <phoneticPr fontId="53"/>
  </si>
  <si>
    <t>星野　和枝</t>
    <rPh sb="0" eb="2">
      <t>ホシノ</t>
    </rPh>
    <rPh sb="3" eb="5">
      <t>カズエ</t>
    </rPh>
    <phoneticPr fontId="53"/>
  </si>
  <si>
    <t>多田　直美</t>
    <rPh sb="0" eb="2">
      <t>タダ</t>
    </rPh>
    <rPh sb="3" eb="5">
      <t>ナオミ</t>
    </rPh>
    <phoneticPr fontId="53"/>
  </si>
  <si>
    <t>新免　信美</t>
    <rPh sb="0" eb="1">
      <t>シン</t>
    </rPh>
    <rPh sb="1" eb="2">
      <t>メン</t>
    </rPh>
    <rPh sb="3" eb="4">
      <t>ノブ</t>
    </rPh>
    <rPh sb="4" eb="5">
      <t>ミ</t>
    </rPh>
    <phoneticPr fontId="53"/>
  </si>
  <si>
    <t>鎌田　優子</t>
    <rPh sb="0" eb="2">
      <t>カマタ</t>
    </rPh>
    <rPh sb="3" eb="5">
      <t>ユウコ</t>
    </rPh>
    <phoneticPr fontId="53"/>
  </si>
  <si>
    <t>嶺岸　京子</t>
    <rPh sb="0" eb="2">
      <t>ミネギシ</t>
    </rPh>
    <rPh sb="3" eb="5">
      <t>キョウコ</t>
    </rPh>
    <phoneticPr fontId="53"/>
  </si>
  <si>
    <t>濱中　明美</t>
    <rPh sb="0" eb="1">
      <t>ハマ</t>
    </rPh>
    <rPh sb="1" eb="2">
      <t>ナカ</t>
    </rPh>
    <rPh sb="3" eb="5">
      <t>アケミ</t>
    </rPh>
    <phoneticPr fontId="53"/>
  </si>
  <si>
    <t>齋藤　眞弓</t>
    <rPh sb="0" eb="2">
      <t>サイトウ</t>
    </rPh>
    <rPh sb="3" eb="5">
      <t>マユミ</t>
    </rPh>
    <phoneticPr fontId="53"/>
  </si>
  <si>
    <t>佐藤　勇介</t>
    <rPh sb="0" eb="2">
      <t>サトウ</t>
    </rPh>
    <rPh sb="3" eb="5">
      <t>ユウスケ</t>
    </rPh>
    <phoneticPr fontId="53"/>
  </si>
  <si>
    <t>小林　希</t>
    <rPh sb="0" eb="2">
      <t>コバヤシ</t>
    </rPh>
    <rPh sb="3" eb="4">
      <t>ノゾミ</t>
    </rPh>
    <phoneticPr fontId="53"/>
  </si>
  <si>
    <t>佐藤　弘美</t>
    <rPh sb="0" eb="2">
      <t>サトウ</t>
    </rPh>
    <rPh sb="3" eb="5">
      <t>ヒロミ</t>
    </rPh>
    <phoneticPr fontId="53"/>
  </si>
  <si>
    <t>菊地　恵子</t>
    <rPh sb="0" eb="2">
      <t>キクチ</t>
    </rPh>
    <rPh sb="3" eb="5">
      <t>ケイコ</t>
    </rPh>
    <phoneticPr fontId="53"/>
  </si>
  <si>
    <t>飛内　侑里</t>
    <rPh sb="0" eb="2">
      <t>トビナイ</t>
    </rPh>
    <rPh sb="3" eb="5">
      <t>ユウリ</t>
    </rPh>
    <phoneticPr fontId="53"/>
  </si>
  <si>
    <t>小野寺　敏子</t>
    <rPh sb="0" eb="3">
      <t>　オノデラ　　　　　トシコ</t>
    </rPh>
    <phoneticPr fontId="53"/>
  </si>
  <si>
    <t>野村　薫</t>
    <rPh sb="0" eb="2">
      <t>ノムラ</t>
    </rPh>
    <rPh sb="3" eb="4">
      <t>カオル</t>
    </rPh>
    <phoneticPr fontId="53"/>
  </si>
  <si>
    <t>日下　恭子</t>
    <rPh sb="0" eb="2">
      <t>クサカ　　　キョウコ</t>
    </rPh>
    <phoneticPr fontId="53"/>
  </si>
  <si>
    <t>齊藤　あゆみ</t>
    <rPh sb="0" eb="2">
      <t>サイトウ</t>
    </rPh>
    <phoneticPr fontId="53"/>
  </si>
  <si>
    <t>及川　文子</t>
    <rPh sb="0" eb="1">
      <t>オイカワ　　　アヤコ</t>
    </rPh>
    <phoneticPr fontId="53"/>
  </si>
  <si>
    <t>小出　美知子</t>
    <rPh sb="0" eb="2">
      <t>コイデ</t>
    </rPh>
    <rPh sb="3" eb="6">
      <t>ミチコ</t>
    </rPh>
    <phoneticPr fontId="53"/>
  </si>
  <si>
    <t>佐藤　豊子</t>
    <rPh sb="0" eb="2">
      <t>サトウ</t>
    </rPh>
    <rPh sb="3" eb="5">
      <t>トヨコ</t>
    </rPh>
    <phoneticPr fontId="53"/>
  </si>
  <si>
    <t>藤垣　祐子</t>
    <rPh sb="0" eb="2">
      <t>フジガキ</t>
    </rPh>
    <rPh sb="3" eb="5">
      <t>ユウコ</t>
    </rPh>
    <phoneticPr fontId="53"/>
  </si>
  <si>
    <t>濱野　雅代</t>
    <rPh sb="0" eb="2">
      <t>ハマノ</t>
    </rPh>
    <rPh sb="3" eb="5">
      <t>マサヨ</t>
    </rPh>
    <phoneticPr fontId="53"/>
  </si>
  <si>
    <t>青葉区・宮城総合支所</t>
    <rPh sb="0" eb="3">
      <t>アオバク</t>
    </rPh>
    <rPh sb="4" eb="6">
      <t>ミヤギ</t>
    </rPh>
    <rPh sb="6" eb="8">
      <t>ソウゴウ</t>
    </rPh>
    <rPh sb="8" eb="10">
      <t>シショ</t>
    </rPh>
    <phoneticPr fontId="17"/>
  </si>
  <si>
    <t>石山　立身</t>
    <rPh sb="0" eb="2">
      <t>イシヤマ</t>
    </rPh>
    <rPh sb="3" eb="4">
      <t>タ</t>
    </rPh>
    <rPh sb="4" eb="5">
      <t>ミ</t>
    </rPh>
    <phoneticPr fontId="53"/>
  </si>
  <si>
    <t>鈴木　明子</t>
    <rPh sb="0" eb="2">
      <t>スズキ</t>
    </rPh>
    <rPh sb="3" eb="5">
      <t>アキコ</t>
    </rPh>
    <phoneticPr fontId="53"/>
  </si>
  <si>
    <t>久光　久美子</t>
    <rPh sb="0" eb="2">
      <t>ヒサミツ</t>
    </rPh>
    <rPh sb="3" eb="6">
      <t>　ク　ミ　　コ</t>
    </rPh>
    <phoneticPr fontId="53"/>
  </si>
  <si>
    <t>志小田　舞子</t>
    <rPh sb="0" eb="3">
      <t>シコダ</t>
    </rPh>
    <rPh sb="4" eb="6">
      <t>マイコ</t>
    </rPh>
    <phoneticPr fontId="53"/>
  </si>
  <si>
    <t>佐藤　愛子</t>
    <rPh sb="0" eb="2">
      <t>サトウ</t>
    </rPh>
    <rPh sb="3" eb="5">
      <t>アイコ</t>
    </rPh>
    <phoneticPr fontId="53"/>
  </si>
  <si>
    <t>村田　寿恵</t>
    <rPh sb="0" eb="2">
      <t>ムラタ</t>
    </rPh>
    <rPh sb="3" eb="5">
      <t>ヒサエ</t>
    </rPh>
    <phoneticPr fontId="53"/>
  </si>
  <si>
    <t>武田　和子</t>
    <rPh sb="0" eb="2">
      <t>タケダ</t>
    </rPh>
    <rPh sb="3" eb="5">
      <t>カズコ</t>
    </rPh>
    <phoneticPr fontId="53"/>
  </si>
  <si>
    <t>伊藤　美樹</t>
    <rPh sb="0" eb="2">
      <t>イトウ</t>
    </rPh>
    <rPh sb="3" eb="5">
      <t>ミキ</t>
    </rPh>
    <phoneticPr fontId="53"/>
  </si>
  <si>
    <t>佐藤　礼子</t>
    <rPh sb="0" eb="2">
      <t>サトウ</t>
    </rPh>
    <rPh sb="3" eb="5">
      <t>レイコ</t>
    </rPh>
    <phoneticPr fontId="53"/>
  </si>
  <si>
    <t>佐藤　かおり</t>
    <rPh sb="0" eb="2">
      <t>サトウ</t>
    </rPh>
    <phoneticPr fontId="53"/>
  </si>
  <si>
    <t>佐藤　久美子</t>
    <rPh sb="0" eb="2">
      <t>サトウ</t>
    </rPh>
    <rPh sb="3" eb="6">
      <t>クミコ</t>
    </rPh>
    <phoneticPr fontId="53"/>
  </si>
  <si>
    <t>小規模保育事業A型・B型</t>
    <rPh sb="0" eb="3">
      <t>ショウキボ</t>
    </rPh>
    <rPh sb="3" eb="5">
      <t>ホイク</t>
    </rPh>
    <rPh sb="5" eb="7">
      <t>ジギョウ</t>
    </rPh>
    <rPh sb="8" eb="9">
      <t>ガタ</t>
    </rPh>
    <rPh sb="11" eb="12">
      <t>ガタ</t>
    </rPh>
    <phoneticPr fontId="17"/>
  </si>
  <si>
    <t>小規模保育事業Ａ型</t>
    <rPh sb="0" eb="3">
      <t>ショウキボ</t>
    </rPh>
    <rPh sb="3" eb="5">
      <t>ホイク</t>
    </rPh>
    <rPh sb="5" eb="7">
      <t>ジギョウ</t>
    </rPh>
    <rPh sb="8" eb="9">
      <t>ガタ</t>
    </rPh>
    <phoneticPr fontId="17"/>
  </si>
  <si>
    <t>小規模保育事業Ｂ型</t>
    <rPh sb="0" eb="3">
      <t>ショウキボ</t>
    </rPh>
    <rPh sb="3" eb="5">
      <t>ホイク</t>
    </rPh>
    <rPh sb="5" eb="7">
      <t>ジギョウ</t>
    </rPh>
    <rPh sb="8" eb="9">
      <t>ガタ</t>
    </rPh>
    <phoneticPr fontId="17"/>
  </si>
  <si>
    <t>宮城野区</t>
    <rPh sb="0" eb="3">
      <t>ミヤギノ</t>
    </rPh>
    <rPh sb="3" eb="4">
      <t>ク</t>
    </rPh>
    <phoneticPr fontId="17"/>
  </si>
  <si>
    <t>ひよこ保育園</t>
    <rPh sb="3" eb="6">
      <t>ホイクエン</t>
    </rPh>
    <phoneticPr fontId="5"/>
  </si>
  <si>
    <t>ＷＡＣまごころ保育園</t>
    <rPh sb="7" eb="10">
      <t>ホイクエン</t>
    </rPh>
    <phoneticPr fontId="49"/>
  </si>
  <si>
    <t>もりのなかま保育園宮城野園</t>
    <rPh sb="6" eb="9">
      <t>ホイクエン</t>
    </rPh>
    <rPh sb="9" eb="12">
      <t>ミヤギノ</t>
    </rPh>
    <rPh sb="12" eb="13">
      <t>エン</t>
    </rPh>
    <phoneticPr fontId="5"/>
  </si>
  <si>
    <t>スクルドエンジェル保育園仙台長町園</t>
    <rPh sb="9" eb="12">
      <t>ホイクエン</t>
    </rPh>
    <rPh sb="12" eb="14">
      <t>センダイ</t>
    </rPh>
    <rPh sb="14" eb="16">
      <t>ナガマチ</t>
    </rPh>
    <rPh sb="16" eb="17">
      <t>エン</t>
    </rPh>
    <phoneticPr fontId="5"/>
  </si>
  <si>
    <t>まんまる保育園</t>
    <rPh sb="4" eb="7">
      <t>ホイクエン</t>
    </rPh>
    <phoneticPr fontId="51"/>
  </si>
  <si>
    <t>ハニー保育園</t>
    <rPh sb="3" eb="6">
      <t>ホイクエン</t>
    </rPh>
    <phoneticPr fontId="51"/>
  </si>
  <si>
    <t>星の子保育園</t>
    <rPh sb="0" eb="1">
      <t>ホシ</t>
    </rPh>
    <rPh sb="2" eb="3">
      <t>コ</t>
    </rPh>
    <rPh sb="3" eb="6">
      <t>ホイクエン</t>
    </rPh>
    <phoneticPr fontId="5"/>
  </si>
  <si>
    <t>ふれあい保育園</t>
    <rPh sb="4" eb="7">
      <t>ホイクエン</t>
    </rPh>
    <phoneticPr fontId="5"/>
  </si>
  <si>
    <t>スクルドエンジェル保育園仙台宮城野原園</t>
    <rPh sb="9" eb="12">
      <t>ホイクエン</t>
    </rPh>
    <rPh sb="12" eb="14">
      <t>センダイ</t>
    </rPh>
    <rPh sb="14" eb="18">
      <t>ミヤギノハラ</t>
    </rPh>
    <rPh sb="18" eb="19">
      <t>エン</t>
    </rPh>
    <phoneticPr fontId="5"/>
  </si>
  <si>
    <t>バンビのおうち保育園</t>
    <rPh sb="7" eb="10">
      <t>ホイクエン</t>
    </rPh>
    <phoneticPr fontId="51"/>
  </si>
  <si>
    <t>おひさま原っぱ保育園</t>
    <rPh sb="4" eb="5">
      <t>ハラ</t>
    </rPh>
    <rPh sb="7" eb="10">
      <t>ホイクエン</t>
    </rPh>
    <phoneticPr fontId="19"/>
  </si>
  <si>
    <t>ちゃいるどらんど岩切駅前保育園</t>
    <rPh sb="8" eb="12">
      <t>イワキリエキマエ</t>
    </rPh>
    <phoneticPr fontId="51"/>
  </si>
  <si>
    <t>アテナ保育園</t>
    <rPh sb="3" eb="6">
      <t>ホイクエン</t>
    </rPh>
    <phoneticPr fontId="51"/>
  </si>
  <si>
    <t>おうち保育園木町どおり</t>
    <rPh sb="3" eb="6">
      <t>ホイクエン</t>
    </rPh>
    <rPh sb="6" eb="8">
      <t>キマチ</t>
    </rPh>
    <phoneticPr fontId="5"/>
  </si>
  <si>
    <t>保育園れいんぼーなーさりー原ノ町館1</t>
    <rPh sb="0" eb="3">
      <t>ホイクエン</t>
    </rPh>
    <rPh sb="13" eb="14">
      <t>ハラ</t>
    </rPh>
    <rPh sb="15" eb="16">
      <t>マチ</t>
    </rPh>
    <rPh sb="16" eb="17">
      <t>カン</t>
    </rPh>
    <phoneticPr fontId="51"/>
  </si>
  <si>
    <t>砂押こころ保育園</t>
    <rPh sb="0" eb="2">
      <t>スナオシ</t>
    </rPh>
    <rPh sb="5" eb="8">
      <t>ホイクエン</t>
    </rPh>
    <phoneticPr fontId="51"/>
  </si>
  <si>
    <t>苦竹ナーサリー</t>
    <rPh sb="0" eb="2">
      <t>ニガタケ</t>
    </rPh>
    <phoneticPr fontId="51"/>
  </si>
  <si>
    <t>小規模保育事業所ココカラ荒巻</t>
    <rPh sb="0" eb="3">
      <t>ショウキボ</t>
    </rPh>
    <rPh sb="3" eb="5">
      <t>ホイク</t>
    </rPh>
    <rPh sb="5" eb="7">
      <t>ジギョウ</t>
    </rPh>
    <rPh sb="7" eb="8">
      <t>ショ</t>
    </rPh>
    <rPh sb="12" eb="14">
      <t>アラマキ</t>
    </rPh>
    <phoneticPr fontId="5"/>
  </si>
  <si>
    <t>保育園れいんぼーなーさりー原ノ町館2</t>
    <rPh sb="0" eb="3">
      <t>ホイクエン</t>
    </rPh>
    <rPh sb="13" eb="14">
      <t>ハラ</t>
    </rPh>
    <rPh sb="15" eb="16">
      <t>マチ</t>
    </rPh>
    <rPh sb="16" eb="17">
      <t>カン</t>
    </rPh>
    <phoneticPr fontId="51"/>
  </si>
  <si>
    <t>時のかけはし保育園</t>
    <rPh sb="0" eb="1">
      <t>トキ</t>
    </rPh>
    <rPh sb="6" eb="9">
      <t>ホイクエン</t>
    </rPh>
    <phoneticPr fontId="51"/>
  </si>
  <si>
    <t>ぽっかぽか彩保育園</t>
    <rPh sb="5" eb="6">
      <t>アヤ</t>
    </rPh>
    <rPh sb="6" eb="9">
      <t>ホイクエン</t>
    </rPh>
    <phoneticPr fontId="51"/>
  </si>
  <si>
    <t>みのり保育園</t>
    <rPh sb="3" eb="6">
      <t>ホイクエン</t>
    </rPh>
    <phoneticPr fontId="51"/>
  </si>
  <si>
    <t>かみすぎさくら保育園</t>
    <rPh sb="7" eb="10">
      <t>ホイクエン</t>
    </rPh>
    <phoneticPr fontId="51"/>
  </si>
  <si>
    <t>袋原ちびっこひろば保育園</t>
    <rPh sb="0" eb="1">
      <t>フクロ</t>
    </rPh>
    <rPh sb="1" eb="2">
      <t>ハラ</t>
    </rPh>
    <rPh sb="9" eb="12">
      <t>ホイクエン</t>
    </rPh>
    <phoneticPr fontId="51"/>
  </si>
  <si>
    <t>すまいる立町保育園</t>
    <rPh sb="4" eb="6">
      <t>タチマチ</t>
    </rPh>
    <rPh sb="6" eb="9">
      <t>ホイクエン</t>
    </rPh>
    <phoneticPr fontId="51"/>
  </si>
  <si>
    <t>こぶたの城おおのだ保育園</t>
    <rPh sb="4" eb="5">
      <t>シロ</t>
    </rPh>
    <rPh sb="9" eb="12">
      <t>ホイクエン</t>
    </rPh>
    <phoneticPr fontId="17"/>
  </si>
  <si>
    <t>泉区</t>
    <rPh sb="0" eb="1">
      <t>イズミ</t>
    </rPh>
    <rPh sb="1" eb="2">
      <t>ク</t>
    </rPh>
    <phoneticPr fontId="17"/>
  </si>
  <si>
    <t>ぷりえ～る保育園あらまき</t>
    <rPh sb="5" eb="8">
      <t>ホイクエン</t>
    </rPh>
    <phoneticPr fontId="51"/>
  </si>
  <si>
    <t>キッズフィールド新田東園</t>
    <rPh sb="8" eb="10">
      <t>シンデン</t>
    </rPh>
    <rPh sb="10" eb="11">
      <t>ヒガシ</t>
    </rPh>
    <rPh sb="11" eb="12">
      <t>エン</t>
    </rPh>
    <phoneticPr fontId="51"/>
  </si>
  <si>
    <t>杜のぽかぽか保育園</t>
    <rPh sb="0" eb="1">
      <t>モリ</t>
    </rPh>
    <rPh sb="6" eb="9">
      <t>ホイクエン</t>
    </rPh>
    <phoneticPr fontId="17"/>
  </si>
  <si>
    <t>ぶんぶん保育園</t>
    <rPh sb="4" eb="7">
      <t>ホイクエン</t>
    </rPh>
    <phoneticPr fontId="51"/>
  </si>
  <si>
    <t>つつじがおか保育園</t>
    <rPh sb="6" eb="9">
      <t>ホイクエン</t>
    </rPh>
    <phoneticPr fontId="51"/>
  </si>
  <si>
    <t>富沢こころ保育園</t>
    <rPh sb="0" eb="2">
      <t>トミザワ</t>
    </rPh>
    <rPh sb="5" eb="8">
      <t>ホイクエン</t>
    </rPh>
    <phoneticPr fontId="17"/>
  </si>
  <si>
    <t>いずみ保育園</t>
    <rPh sb="3" eb="6">
      <t>ホイクエン</t>
    </rPh>
    <phoneticPr fontId="5"/>
  </si>
  <si>
    <t>ペンギンナーサリースクールせんだい</t>
    <phoneticPr fontId="17"/>
  </si>
  <si>
    <t>青葉・杜のみらい保育園</t>
    <rPh sb="0" eb="2">
      <t>アオバ</t>
    </rPh>
    <rPh sb="3" eb="4">
      <t>モリ</t>
    </rPh>
    <rPh sb="8" eb="11">
      <t>ホイクエン</t>
    </rPh>
    <phoneticPr fontId="5"/>
  </si>
  <si>
    <t>新田ナーサリー</t>
    <rPh sb="0" eb="2">
      <t>シンデン</t>
    </rPh>
    <phoneticPr fontId="17"/>
  </si>
  <si>
    <t>泉ヶ丘保育園</t>
    <rPh sb="0" eb="3">
      <t>イズミガオカ</t>
    </rPh>
    <rPh sb="3" eb="6">
      <t>ホイクエン</t>
    </rPh>
    <phoneticPr fontId="51"/>
  </si>
  <si>
    <t>共同保育所ちろりん村</t>
    <rPh sb="0" eb="2">
      <t>キョウドウ</t>
    </rPh>
    <rPh sb="2" eb="4">
      <t>ホイク</t>
    </rPh>
    <rPh sb="4" eb="5">
      <t>ショ</t>
    </rPh>
    <rPh sb="9" eb="10">
      <t>ムラ</t>
    </rPh>
    <phoneticPr fontId="51"/>
  </si>
  <si>
    <t>サン・キッズ保育園</t>
    <rPh sb="6" eb="9">
      <t>ホイクエン</t>
    </rPh>
    <phoneticPr fontId="5"/>
  </si>
  <si>
    <t>パパママ保育園</t>
    <rPh sb="4" eb="7">
      <t>ホイクエン</t>
    </rPh>
    <phoneticPr fontId="51"/>
  </si>
  <si>
    <t>きまちこころ保育園</t>
    <rPh sb="6" eb="9">
      <t>ホイクエン</t>
    </rPh>
    <phoneticPr fontId="51"/>
  </si>
  <si>
    <t>ぷりえ～る保育園2</t>
    <rPh sb="5" eb="8">
      <t>ホイクエン</t>
    </rPh>
    <phoneticPr fontId="5"/>
  </si>
  <si>
    <t>こどもの家エミール</t>
    <rPh sb="4" eb="5">
      <t>イエ</t>
    </rPh>
    <phoneticPr fontId="51"/>
  </si>
  <si>
    <t>愛子つぼみ保育園</t>
    <rPh sb="0" eb="2">
      <t>アヤシ</t>
    </rPh>
    <rPh sb="5" eb="8">
      <t>ホイクエン</t>
    </rPh>
    <phoneticPr fontId="5"/>
  </si>
  <si>
    <t>朝市っ子保育園</t>
    <rPh sb="0" eb="2">
      <t>アサイチ</t>
    </rPh>
    <rPh sb="3" eb="4">
      <t>コ</t>
    </rPh>
    <rPh sb="4" eb="7">
      <t>ホイクエン</t>
    </rPh>
    <phoneticPr fontId="51"/>
  </si>
  <si>
    <t>小規模保育事業所ココカラ五橋</t>
    <rPh sb="0" eb="3">
      <t>ショウキボ</t>
    </rPh>
    <rPh sb="3" eb="5">
      <t>ホイク</t>
    </rPh>
    <rPh sb="5" eb="7">
      <t>ジギョウ</t>
    </rPh>
    <rPh sb="7" eb="8">
      <t>ショ</t>
    </rPh>
    <rPh sb="12" eb="14">
      <t>イツツバシ</t>
    </rPh>
    <phoneticPr fontId="5"/>
  </si>
  <si>
    <t>アートチャイルドケア仙台泉中央</t>
    <rPh sb="10" eb="12">
      <t>センダイ</t>
    </rPh>
    <rPh sb="12" eb="13">
      <t>イズミ</t>
    </rPh>
    <rPh sb="13" eb="15">
      <t>チュウオウ</t>
    </rPh>
    <phoneticPr fontId="51"/>
  </si>
  <si>
    <t>かみすぎさくら第2保育園</t>
    <rPh sb="7" eb="8">
      <t>ダイ</t>
    </rPh>
    <rPh sb="9" eb="12">
      <t>ホイクエン</t>
    </rPh>
    <phoneticPr fontId="51"/>
  </si>
  <si>
    <t>ちゃいるどらんど六丁の目保育園</t>
    <rPh sb="8" eb="10">
      <t>ロクチョウ</t>
    </rPh>
    <rPh sb="11" eb="12">
      <t>メ</t>
    </rPh>
    <rPh sb="12" eb="15">
      <t>ホイクエン</t>
    </rPh>
    <phoneticPr fontId="19"/>
  </si>
  <si>
    <t>リコリコ保育園</t>
    <rPh sb="4" eb="7">
      <t>ホイクエン</t>
    </rPh>
    <phoneticPr fontId="51"/>
  </si>
  <si>
    <t>さくらっこ保育園</t>
    <rPh sb="5" eb="8">
      <t>ホイクエン</t>
    </rPh>
    <phoneticPr fontId="51"/>
  </si>
  <si>
    <t>すまいる新寺保育園</t>
    <rPh sb="4" eb="5">
      <t>シン</t>
    </rPh>
    <rPh sb="5" eb="6">
      <t>テラ</t>
    </rPh>
    <rPh sb="6" eb="9">
      <t>ホイクエン</t>
    </rPh>
    <phoneticPr fontId="51"/>
  </si>
  <si>
    <t>ピーターパン東勝山</t>
    <rPh sb="6" eb="7">
      <t>ヒガシ</t>
    </rPh>
    <rPh sb="7" eb="9">
      <t>カツヤマ</t>
    </rPh>
    <phoneticPr fontId="51"/>
  </si>
  <si>
    <t>ろりぽっぷ小規模保育園おほしさま館</t>
    <rPh sb="5" eb="8">
      <t>ショウキボ</t>
    </rPh>
    <rPh sb="8" eb="11">
      <t>ホイクエン</t>
    </rPh>
    <rPh sb="16" eb="17">
      <t>カン</t>
    </rPh>
    <phoneticPr fontId="51"/>
  </si>
  <si>
    <t>ハピネス保育園南光台東</t>
    <rPh sb="4" eb="7">
      <t>ホイクエン</t>
    </rPh>
    <rPh sb="7" eb="9">
      <t>ナンコウ</t>
    </rPh>
    <rPh sb="9" eb="10">
      <t>ダイ</t>
    </rPh>
    <rPh sb="10" eb="11">
      <t>ヒガシ</t>
    </rPh>
    <phoneticPr fontId="51"/>
  </si>
  <si>
    <t>たっこの家</t>
    <rPh sb="4" eb="5">
      <t>イエ</t>
    </rPh>
    <phoneticPr fontId="5"/>
  </si>
  <si>
    <t>ピーターパン北中山</t>
    <rPh sb="6" eb="7">
      <t>キタ</t>
    </rPh>
    <rPh sb="7" eb="9">
      <t>ナカヤマ</t>
    </rPh>
    <phoneticPr fontId="51"/>
  </si>
  <si>
    <t>泉中央さんさん保育室</t>
    <rPh sb="0" eb="3">
      <t>イズミチュウオウ</t>
    </rPh>
    <rPh sb="7" eb="10">
      <t>ホイクシツ</t>
    </rPh>
    <phoneticPr fontId="51"/>
  </si>
  <si>
    <t>カール高松ナーサリー</t>
    <rPh sb="3" eb="4">
      <t>タカ</t>
    </rPh>
    <phoneticPr fontId="51"/>
  </si>
  <si>
    <t>バイリンガル保育園なないろの里</t>
    <rPh sb="6" eb="9">
      <t>ホイクエン</t>
    </rPh>
    <rPh sb="14" eb="15">
      <t>サト</t>
    </rPh>
    <phoneticPr fontId="51"/>
  </si>
  <si>
    <t>泉の杜保育園</t>
    <rPh sb="0" eb="1">
      <t>イズミ</t>
    </rPh>
    <rPh sb="2" eb="3">
      <t>モリ</t>
    </rPh>
    <rPh sb="3" eb="6">
      <t>ホイクエン</t>
    </rPh>
    <phoneticPr fontId="51"/>
  </si>
  <si>
    <t>みなみの光保育園</t>
    <rPh sb="4" eb="5">
      <t>ヒカリ</t>
    </rPh>
    <rPh sb="5" eb="8">
      <t>ホイクエン</t>
    </rPh>
    <phoneticPr fontId="51"/>
  </si>
  <si>
    <t>空飛ぶくぢら保育所</t>
    <rPh sb="0" eb="1">
      <t>ソラ</t>
    </rPh>
    <rPh sb="1" eb="2">
      <t>ト</t>
    </rPh>
    <rPh sb="6" eb="8">
      <t>ホイク</t>
    </rPh>
    <rPh sb="8" eb="9">
      <t>ショ</t>
    </rPh>
    <phoneticPr fontId="51"/>
  </si>
  <si>
    <t>ミッキー小規模保育園</t>
    <rPh sb="4" eb="7">
      <t>ショウキボ</t>
    </rPh>
    <rPh sb="7" eb="10">
      <t>ホイクエン</t>
    </rPh>
    <phoneticPr fontId="51"/>
  </si>
  <si>
    <t>ろりぽっぷ第2小規模保育園おひさま館</t>
    <rPh sb="5" eb="6">
      <t>ダイ</t>
    </rPh>
    <rPh sb="7" eb="10">
      <t>ショウキボ</t>
    </rPh>
    <rPh sb="10" eb="13">
      <t>ホイクエン</t>
    </rPh>
    <rPh sb="17" eb="18">
      <t>カン</t>
    </rPh>
    <phoneticPr fontId="51"/>
  </si>
  <si>
    <t>グレース保育園</t>
    <rPh sb="4" eb="7">
      <t>ホイクエン</t>
    </rPh>
    <phoneticPr fontId="51"/>
  </si>
  <si>
    <t>おひさま保育園</t>
  </si>
  <si>
    <t>六丁の目保育園中町園</t>
    <rPh sb="0" eb="2">
      <t>ロクチョウ</t>
    </rPh>
    <rPh sb="3" eb="4">
      <t>メ</t>
    </rPh>
    <rPh sb="4" eb="7">
      <t>ホイクエン</t>
    </rPh>
    <rPh sb="7" eb="9">
      <t>ナカマチ</t>
    </rPh>
    <rPh sb="9" eb="10">
      <t>エン</t>
    </rPh>
    <phoneticPr fontId="51"/>
  </si>
  <si>
    <t>アスイク保育園　薬師堂前</t>
    <rPh sb="4" eb="7">
      <t>ホイクエン</t>
    </rPh>
    <rPh sb="8" eb="11">
      <t>ヤクシドウ</t>
    </rPh>
    <rPh sb="11" eb="12">
      <t>マエ</t>
    </rPh>
    <phoneticPr fontId="17"/>
  </si>
  <si>
    <t>小規模保育事業Ｃ型</t>
    <rPh sb="0" eb="3">
      <t>ショウキボ</t>
    </rPh>
    <rPh sb="3" eb="5">
      <t>ホイク</t>
    </rPh>
    <rPh sb="5" eb="7">
      <t>ジギョウ</t>
    </rPh>
    <rPh sb="8" eb="9">
      <t>ガタ</t>
    </rPh>
    <phoneticPr fontId="10"/>
  </si>
  <si>
    <t>吉田　一美・小山　典子</t>
    <rPh sb="0" eb="2">
      <t>ヨシダ</t>
    </rPh>
    <rPh sb="3" eb="5">
      <t>ヒトミ</t>
    </rPh>
    <rPh sb="6" eb="8">
      <t>オヤマ</t>
    </rPh>
    <rPh sb="9" eb="11">
      <t>ノリコ</t>
    </rPh>
    <phoneticPr fontId="53"/>
  </si>
  <si>
    <t>高橋　真由美・鈴木　めぐみ</t>
    <rPh sb="0" eb="2">
      <t>タカハシ</t>
    </rPh>
    <rPh sb="3" eb="6">
      <t>マユミ</t>
    </rPh>
    <phoneticPr fontId="53"/>
  </si>
  <si>
    <t>川村　隆・川村　真紀</t>
    <rPh sb="0" eb="2">
      <t>カワムラ</t>
    </rPh>
    <rPh sb="3" eb="4">
      <t>タカシ</t>
    </rPh>
    <rPh sb="5" eb="7">
      <t>カワムラ</t>
    </rPh>
    <rPh sb="8" eb="10">
      <t>マキ</t>
    </rPh>
    <phoneticPr fontId="53"/>
  </si>
  <si>
    <t>遊佐　ひろ子・畠山　祐子</t>
    <rPh sb="0" eb="2">
      <t>ユサ</t>
    </rPh>
    <rPh sb="5" eb="6">
      <t>コ</t>
    </rPh>
    <phoneticPr fontId="53"/>
  </si>
  <si>
    <t>岸　麻記子・天間　千栄子</t>
    <rPh sb="0" eb="1">
      <t>キシ</t>
    </rPh>
    <rPh sb="2" eb="5">
      <t>マキコ</t>
    </rPh>
    <rPh sb="6" eb="7">
      <t>テン</t>
    </rPh>
    <rPh sb="7" eb="8">
      <t>マ</t>
    </rPh>
    <rPh sb="9" eb="12">
      <t>チエコ</t>
    </rPh>
    <phoneticPr fontId="53"/>
  </si>
  <si>
    <t>菅野　淳・菅野　美紀</t>
    <rPh sb="0" eb="2">
      <t>カンノ</t>
    </rPh>
    <rPh sb="3" eb="4">
      <t>アツシ</t>
    </rPh>
    <rPh sb="5" eb="7">
      <t>カンノ</t>
    </rPh>
    <rPh sb="8" eb="10">
      <t>ミキ</t>
    </rPh>
    <phoneticPr fontId="53"/>
  </si>
  <si>
    <t>小野　敬子・酒井　リエ子</t>
    <rPh sb="0" eb="2">
      <t>オノ</t>
    </rPh>
    <rPh sb="3" eb="5">
      <t>ケイコ</t>
    </rPh>
    <rPh sb="6" eb="8">
      <t>サカイ</t>
    </rPh>
    <rPh sb="11" eb="12">
      <t>コ</t>
    </rPh>
    <phoneticPr fontId="53"/>
  </si>
  <si>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10"/>
  </si>
  <si>
    <t>Ａ型</t>
    <rPh sb="1" eb="2">
      <t>ガタ</t>
    </rPh>
    <phoneticPr fontId="17"/>
  </si>
  <si>
    <t>ビックママランド北目町</t>
    <rPh sb="8" eb="9">
      <t>キタ</t>
    </rPh>
    <rPh sb="9" eb="10">
      <t>メ</t>
    </rPh>
    <rPh sb="10" eb="11">
      <t>マチ</t>
    </rPh>
    <phoneticPr fontId="50"/>
  </si>
  <si>
    <t>ワタキュー保育園北四番丁園</t>
    <rPh sb="5" eb="8">
      <t>ホイクエン</t>
    </rPh>
    <rPh sb="8" eb="12">
      <t>キタヨバンチョウ</t>
    </rPh>
    <rPh sb="12" eb="13">
      <t>エン</t>
    </rPh>
    <phoneticPr fontId="50"/>
  </si>
  <si>
    <t>ビックママランド支倉園</t>
    <rPh sb="8" eb="10">
      <t>ハセクラ</t>
    </rPh>
    <rPh sb="10" eb="11">
      <t>エン</t>
    </rPh>
    <phoneticPr fontId="50"/>
  </si>
  <si>
    <t>わくわくモリモリ保育所</t>
    <rPh sb="8" eb="10">
      <t>ホイク</t>
    </rPh>
    <rPh sb="10" eb="11">
      <t>ショ</t>
    </rPh>
    <phoneticPr fontId="50"/>
  </si>
  <si>
    <t>豊和すまいる保育園 仙台青葉校</t>
    <rPh sb="0" eb="1">
      <t>ユタカ</t>
    </rPh>
    <rPh sb="1" eb="2">
      <t>ワ</t>
    </rPh>
    <rPh sb="6" eb="9">
      <t>ホイクエン</t>
    </rPh>
    <rPh sb="10" eb="12">
      <t>センダイ</t>
    </rPh>
    <rPh sb="12" eb="14">
      <t>アオバ</t>
    </rPh>
    <rPh sb="14" eb="15">
      <t>コウ</t>
    </rPh>
    <phoneticPr fontId="50"/>
  </si>
  <si>
    <t>あすと長町保育所</t>
    <rPh sb="3" eb="5">
      <t>ナガマチ</t>
    </rPh>
    <rPh sb="5" eb="7">
      <t>ホイク</t>
    </rPh>
    <rPh sb="7" eb="8">
      <t>ショ</t>
    </rPh>
    <phoneticPr fontId="50"/>
  </si>
  <si>
    <t>りっきーぱーくあすと長町</t>
    <rPh sb="10" eb="12">
      <t>ナガマチ</t>
    </rPh>
    <phoneticPr fontId="50"/>
  </si>
  <si>
    <t>もりのひろば保育園</t>
    <rPh sb="6" eb="9">
      <t>ホイクエン</t>
    </rPh>
    <phoneticPr fontId="50"/>
  </si>
  <si>
    <t>Ｂ型</t>
    <rPh sb="1" eb="2">
      <t>ガタ</t>
    </rPh>
    <phoneticPr fontId="17"/>
  </si>
  <si>
    <t>ヤクルト二日町つばめ保育園</t>
    <rPh sb="4" eb="7">
      <t>フツカマチ</t>
    </rPh>
    <rPh sb="10" eb="13">
      <t>ホイクエン</t>
    </rPh>
    <phoneticPr fontId="50"/>
  </si>
  <si>
    <t>きらきら保育園</t>
    <rPh sb="4" eb="7">
      <t>ホイクエン</t>
    </rPh>
    <phoneticPr fontId="50"/>
  </si>
  <si>
    <t>ヤクルトあやしつばめ保育園</t>
    <rPh sb="10" eb="13">
      <t>ホイクエン</t>
    </rPh>
    <phoneticPr fontId="50"/>
  </si>
  <si>
    <t>保育所型</t>
    <rPh sb="0" eb="2">
      <t>ホイク</t>
    </rPh>
    <rPh sb="2" eb="3">
      <t>ショ</t>
    </rPh>
    <rPh sb="3" eb="4">
      <t>ガタ</t>
    </rPh>
    <phoneticPr fontId="17"/>
  </si>
  <si>
    <t>エスパルキッズ保育園</t>
    <rPh sb="7" eb="10">
      <t>ホイクエン</t>
    </rPh>
    <phoneticPr fontId="51"/>
  </si>
  <si>
    <t>コープこやぎの保育園</t>
    <rPh sb="7" eb="10">
      <t>ホイクエン</t>
    </rPh>
    <phoneticPr fontId="51"/>
  </si>
  <si>
    <t>南中山すいせん保育園</t>
    <phoneticPr fontId="51"/>
  </si>
  <si>
    <t>キッズ・マークトゥエイン</t>
    <phoneticPr fontId="17"/>
  </si>
  <si>
    <t>せせらぎ保育園</t>
    <rPh sb="4" eb="7">
      <t>ホイクエン</t>
    </rPh>
    <phoneticPr fontId="51"/>
  </si>
  <si>
    <t>様式第１-２号別表２　病原性大腸菌対策検便費調書</t>
    <rPh sb="0" eb="2">
      <t>ヨウシキ</t>
    </rPh>
    <rPh sb="2" eb="3">
      <t>ダイ</t>
    </rPh>
    <rPh sb="6" eb="7">
      <t>ゴウ</t>
    </rPh>
    <rPh sb="7" eb="9">
      <t>ベッピョウ</t>
    </rPh>
    <rPh sb="22" eb="24">
      <t>チョウショ</t>
    </rPh>
    <phoneticPr fontId="17"/>
  </si>
  <si>
    <t>年度　病原性大腸菌対策関連消耗品購入補助金及び病原性大腸菌対策検便費補助金</t>
    <rPh sb="0" eb="2">
      <t>ネンド</t>
    </rPh>
    <rPh sb="18" eb="21">
      <t>ホジョキン</t>
    </rPh>
    <rPh sb="34" eb="37">
      <t>ホジョキン</t>
    </rPh>
    <phoneticPr fontId="5"/>
  </si>
  <si>
    <t>交付申請書兼実績報告書</t>
    <phoneticPr fontId="5"/>
  </si>
  <si>
    <t>　補助対象となる実施回数のとおり，検便を行ったことを証明するものの写し</t>
    <rPh sb="1" eb="3">
      <t>ホジョ</t>
    </rPh>
    <rPh sb="3" eb="5">
      <t>タイショウ</t>
    </rPh>
    <rPh sb="8" eb="10">
      <t>ジッシ</t>
    </rPh>
    <rPh sb="10" eb="12">
      <t>カイスウ</t>
    </rPh>
    <rPh sb="17" eb="19">
      <t>ケンベン</t>
    </rPh>
    <rPh sb="20" eb="21">
      <t>オコナ</t>
    </rPh>
    <rPh sb="26" eb="28">
      <t>ショウメイ</t>
    </rPh>
    <rPh sb="33" eb="34">
      <t>ウツ</t>
    </rPh>
    <phoneticPr fontId="5"/>
  </si>
  <si>
    <t>　補助対象となる消耗品を購入したことを証明する領収書の写し</t>
    <rPh sb="1" eb="3">
      <t>ホジョ</t>
    </rPh>
    <rPh sb="3" eb="5">
      <t>タイショウ</t>
    </rPh>
    <phoneticPr fontId="5"/>
  </si>
  <si>
    <t>　提出書類（病原性大腸菌対策関連消耗品購入補助金を申請する場合）</t>
    <rPh sb="1" eb="3">
      <t>テイシュツ</t>
    </rPh>
    <rPh sb="3" eb="5">
      <t>ショルイ</t>
    </rPh>
    <rPh sb="6" eb="9">
      <t>ビョウゲンセイ</t>
    </rPh>
    <rPh sb="9" eb="12">
      <t>ダイチョウキン</t>
    </rPh>
    <rPh sb="12" eb="14">
      <t>タイサク</t>
    </rPh>
    <rPh sb="14" eb="16">
      <t>カンレン</t>
    </rPh>
    <rPh sb="16" eb="18">
      <t>ショウモウ</t>
    </rPh>
    <rPh sb="18" eb="19">
      <t>ヒン</t>
    </rPh>
    <rPh sb="19" eb="21">
      <t>コウニュウ</t>
    </rPh>
    <rPh sb="21" eb="23">
      <t>ホジョ</t>
    </rPh>
    <rPh sb="23" eb="24">
      <t>キン</t>
    </rPh>
    <rPh sb="25" eb="27">
      <t>シンセイ</t>
    </rPh>
    <rPh sb="29" eb="31">
      <t>バアイ</t>
    </rPh>
    <phoneticPr fontId="5"/>
  </si>
  <si>
    <t>　提出書類（病原性大腸菌対策検便費補助金を申請する場合）</t>
    <rPh sb="1" eb="3">
      <t>テイシュツ</t>
    </rPh>
    <rPh sb="3" eb="5">
      <t>ショルイ</t>
    </rPh>
    <rPh sb="6" eb="9">
      <t>ビョウゲンセイ</t>
    </rPh>
    <rPh sb="9" eb="12">
      <t>ダイチョウキン</t>
    </rPh>
    <rPh sb="12" eb="14">
      <t>タイサク</t>
    </rPh>
    <rPh sb="14" eb="17">
      <t>ケンベンヒ</t>
    </rPh>
    <rPh sb="17" eb="19">
      <t>ホジョ</t>
    </rPh>
    <rPh sb="19" eb="20">
      <t>キン</t>
    </rPh>
    <rPh sb="21" eb="23">
      <t>シンセイ</t>
    </rPh>
    <rPh sb="25" eb="27">
      <t>バアイ</t>
    </rPh>
    <phoneticPr fontId="5"/>
  </si>
  <si>
    <t>病原性大腸菌対策関連消耗品購入補助</t>
    <rPh sb="0" eb="13">
      <t>ビョウゲンセイダイチョウキンタイサクカンレンショウモウヒン</t>
    </rPh>
    <rPh sb="13" eb="15">
      <t>コウニュウ</t>
    </rPh>
    <rPh sb="15" eb="17">
      <t>ホジョ</t>
    </rPh>
    <phoneticPr fontId="5"/>
  </si>
  <si>
    <t>病原性大腸菌対策検便費補助</t>
    <rPh sb="0" eb="3">
      <t>ビョウゲンセイ</t>
    </rPh>
    <rPh sb="3" eb="6">
      <t>ダイチョウキン</t>
    </rPh>
    <rPh sb="6" eb="8">
      <t>タイサク</t>
    </rPh>
    <rPh sb="8" eb="10">
      <t>ケンベン</t>
    </rPh>
    <rPh sb="10" eb="11">
      <t>ヒ</t>
    </rPh>
    <rPh sb="11" eb="13">
      <t>ホジョ</t>
    </rPh>
    <phoneticPr fontId="5"/>
  </si>
  <si>
    <t>（補助基準額）</t>
    <rPh sb="1" eb="3">
      <t>ホジョ</t>
    </rPh>
    <rPh sb="3" eb="5">
      <t>キジュン</t>
    </rPh>
    <rPh sb="5" eb="6">
      <t>ガク</t>
    </rPh>
    <phoneticPr fontId="17"/>
  </si>
  <si>
    <t>（1人あたり補助単価）</t>
    <rPh sb="2" eb="3">
      <t>ニン</t>
    </rPh>
    <rPh sb="6" eb="8">
      <t>ホジョ</t>
    </rPh>
    <rPh sb="8" eb="10">
      <t>タンカ</t>
    </rPh>
    <phoneticPr fontId="17"/>
  </si>
  <si>
    <t>補助金交付申請額
（①と②を比較して低い額）</t>
    <rPh sb="0" eb="3">
      <t>ホジョキン</t>
    </rPh>
    <rPh sb="3" eb="5">
      <t>コウフ</t>
    </rPh>
    <rPh sb="5" eb="7">
      <t>シンセイ</t>
    </rPh>
    <rPh sb="7" eb="8">
      <t>ガク</t>
    </rPh>
    <rPh sb="14" eb="16">
      <t>ヒカク</t>
    </rPh>
    <rPh sb="18" eb="19">
      <t>ヒク</t>
    </rPh>
    <rPh sb="20" eb="21">
      <t>ガク</t>
    </rPh>
    <phoneticPr fontId="17"/>
  </si>
  <si>
    <t>補助基準額</t>
    <rPh sb="0" eb="2">
      <t>ホジョ</t>
    </rPh>
    <rPh sb="2" eb="4">
      <t>キジュン</t>
    </rPh>
    <rPh sb="4" eb="5">
      <t>ガク</t>
    </rPh>
    <phoneticPr fontId="17"/>
  </si>
  <si>
    <t>補助単価</t>
  </si>
  <si>
    <t>補助基準額</t>
    <rPh sb="2" eb="4">
      <t>キジュン</t>
    </rPh>
    <rPh sb="4" eb="5">
      <t>ガク</t>
    </rPh>
    <phoneticPr fontId="17"/>
  </si>
  <si>
    <t>　補助金申請額</t>
    <rPh sb="1" eb="3">
      <t>ホジョ</t>
    </rPh>
    <rPh sb="3" eb="4">
      <t>キン</t>
    </rPh>
    <rPh sb="4" eb="6">
      <t>シンセイ</t>
    </rPh>
    <rPh sb="6" eb="7">
      <t>ガク</t>
    </rPh>
    <phoneticPr fontId="5"/>
  </si>
  <si>
    <t>　標記の件について，補助金等交付規則第３条第１項及び仙台市家庭的保育事業等補助金交付要綱第５条</t>
    <rPh sb="1" eb="3">
      <t>ヒョウキ</t>
    </rPh>
    <rPh sb="4" eb="5">
      <t>ケン</t>
    </rPh>
    <rPh sb="10" eb="13">
      <t>ホジョキン</t>
    </rPh>
    <rPh sb="13" eb="14">
      <t>トウ</t>
    </rPh>
    <rPh sb="14" eb="16">
      <t>コウフ</t>
    </rPh>
    <rPh sb="16" eb="18">
      <t>キソク</t>
    </rPh>
    <rPh sb="18" eb="19">
      <t>ダイ</t>
    </rPh>
    <rPh sb="20" eb="21">
      <t>ジョウ</t>
    </rPh>
    <rPh sb="21" eb="22">
      <t>ダイ</t>
    </rPh>
    <rPh sb="23" eb="24">
      <t>コウ</t>
    </rPh>
    <rPh sb="24" eb="25">
      <t>オヨ</t>
    </rPh>
    <rPh sb="26" eb="29">
      <t>センダイシ</t>
    </rPh>
    <rPh sb="29" eb="32">
      <t>カテイテキ</t>
    </rPh>
    <rPh sb="32" eb="34">
      <t>ホイク</t>
    </rPh>
    <rPh sb="34" eb="36">
      <t>ジギョウ</t>
    </rPh>
    <rPh sb="36" eb="37">
      <t>トウ</t>
    </rPh>
    <rPh sb="37" eb="40">
      <t>ホジョキン</t>
    </rPh>
    <rPh sb="44" eb="45">
      <t>ダイ</t>
    </rPh>
    <rPh sb="46" eb="47">
      <t>ジョウ</t>
    </rPh>
    <phoneticPr fontId="5"/>
  </si>
  <si>
    <t>第２項の規定に基づき，補助金の交付を申請します。</t>
    <rPh sb="11" eb="14">
      <t>ホジョキン</t>
    </rPh>
    <rPh sb="15" eb="17">
      <t>コウフ</t>
    </rPh>
    <rPh sb="18" eb="20">
      <t>シンセイ</t>
    </rPh>
    <phoneticPr fontId="5"/>
  </si>
  <si>
    <t>● 補助対象消耗品購入一覧　（※ 購入品目及び用途は具体的に記入すること）</t>
    <rPh sb="4" eb="6">
      <t>タイショウ</t>
    </rPh>
    <rPh sb="6" eb="8">
      <t>ショウモウ</t>
    </rPh>
    <rPh sb="8" eb="9">
      <t>ヒン</t>
    </rPh>
    <rPh sb="9" eb="11">
      <t>コウニュウ</t>
    </rPh>
    <rPh sb="11" eb="13">
      <t>イチラン</t>
    </rPh>
    <phoneticPr fontId="17"/>
  </si>
  <si>
    <t>● 補助金の積算</t>
    <rPh sb="6" eb="8">
      <t>セキサン</t>
    </rPh>
    <phoneticPr fontId="17"/>
  </si>
  <si>
    <t>様式第１-２号別表１　病原性大腸菌対策関連消耗品購入調書</t>
    <rPh sb="0" eb="2">
      <t>ヨウシキ</t>
    </rPh>
    <rPh sb="2" eb="3">
      <t>ダイ</t>
    </rPh>
    <rPh sb="6" eb="7">
      <t>ゴウ</t>
    </rPh>
    <rPh sb="7" eb="9">
      <t>ベッピョウ</t>
    </rPh>
    <phoneticPr fontId="17"/>
  </si>
  <si>
    <r>
      <t>印刷する際は、ファイル＞印刷&gt;設定：ブック全体を印刷＞ページ指定</t>
    </r>
    <r>
      <rPr>
        <b/>
        <sz val="11"/>
        <color theme="1"/>
        <rFont val="HGSｺﾞｼｯｸM"/>
        <family val="3"/>
        <charset val="128"/>
      </rPr>
      <t>　3　</t>
    </r>
    <r>
      <rPr>
        <sz val="11"/>
        <color theme="1"/>
        <rFont val="HGSｺﾞｼｯｸM"/>
        <family val="3"/>
        <charset val="128"/>
      </rPr>
      <t>から</t>
    </r>
    <r>
      <rPr>
        <b/>
        <sz val="11"/>
        <color theme="1"/>
        <rFont val="HGSｺﾞｼｯｸM"/>
        <family val="3"/>
        <charset val="128"/>
      </rPr>
      <t>　5</t>
    </r>
    <r>
      <rPr>
        <sz val="11"/>
        <color theme="1"/>
        <rFont val="HGSｺﾞｼｯｸM"/>
        <family val="3"/>
        <charset val="128"/>
      </rPr>
      <t>　ページ</t>
    </r>
    <rPh sb="0" eb="2">
      <t>インサツ</t>
    </rPh>
    <rPh sb="4" eb="5">
      <t>サイ</t>
    </rPh>
    <rPh sb="12" eb="14">
      <t>インサツ</t>
    </rPh>
    <rPh sb="15" eb="17">
      <t>セッテイ</t>
    </rPh>
    <rPh sb="21" eb="23">
      <t>ゼンタイ</t>
    </rPh>
    <rPh sb="24" eb="26">
      <t>インサツ</t>
    </rPh>
    <rPh sb="30" eb="32">
      <t>シテイ</t>
    </rPh>
    <phoneticPr fontId="5"/>
  </si>
  <si>
    <t>自動計算された「補助金交付申請額」欄の額が、補助金の申請額になります。様式第１-２号の「1．補助金申請額」（内訳）に反映されます。</t>
    <rPh sb="0" eb="2">
      <t>ジドウ</t>
    </rPh>
    <rPh sb="2" eb="4">
      <t>ケイサン</t>
    </rPh>
    <rPh sb="10" eb="11">
      <t>キン</t>
    </rPh>
    <rPh sb="11" eb="13">
      <t>コウフ</t>
    </rPh>
    <rPh sb="13" eb="15">
      <t>シンセイ</t>
    </rPh>
    <rPh sb="15" eb="16">
      <t>ガク</t>
    </rPh>
    <rPh sb="17" eb="18">
      <t>ラン</t>
    </rPh>
    <rPh sb="19" eb="20">
      <t>ガク</t>
    </rPh>
    <rPh sb="26" eb="28">
      <t>シンセイ</t>
    </rPh>
    <rPh sb="28" eb="29">
      <t>ガク</t>
    </rPh>
    <rPh sb="49" eb="51">
      <t>シンセイ</t>
    </rPh>
    <rPh sb="51" eb="52">
      <t>ガク</t>
    </rPh>
    <rPh sb="54" eb="56">
      <t>ウチワケ</t>
    </rPh>
    <rPh sb="58" eb="60">
      <t>ハンエイ</t>
    </rPh>
    <phoneticPr fontId="5"/>
  </si>
  <si>
    <t>31102</t>
    <phoneticPr fontId="5"/>
  </si>
  <si>
    <t>63502</t>
    <phoneticPr fontId="5"/>
  </si>
  <si>
    <t>31515</t>
    <phoneticPr fontId="5"/>
  </si>
  <si>
    <t>31103</t>
    <phoneticPr fontId="5"/>
  </si>
  <si>
    <t>31104</t>
    <phoneticPr fontId="5"/>
  </si>
  <si>
    <t>31105</t>
    <phoneticPr fontId="5"/>
  </si>
  <si>
    <t>31106</t>
    <phoneticPr fontId="5"/>
  </si>
  <si>
    <t>31107</t>
    <phoneticPr fontId="5"/>
  </si>
  <si>
    <t>31108</t>
    <phoneticPr fontId="5"/>
  </si>
  <si>
    <t>31109</t>
    <phoneticPr fontId="5"/>
  </si>
  <si>
    <t>31110</t>
    <phoneticPr fontId="5"/>
  </si>
  <si>
    <t>31111</t>
    <phoneticPr fontId="5"/>
  </si>
  <si>
    <t>31112</t>
    <phoneticPr fontId="5"/>
  </si>
  <si>
    <t>31113</t>
    <phoneticPr fontId="5"/>
  </si>
  <si>
    <t>31114</t>
    <phoneticPr fontId="5"/>
  </si>
  <si>
    <t>31115</t>
    <phoneticPr fontId="5"/>
  </si>
  <si>
    <t>31116</t>
    <phoneticPr fontId="5"/>
  </si>
  <si>
    <t>31117</t>
    <phoneticPr fontId="5"/>
  </si>
  <si>
    <t>31118</t>
    <phoneticPr fontId="5"/>
  </si>
  <si>
    <t>31119</t>
    <phoneticPr fontId="5"/>
  </si>
  <si>
    <t>31120</t>
    <phoneticPr fontId="5"/>
  </si>
  <si>
    <t>31121</t>
    <phoneticPr fontId="5"/>
  </si>
  <si>
    <t>31122</t>
    <phoneticPr fontId="5"/>
  </si>
  <si>
    <t>31123</t>
    <phoneticPr fontId="5"/>
  </si>
  <si>
    <t>31124</t>
    <phoneticPr fontId="5"/>
  </si>
  <si>
    <t>31125</t>
    <phoneticPr fontId="5"/>
  </si>
  <si>
    <t>31126</t>
    <phoneticPr fontId="5"/>
  </si>
  <si>
    <t>31127</t>
    <phoneticPr fontId="5"/>
  </si>
  <si>
    <t>31128</t>
    <phoneticPr fontId="5"/>
  </si>
  <si>
    <t>31201</t>
    <phoneticPr fontId="5"/>
  </si>
  <si>
    <t>31202</t>
    <phoneticPr fontId="5"/>
  </si>
  <si>
    <t>31203</t>
    <phoneticPr fontId="5"/>
  </si>
  <si>
    <t>31204</t>
    <phoneticPr fontId="5"/>
  </si>
  <si>
    <t>31205</t>
    <phoneticPr fontId="5"/>
  </si>
  <si>
    <t>31206</t>
    <phoneticPr fontId="5"/>
  </si>
  <si>
    <t>31207</t>
    <phoneticPr fontId="5"/>
  </si>
  <si>
    <t>31208</t>
    <phoneticPr fontId="5"/>
  </si>
  <si>
    <t>31209</t>
    <phoneticPr fontId="5"/>
  </si>
  <si>
    <t>31210</t>
    <phoneticPr fontId="5"/>
  </si>
  <si>
    <t>31211</t>
    <phoneticPr fontId="5"/>
  </si>
  <si>
    <t>31212</t>
    <phoneticPr fontId="5"/>
  </si>
  <si>
    <t>31214</t>
    <phoneticPr fontId="5"/>
  </si>
  <si>
    <t>31215</t>
    <phoneticPr fontId="5"/>
  </si>
  <si>
    <t>31216</t>
    <phoneticPr fontId="5"/>
  </si>
  <si>
    <t>31218</t>
    <phoneticPr fontId="5"/>
  </si>
  <si>
    <t>31301</t>
    <phoneticPr fontId="5"/>
  </si>
  <si>
    <t>31302</t>
    <phoneticPr fontId="5"/>
  </si>
  <si>
    <t>31303</t>
    <phoneticPr fontId="5"/>
  </si>
  <si>
    <t>31304</t>
    <phoneticPr fontId="5"/>
  </si>
  <si>
    <t>31305</t>
    <phoneticPr fontId="5"/>
  </si>
  <si>
    <t>31306</t>
    <phoneticPr fontId="5"/>
  </si>
  <si>
    <t>31307</t>
    <phoneticPr fontId="5"/>
  </si>
  <si>
    <t>31308</t>
    <phoneticPr fontId="5"/>
  </si>
  <si>
    <t>31309</t>
    <phoneticPr fontId="5"/>
  </si>
  <si>
    <t>31310</t>
    <phoneticPr fontId="5"/>
  </si>
  <si>
    <t>31311</t>
    <phoneticPr fontId="5"/>
  </si>
  <si>
    <t>31312</t>
    <phoneticPr fontId="5"/>
  </si>
  <si>
    <t>31313</t>
    <phoneticPr fontId="5"/>
  </si>
  <si>
    <t>31314</t>
    <phoneticPr fontId="5"/>
  </si>
  <si>
    <t>31316</t>
    <phoneticPr fontId="5"/>
  </si>
  <si>
    <t>31401</t>
    <phoneticPr fontId="5"/>
  </si>
  <si>
    <t>31402</t>
    <phoneticPr fontId="5"/>
  </si>
  <si>
    <t>31403</t>
    <phoneticPr fontId="5"/>
  </si>
  <si>
    <t>31404</t>
    <phoneticPr fontId="5"/>
  </si>
  <si>
    <t>31405</t>
    <phoneticPr fontId="5"/>
  </si>
  <si>
    <t>31408</t>
    <phoneticPr fontId="5"/>
  </si>
  <si>
    <t>31407</t>
    <phoneticPr fontId="5"/>
  </si>
  <si>
    <t>31409</t>
    <phoneticPr fontId="5"/>
  </si>
  <si>
    <t>31410</t>
    <phoneticPr fontId="5"/>
  </si>
  <si>
    <t>31411</t>
    <phoneticPr fontId="5"/>
  </si>
  <si>
    <t>31412</t>
    <phoneticPr fontId="5"/>
  </si>
  <si>
    <t>31413</t>
    <phoneticPr fontId="5"/>
  </si>
  <si>
    <t>31414</t>
    <phoneticPr fontId="5"/>
  </si>
  <si>
    <t>31415</t>
    <phoneticPr fontId="5"/>
  </si>
  <si>
    <t>31501</t>
    <phoneticPr fontId="5"/>
  </si>
  <si>
    <t>31503</t>
    <phoneticPr fontId="5"/>
  </si>
  <si>
    <t>31505</t>
    <phoneticPr fontId="5"/>
  </si>
  <si>
    <t>31504</t>
    <phoneticPr fontId="5"/>
  </si>
  <si>
    <t>31506</t>
    <phoneticPr fontId="5"/>
  </si>
  <si>
    <t>31507</t>
    <phoneticPr fontId="5"/>
  </si>
  <si>
    <t>31508</t>
    <phoneticPr fontId="5"/>
  </si>
  <si>
    <t>31510</t>
    <phoneticPr fontId="5"/>
  </si>
  <si>
    <t>31511</t>
    <phoneticPr fontId="5"/>
  </si>
  <si>
    <t>31512</t>
    <phoneticPr fontId="5"/>
  </si>
  <si>
    <t>31514</t>
    <phoneticPr fontId="5"/>
  </si>
  <si>
    <t>31602</t>
    <phoneticPr fontId="5"/>
  </si>
  <si>
    <t>31603</t>
    <phoneticPr fontId="5"/>
  </si>
  <si>
    <t>31604</t>
    <phoneticPr fontId="5"/>
  </si>
  <si>
    <t>32103</t>
    <phoneticPr fontId="5"/>
  </si>
  <si>
    <t>32105</t>
    <phoneticPr fontId="5"/>
  </si>
  <si>
    <t>32109</t>
    <phoneticPr fontId="5"/>
  </si>
  <si>
    <t>32112</t>
    <phoneticPr fontId="5"/>
  </si>
  <si>
    <t>32203</t>
    <phoneticPr fontId="5"/>
  </si>
  <si>
    <t>32205</t>
    <phoneticPr fontId="5"/>
  </si>
  <si>
    <t>32206</t>
    <phoneticPr fontId="5"/>
  </si>
  <si>
    <t>32208</t>
    <phoneticPr fontId="5"/>
  </si>
  <si>
    <t>32402</t>
    <phoneticPr fontId="5"/>
  </si>
  <si>
    <t>32502</t>
    <phoneticPr fontId="5"/>
  </si>
  <si>
    <t>32504</t>
    <phoneticPr fontId="5"/>
  </si>
  <si>
    <t>32505</t>
    <phoneticPr fontId="5"/>
  </si>
  <si>
    <t>32506</t>
    <phoneticPr fontId="5"/>
  </si>
  <si>
    <t>32507</t>
    <phoneticPr fontId="5"/>
  </si>
  <si>
    <t>32603</t>
    <phoneticPr fontId="5"/>
  </si>
  <si>
    <t>33102</t>
    <phoneticPr fontId="5"/>
  </si>
  <si>
    <t>33101</t>
    <phoneticPr fontId="5"/>
  </si>
  <si>
    <t>33103</t>
    <phoneticPr fontId="5"/>
  </si>
  <si>
    <t>33202</t>
    <phoneticPr fontId="5"/>
  </si>
  <si>
    <t>33301</t>
    <phoneticPr fontId="5"/>
  </si>
  <si>
    <t>33302</t>
    <phoneticPr fontId="5"/>
  </si>
  <si>
    <t>33501</t>
    <phoneticPr fontId="5"/>
  </si>
  <si>
    <t>41102</t>
    <phoneticPr fontId="5"/>
  </si>
  <si>
    <t>41103</t>
    <phoneticPr fontId="5"/>
  </si>
  <si>
    <t>41106</t>
    <phoneticPr fontId="5"/>
  </si>
  <si>
    <t>41108</t>
    <phoneticPr fontId="5"/>
  </si>
  <si>
    <t>41107</t>
    <phoneticPr fontId="5"/>
  </si>
  <si>
    <t>99999</t>
    <phoneticPr fontId="5"/>
  </si>
  <si>
    <t>63603</t>
    <phoneticPr fontId="5"/>
  </si>
  <si>
    <t>63501</t>
    <phoneticPr fontId="5"/>
  </si>
  <si>
    <t>63201</t>
    <phoneticPr fontId="5"/>
  </si>
  <si>
    <t>63102</t>
    <phoneticPr fontId="5"/>
  </si>
  <si>
    <t>62601</t>
    <phoneticPr fontId="5"/>
  </si>
  <si>
    <t>62501</t>
    <phoneticPr fontId="5"/>
  </si>
  <si>
    <t>62101</t>
    <phoneticPr fontId="5"/>
  </si>
  <si>
    <t>61501</t>
    <phoneticPr fontId="5"/>
  </si>
  <si>
    <t>61402</t>
    <phoneticPr fontId="5"/>
  </si>
  <si>
    <t>61401</t>
    <phoneticPr fontId="5"/>
  </si>
  <si>
    <t>61106</t>
    <phoneticPr fontId="5"/>
  </si>
  <si>
    <t>61105</t>
    <phoneticPr fontId="5"/>
  </si>
  <si>
    <t>61104</t>
    <phoneticPr fontId="5"/>
  </si>
  <si>
    <t>61103</t>
    <phoneticPr fontId="5"/>
  </si>
  <si>
    <t>61101</t>
    <phoneticPr fontId="5"/>
  </si>
  <si>
    <t>41605</t>
    <phoneticPr fontId="5"/>
  </si>
  <si>
    <t>41606</t>
    <phoneticPr fontId="5"/>
  </si>
  <si>
    <t>41604</t>
    <phoneticPr fontId="5"/>
  </si>
  <si>
    <t>41603</t>
    <phoneticPr fontId="5"/>
  </si>
  <si>
    <t>41602</t>
    <phoneticPr fontId="5"/>
  </si>
  <si>
    <t>41601</t>
    <phoneticPr fontId="5"/>
  </si>
  <si>
    <t>41520</t>
    <phoneticPr fontId="5"/>
  </si>
  <si>
    <t>41519</t>
    <phoneticPr fontId="5"/>
  </si>
  <si>
    <t>41518</t>
    <phoneticPr fontId="5"/>
  </si>
  <si>
    <t>41517</t>
    <phoneticPr fontId="5"/>
  </si>
  <si>
    <t>41516</t>
    <phoneticPr fontId="5"/>
  </si>
  <si>
    <t>41514</t>
    <phoneticPr fontId="5"/>
  </si>
  <si>
    <t>41109</t>
    <phoneticPr fontId="5"/>
  </si>
  <si>
    <t>41110</t>
    <phoneticPr fontId="5"/>
  </si>
  <si>
    <t>41112</t>
    <phoneticPr fontId="5"/>
  </si>
  <si>
    <t>41114</t>
    <phoneticPr fontId="5"/>
  </si>
  <si>
    <t>41201</t>
    <phoneticPr fontId="5"/>
  </si>
  <si>
    <t>41513</t>
    <phoneticPr fontId="5"/>
  </si>
  <si>
    <t>41512</t>
    <phoneticPr fontId="5"/>
  </si>
  <si>
    <t>41507</t>
    <phoneticPr fontId="5"/>
  </si>
  <si>
    <t>41506</t>
    <phoneticPr fontId="5"/>
  </si>
  <si>
    <t>41505</t>
    <phoneticPr fontId="5"/>
  </si>
  <si>
    <t>41503</t>
    <phoneticPr fontId="5"/>
  </si>
  <si>
    <t>41502</t>
    <phoneticPr fontId="5"/>
  </si>
  <si>
    <t>41414</t>
    <phoneticPr fontId="5"/>
  </si>
  <si>
    <t>41413</t>
    <phoneticPr fontId="5"/>
  </si>
  <si>
    <t>41412</t>
    <phoneticPr fontId="5"/>
  </si>
  <si>
    <t>41411</t>
    <phoneticPr fontId="5"/>
  </si>
  <si>
    <t>41410</t>
    <phoneticPr fontId="5"/>
  </si>
  <si>
    <t>41409</t>
    <phoneticPr fontId="5"/>
  </si>
  <si>
    <t>41408</t>
    <phoneticPr fontId="5"/>
  </si>
  <si>
    <t>41407</t>
    <phoneticPr fontId="5"/>
  </si>
  <si>
    <t>41405</t>
    <phoneticPr fontId="5"/>
  </si>
  <si>
    <t>41403</t>
    <phoneticPr fontId="5"/>
  </si>
  <si>
    <t>41307</t>
    <phoneticPr fontId="5"/>
  </si>
  <si>
    <t>41303</t>
    <phoneticPr fontId="5"/>
  </si>
  <si>
    <t>41302</t>
    <phoneticPr fontId="5"/>
  </si>
  <si>
    <t>41205</t>
    <phoneticPr fontId="5"/>
  </si>
  <si>
    <t>41204</t>
    <phoneticPr fontId="5"/>
  </si>
  <si>
    <t>41203</t>
    <phoneticPr fontId="5"/>
  </si>
  <si>
    <t>41304</t>
    <phoneticPr fontId="5"/>
  </si>
  <si>
    <t>自動計算された「補助金交付申請額」欄の額が、補助金の申請額になります。様式第１-２号の「1．補助金申請額」（内訳）に反映されます。</t>
    <rPh sb="0" eb="2">
      <t>ジドウ</t>
    </rPh>
    <rPh sb="2" eb="4">
      <t>ケイサン</t>
    </rPh>
    <rPh sb="8" eb="11">
      <t>ホジョキン</t>
    </rPh>
    <rPh sb="11" eb="13">
      <t>コウフ</t>
    </rPh>
    <rPh sb="13" eb="15">
      <t>シンセイ</t>
    </rPh>
    <rPh sb="15" eb="16">
      <t>ガク</t>
    </rPh>
    <rPh sb="17" eb="18">
      <t>ラン</t>
    </rPh>
    <rPh sb="19" eb="20">
      <t>ガク</t>
    </rPh>
    <rPh sb="26" eb="28">
      <t>シンセイ</t>
    </rPh>
    <rPh sb="28" eb="29">
      <t>ガク</t>
    </rPh>
    <rPh sb="49" eb="51">
      <t>シンセイ</t>
    </rPh>
    <rPh sb="51" eb="52">
      <t>ガク</t>
    </rPh>
    <rPh sb="54" eb="56">
      <t>ウチワケ</t>
    </rPh>
    <rPh sb="58" eb="60">
      <t>ハンエイ</t>
    </rPh>
    <phoneticPr fontId="5"/>
  </si>
  <si>
    <t>補助金交付申請額（③と④を比較して低い額）</t>
    <rPh sb="3" eb="5">
      <t>コウフ</t>
    </rPh>
    <rPh sb="5" eb="7">
      <t>シンセイ</t>
    </rPh>
    <rPh sb="7" eb="8">
      <t>ガク</t>
    </rPh>
    <phoneticPr fontId="5"/>
  </si>
  <si>
    <t>仙台市若林区卸町3丁目1-4</t>
    <rPh sb="0" eb="3">
      <t>センダイシ</t>
    </rPh>
    <rPh sb="3" eb="6">
      <t>ワカバヤシク</t>
    </rPh>
    <rPh sb="6" eb="8">
      <t>オロシマチ</t>
    </rPh>
    <rPh sb="9" eb="11">
      <t>チョウメ</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</si>
</sst>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DBNum3]#"/>
    <numFmt numFmtId="177" formatCode="[DBNum3]#,##0"/>
    <numFmt numFmtId="178" formatCode="#,##0&quot; 円&quot;"/>
    <numFmt numFmtId="179" formatCode="#,##0\ &quot;人&quot;"/>
    <numFmt numFmtId="180" formatCode="#,##0&quot; 月&quot;"/>
    <numFmt numFmtId="181" formatCode="#,##0&quot; 回&quot;"/>
    <numFmt numFmtId="182" formatCode="#,##0_ ;[Red]\-#,##0\ "/>
    <numFmt numFmtId="183" formatCode="0_);[Red]\(0\)"/>
  </numFmts>
  <fonts count="5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HGSｺﾞｼｯｸM"/>
      <family val="3"/>
      <charset val="128"/>
    </font>
    <font>
      <sz val="6"/>
      <name val="ＭＳ Ｐゴシック"/>
      <family val="3"/>
      <charset val="128"/>
    </font>
    <font>
      <sz val="11"/>
      <name val="HGSｺﾞｼｯｸM"/>
      <family val="3"/>
      <charset val="128"/>
    </font>
    <font>
      <sz val="16"/>
      <name val="HGSｺﾞｼｯｸM"/>
      <family val="3"/>
      <charset val="128"/>
    </font>
    <font>
      <sz val="11"/>
      <color theme="1"/>
      <name val="HGSｺﾞｼｯｸM"/>
      <family val="3"/>
      <charset val="128"/>
    </font>
    <font>
      <b/>
      <sz val="11"/>
      <color theme="1"/>
      <name val="HGSｺﾞｼｯｸM"/>
      <family val="3"/>
      <charset val="128"/>
    </font>
    <font>
      <sz val="6"/>
      <name val="游ゴシック"/>
      <family val="3"/>
      <charset val="128"/>
      <scheme val="minor"/>
    </font>
    <font>
      <sz val="10"/>
      <name val="ＭＳ 明朝"/>
      <family val="1"/>
      <charset val="128"/>
    </font>
    <font>
      <b/>
      <sz val="14"/>
      <color rgb="FF000000"/>
      <name val="游ゴシック Light"/>
      <family val="3"/>
      <charset val="128"/>
      <scheme val="major"/>
    </font>
    <font>
      <sz val="14"/>
      <color rgb="FF000000"/>
      <name val="ＭＳ 明朝"/>
      <family val="1"/>
      <charset val="128"/>
    </font>
    <font>
      <b/>
      <sz val="11"/>
      <name val="ＭＳ Ｐゴシック"/>
      <family val="3"/>
      <charset val="128"/>
    </font>
    <font>
      <sz val="11"/>
      <color theme="1"/>
      <name val="游ゴシック"/>
      <family val="2"/>
      <scheme val="minor"/>
    </font>
    <font>
      <sz val="12"/>
      <name val="HGSｺﾞｼｯｸM"/>
      <family val="3"/>
      <charset val="128"/>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3"/>
      <charset val="128"/>
      <scheme val="minor"/>
    </font>
    <font>
      <b/>
      <sz val="9"/>
      <color indexed="81"/>
      <name val="游ゴシック"/>
      <family val="3"/>
      <charset val="128"/>
      <scheme val="minor"/>
    </font>
    <font>
      <b/>
      <sz val="11"/>
      <name val="游ゴシック"/>
      <family val="3"/>
      <charset val="128"/>
      <scheme val="minor"/>
    </font>
    <font>
      <b/>
      <sz val="10"/>
      <color indexed="81"/>
      <name val="游ゴシック"/>
      <family val="3"/>
      <charset val="128"/>
      <scheme val="minor"/>
    </font>
    <font>
      <b/>
      <sz val="14"/>
      <color indexed="81"/>
      <name val="游ゴシック"/>
      <family val="3"/>
      <charset val="128"/>
      <scheme val="minor"/>
    </font>
    <font>
      <b/>
      <sz val="16"/>
      <color indexed="81"/>
      <name val="游ゴシック"/>
      <family val="3"/>
      <charset val="128"/>
      <scheme val="minor"/>
    </font>
    <font>
      <b/>
      <sz val="14"/>
      <name val="游ゴシック"/>
      <family val="3"/>
      <charset val="128"/>
      <scheme val="minor"/>
    </font>
    <font>
      <sz val="12"/>
      <name val="游ゴシック"/>
      <family val="3"/>
      <charset val="128"/>
      <scheme val="minor"/>
    </font>
    <font>
      <sz val="10"/>
      <name val="游ゴシック"/>
      <family val="3"/>
      <charset val="128"/>
      <scheme val="minor"/>
    </font>
    <font>
      <sz val="16"/>
      <name val="游ゴシック"/>
      <family val="3"/>
      <charset val="128"/>
      <scheme val="minor"/>
    </font>
    <font>
      <sz val="12"/>
      <color theme="1"/>
      <name val="游ゴシック"/>
      <family val="3"/>
      <charset val="128"/>
      <scheme val="minor"/>
    </font>
    <font>
      <b/>
      <sz val="12"/>
      <name val="游ゴシック"/>
      <family val="3"/>
      <charset val="128"/>
      <scheme val="minor"/>
    </font>
    <font>
      <b/>
      <sz val="16"/>
      <name val="游ゴシック"/>
      <family val="3"/>
      <charset val="128"/>
      <scheme val="minor"/>
    </font>
    <font>
      <b/>
      <sz val="12"/>
      <color theme="1"/>
      <name val="游ゴシック"/>
      <family val="3"/>
      <charset val="128"/>
    </font>
    <font>
      <sz val="11"/>
      <color theme="1"/>
      <name val="游ゴシック"/>
      <family val="3"/>
      <charset val="128"/>
    </font>
    <font>
      <sz val="10.5"/>
      <color theme="1"/>
      <name val="游ゴシック"/>
      <family val="3"/>
      <charset val="128"/>
    </font>
    <font>
      <sz val="9"/>
      <color theme="1"/>
      <name val="游ゴシック"/>
      <family val="3"/>
      <charset val="128"/>
    </font>
    <font>
      <sz val="10"/>
      <color theme="1"/>
      <name val="游ゴシック"/>
      <family val="3"/>
      <charset val="128"/>
    </font>
    <font>
      <b/>
      <u/>
      <sz val="11"/>
      <color theme="1"/>
      <name val="游ゴシック"/>
      <family val="3"/>
      <charset val="128"/>
    </font>
    <font>
      <sz val="10.5"/>
      <color theme="1"/>
      <name val="游ゴシック"/>
      <family val="3"/>
      <charset val="128"/>
      <scheme val="minor"/>
    </font>
    <font>
      <sz val="9"/>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8"/>
      <color theme="1"/>
      <name val="游ゴシック"/>
      <family val="3"/>
      <charset val="128"/>
    </font>
    <font>
      <b/>
      <sz val="11"/>
      <color theme="1"/>
      <name val="游ゴシック"/>
      <family val="3"/>
      <charset val="128"/>
    </font>
    <font>
      <sz val="11"/>
      <color theme="0"/>
      <name val="游ゴシック"/>
      <family val="3"/>
      <charset val="128"/>
    </font>
    <font>
      <sz val="9"/>
      <name val="游ゴシック"/>
      <family val="3"/>
      <charset val="128"/>
    </font>
    <font>
      <sz val="9"/>
      <name val="游ゴシック"/>
      <family val="3"/>
      <charset val="128"/>
      <scheme val="min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name val="HGPｺﾞｼｯｸM"/>
      <family val="3"/>
      <charset val="128"/>
    </font>
    <font>
      <sz val="22"/>
      <name val="游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theme="8" tint="0.39997558519241921"/>
        <bgColor indexed="64"/>
      </patternFill>
    </fill>
    <fill>
      <patternFill patternType="solid">
        <fgColor theme="9" tint="0.59999389629810485"/>
        <bgColor indexed="64"/>
      </patternFill>
    </fill>
  </fills>
  <borders count="64">
    <border>
      <left/>
      <right/>
      <top/>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auto="1"/>
      </left>
      <right/>
      <top/>
      <bottom/>
      <diagonal/>
    </border>
    <border>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right style="thin">
        <color auto="1"/>
      </right>
      <top style="medium">
        <color indexed="64"/>
      </top>
      <bottom style="medium">
        <color indexed="64"/>
      </bottom>
      <diagonal/>
    </border>
    <border>
      <left style="hair">
        <color auto="1"/>
      </left>
      <right/>
      <top style="thin">
        <color auto="1"/>
      </top>
      <bottom/>
      <diagonal/>
    </border>
    <border>
      <left style="thin">
        <color auto="1"/>
      </left>
      <right style="thin">
        <color auto="1"/>
      </right>
      <top/>
      <bottom/>
      <diagonal/>
    </border>
    <border>
      <left style="thin">
        <color auto="1"/>
      </left>
      <right/>
      <top/>
      <bottom style="dashed">
        <color auto="1"/>
      </bottom>
      <diagonal/>
    </border>
    <border>
      <left style="hair">
        <color auto="1"/>
      </left>
      <right/>
      <top/>
      <bottom style="dashed">
        <color auto="1"/>
      </bottom>
      <diagonal/>
    </border>
    <border>
      <left/>
      <right style="thin">
        <color auto="1"/>
      </right>
      <top/>
      <bottom style="dashed">
        <color auto="1"/>
      </bottom>
      <diagonal/>
    </border>
    <border>
      <left/>
      <right/>
      <top/>
      <bottom style="dashed">
        <color auto="1"/>
      </bottom>
      <diagonal/>
    </border>
    <border>
      <left style="thin">
        <color auto="1"/>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hair">
        <color auto="1"/>
      </top>
      <bottom/>
      <diagonal/>
    </border>
    <border>
      <left/>
      <right/>
      <top/>
      <bottom style="double">
        <color auto="1"/>
      </bottom>
      <diagonal/>
    </border>
    <border>
      <left style="hair">
        <color auto="1"/>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double">
        <color auto="1"/>
      </top>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hair">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9">
    <xf numFmtId="0" fontId="0" fillId="0" borderId="0">
      <alignment vertical="center"/>
    </xf>
    <xf numFmtId="0" fontId="3" fillId="0" borderId="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3" fillId="0" borderId="0">
      <alignment vertical="center"/>
    </xf>
  </cellStyleXfs>
  <cellXfs count="336">
    <xf numFmtId="0" fontId="0" fillId="0" borderId="0" xfId="0">
      <alignment vertical="center"/>
    </xf>
    <xf numFmtId="49" fontId="7" fillId="2" borderId="1"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left" vertical="center"/>
    </xf>
    <xf numFmtId="0" fontId="6" fillId="0" borderId="0" xfId="0" applyFont="1" applyProtection="1">
      <alignment vertical="center"/>
    </xf>
    <xf numFmtId="0" fontId="6" fillId="0" borderId="0" xfId="0" applyFont="1" applyAlignment="1" applyProtection="1">
      <alignment horizontal="left" vertical="center"/>
    </xf>
    <xf numFmtId="49" fontId="6" fillId="0" borderId="0" xfId="0" applyNumberFormat="1" applyFont="1" applyAlignment="1" applyProtection="1">
      <alignment horizontal="right" vertical="center"/>
    </xf>
    <xf numFmtId="49" fontId="6" fillId="0" borderId="0" xfId="0" applyNumberFormat="1" applyFont="1" applyProtection="1">
      <alignment vertical="center"/>
    </xf>
    <xf numFmtId="49" fontId="6" fillId="0" borderId="0" xfId="0" applyNumberFormat="1" applyFont="1" applyAlignment="1" applyProtection="1">
      <alignment horizontal="right" vertical="top"/>
    </xf>
    <xf numFmtId="0" fontId="6" fillId="0" borderId="0" xfId="0" applyFont="1" applyAlignment="1" applyProtection="1">
      <alignment horizontal="right" vertical="center"/>
    </xf>
    <xf numFmtId="0" fontId="6" fillId="0" borderId="0" xfId="0" applyFont="1" applyAlignment="1" applyProtection="1">
      <alignment vertical="top"/>
    </xf>
    <xf numFmtId="0" fontId="6" fillId="0" borderId="0" xfId="0" applyFont="1" applyAlignment="1" applyProtection="1">
      <alignment vertical="top" wrapText="1"/>
    </xf>
    <xf numFmtId="0" fontId="8" fillId="0" borderId="0" xfId="0" applyFont="1" applyProtection="1">
      <alignment vertical="center"/>
    </xf>
    <xf numFmtId="0" fontId="8" fillId="0" borderId="0" xfId="1" applyFont="1" applyAlignment="1">
      <alignment vertical="center"/>
    </xf>
    <xf numFmtId="0" fontId="6" fillId="0" borderId="0" xfId="1" applyFont="1" applyProtection="1">
      <alignment vertical="center"/>
    </xf>
    <xf numFmtId="0" fontId="6" fillId="0" borderId="0" xfId="1" applyFont="1">
      <alignment vertical="center"/>
    </xf>
    <xf numFmtId="0" fontId="20" fillId="0" borderId="0" xfId="0" applyFont="1" applyAlignment="1">
      <alignment vertical="center" shrinkToFit="1"/>
    </xf>
    <xf numFmtId="0" fontId="20" fillId="0" borderId="0" xfId="0" applyFont="1" applyAlignment="1">
      <alignment horizontal="center" vertical="center" shrinkToFit="1"/>
    </xf>
    <xf numFmtId="0" fontId="20" fillId="0" borderId="28" xfId="0" applyFont="1" applyBorder="1" applyAlignment="1">
      <alignment vertical="center" shrinkToFit="1"/>
    </xf>
    <xf numFmtId="0" fontId="20" fillId="0" borderId="29" xfId="0" applyFont="1" applyBorder="1" applyAlignment="1">
      <alignment vertical="center" shrinkToFit="1"/>
    </xf>
    <xf numFmtId="0" fontId="20" fillId="0" borderId="12" xfId="0" applyFont="1" applyBorder="1" applyAlignment="1">
      <alignment vertical="center" shrinkToFit="1"/>
    </xf>
    <xf numFmtId="0" fontId="23" fillId="5" borderId="6" xfId="0" applyFont="1" applyFill="1" applyBorder="1" applyAlignment="1">
      <alignment horizontal="left" vertical="center" shrinkToFit="1"/>
    </xf>
    <xf numFmtId="0" fontId="23" fillId="5" borderId="6" xfId="0" applyFont="1" applyFill="1" applyBorder="1" applyAlignment="1">
      <alignment vertical="center" shrinkToFit="1"/>
    </xf>
    <xf numFmtId="49" fontId="20" fillId="0" borderId="28" xfId="0" applyNumberFormat="1" applyFont="1" applyBorder="1" applyAlignment="1">
      <alignment horizontal="center" vertical="center" shrinkToFit="1"/>
    </xf>
    <xf numFmtId="49" fontId="20" fillId="0" borderId="29" xfId="0" applyNumberFormat="1" applyFont="1" applyBorder="1" applyAlignment="1">
      <alignment horizontal="center" vertical="center" shrinkToFit="1"/>
    </xf>
    <xf numFmtId="49" fontId="20" fillId="0" borderId="12" xfId="0" applyNumberFormat="1" applyFont="1" applyBorder="1" applyAlignment="1">
      <alignment horizontal="center" vertical="center" shrinkToFit="1"/>
    </xf>
    <xf numFmtId="0" fontId="20" fillId="0" borderId="30" xfId="0" applyFont="1" applyBorder="1" applyAlignment="1">
      <alignment vertical="center" shrinkToFit="1"/>
    </xf>
    <xf numFmtId="49" fontId="20" fillId="0" borderId="30" xfId="0" applyNumberFormat="1" applyFont="1" applyBorder="1" applyAlignment="1">
      <alignment horizontal="center" vertical="center" shrinkToFit="1"/>
    </xf>
    <xf numFmtId="49" fontId="20" fillId="0" borderId="15" xfId="0" applyNumberFormat="1" applyFont="1" applyBorder="1" applyAlignment="1">
      <alignment horizontal="center" vertical="center" shrinkToFit="1"/>
    </xf>
    <xf numFmtId="0" fontId="20" fillId="0" borderId="15" xfId="0" applyFont="1" applyBorder="1" applyAlignment="1">
      <alignment vertical="center" shrinkToFit="1"/>
    </xf>
    <xf numFmtId="0" fontId="20" fillId="0" borderId="31" xfId="0" applyFont="1" applyBorder="1" applyAlignment="1">
      <alignment vertical="center" shrinkToFit="1"/>
    </xf>
    <xf numFmtId="0" fontId="20" fillId="0" borderId="32" xfId="0" applyFont="1" applyBorder="1" applyAlignment="1">
      <alignment vertical="center" shrinkToFit="1"/>
    </xf>
    <xf numFmtId="0" fontId="20" fillId="0" borderId="33" xfId="0" applyFont="1" applyBorder="1" applyAlignment="1">
      <alignment vertical="center" shrinkToFit="1"/>
    </xf>
    <xf numFmtId="0" fontId="20" fillId="0" borderId="34" xfId="0" applyFont="1" applyBorder="1" applyAlignment="1">
      <alignment vertical="center" shrinkToFit="1"/>
    </xf>
    <xf numFmtId="0" fontId="20" fillId="0" borderId="35" xfId="0" applyFont="1" applyBorder="1" applyAlignment="1">
      <alignment vertical="center" shrinkToFit="1"/>
    </xf>
    <xf numFmtId="0" fontId="6" fillId="0" borderId="0" xfId="0" applyFont="1" applyAlignment="1" applyProtection="1">
      <alignment vertical="top" wrapText="1"/>
    </xf>
    <xf numFmtId="0" fontId="28" fillId="0" borderId="0" xfId="0" applyFont="1" applyProtection="1">
      <alignment vertical="center"/>
    </xf>
    <xf numFmtId="0" fontId="28" fillId="0" borderId="0" xfId="5" applyFont="1" applyProtection="1"/>
    <xf numFmtId="0" fontId="28" fillId="0" borderId="0" xfId="5" applyFont="1" applyAlignment="1" applyProtection="1">
      <alignment horizontal="center"/>
    </xf>
    <xf numFmtId="0" fontId="28" fillId="0" borderId="0" xfId="5" applyFont="1" applyAlignment="1" applyProtection="1">
      <alignment vertical="center"/>
    </xf>
    <xf numFmtId="0" fontId="20" fillId="0" borderId="0" xfId="0" applyFont="1" applyProtection="1">
      <alignment vertical="center"/>
    </xf>
    <xf numFmtId="0" fontId="20" fillId="0" borderId="0" xfId="5" applyFont="1" applyProtection="1"/>
    <xf numFmtId="0" fontId="28" fillId="0" borderId="0" xfId="5" applyFont="1" applyFill="1" applyAlignment="1" applyProtection="1">
      <alignment horizontal="right" vertical="center"/>
    </xf>
    <xf numFmtId="0" fontId="28" fillId="0" borderId="0" xfId="5" applyFont="1" applyFill="1" applyAlignment="1" applyProtection="1">
      <alignment horizontal="left" vertical="center"/>
    </xf>
    <xf numFmtId="0" fontId="28" fillId="0" borderId="0" xfId="1" applyFont="1" applyAlignment="1" applyProtection="1">
      <alignment horizontal="left" vertical="center"/>
    </xf>
    <xf numFmtId="0" fontId="28" fillId="0" borderId="0" xfId="1" applyFont="1" applyFill="1" applyAlignment="1" applyProtection="1">
      <alignment horizontal="center" vertical="center"/>
    </xf>
    <xf numFmtId="0" fontId="28" fillId="0" borderId="0" xfId="1" applyFont="1" applyFill="1" applyAlignment="1" applyProtection="1">
      <alignment horizontal="left" vertical="center"/>
    </xf>
    <xf numFmtId="49" fontId="27" fillId="0" borderId="0" xfId="0" applyNumberFormat="1" applyFont="1" applyFill="1" applyAlignment="1" applyProtection="1">
      <alignment horizontal="center" vertical="center" shrinkToFit="1"/>
    </xf>
    <xf numFmtId="0" fontId="30" fillId="0" borderId="0" xfId="5" applyFont="1" applyProtection="1"/>
    <xf numFmtId="0" fontId="31" fillId="0" borderId="0" xfId="5" applyFont="1" applyFill="1" applyAlignment="1" applyProtection="1">
      <alignment horizontal="right" vertical="center" shrinkToFit="1"/>
    </xf>
    <xf numFmtId="0" fontId="31" fillId="0" borderId="0" xfId="5" applyFont="1" applyAlignment="1" applyProtection="1">
      <alignment vertical="center" shrinkToFit="1"/>
    </xf>
    <xf numFmtId="0" fontId="28" fillId="0" borderId="0" xfId="0" applyFont="1" applyFill="1" applyAlignment="1" applyProtection="1">
      <alignment vertical="center"/>
    </xf>
    <xf numFmtId="0" fontId="28" fillId="0" borderId="0" xfId="0" applyFont="1" applyAlignment="1" applyProtection="1">
      <alignment horizontal="left" vertical="center"/>
    </xf>
    <xf numFmtId="176" fontId="32" fillId="0" borderId="0" xfId="5" applyNumberFormat="1" applyFont="1" applyAlignment="1" applyProtection="1">
      <alignment horizontal="center" vertical="center"/>
    </xf>
    <xf numFmtId="0" fontId="32" fillId="0" borderId="0" xfId="5" applyFont="1" applyAlignment="1" applyProtection="1">
      <alignment horizontal="center" vertical="center"/>
    </xf>
    <xf numFmtId="176" fontId="28" fillId="0" borderId="0" xfId="5" applyNumberFormat="1" applyFont="1" applyAlignment="1" applyProtection="1">
      <alignment horizontal="center" vertical="center"/>
    </xf>
    <xf numFmtId="0" fontId="28" fillId="0" borderId="0" xfId="5" applyFont="1" applyAlignment="1" applyProtection="1">
      <alignment horizontal="left" vertical="center"/>
    </xf>
    <xf numFmtId="177" fontId="33" fillId="0" borderId="0" xfId="4" applyNumberFormat="1" applyFont="1" applyBorder="1" applyAlignment="1" applyProtection="1">
      <alignment horizontal="center" vertical="center"/>
    </xf>
    <xf numFmtId="0" fontId="28" fillId="0" borderId="0" xfId="5" applyFont="1" applyAlignment="1" applyProtection="1">
      <alignment vertical="center" shrinkToFit="1"/>
    </xf>
    <xf numFmtId="0" fontId="28" fillId="0" borderId="0" xfId="5" applyFont="1" applyAlignment="1" applyProtection="1">
      <alignment shrinkToFit="1"/>
    </xf>
    <xf numFmtId="0" fontId="32" fillId="0" borderId="0" xfId="5" applyFont="1" applyAlignment="1" applyProtection="1">
      <alignment horizontal="left" vertical="center"/>
    </xf>
    <xf numFmtId="49" fontId="32" fillId="0" borderId="0" xfId="5" applyNumberFormat="1" applyFont="1" applyAlignment="1" applyProtection="1">
      <alignment horizontal="center" vertical="center"/>
    </xf>
    <xf numFmtId="0" fontId="32" fillId="0" borderId="0" xfId="5" applyFont="1" applyProtection="1"/>
    <xf numFmtId="0" fontId="28" fillId="0" borderId="0" xfId="5" applyFont="1" applyAlignment="1" applyProtection="1">
      <alignment horizontal="right" vertical="center"/>
    </xf>
    <xf numFmtId="49" fontId="28" fillId="0" borderId="0" xfId="5" applyNumberFormat="1" applyFont="1" applyAlignment="1" applyProtection="1">
      <alignment horizontal="center" vertical="center"/>
    </xf>
    <xf numFmtId="0" fontId="28" fillId="0" borderId="0" xfId="5" applyFont="1" applyAlignment="1" applyProtection="1">
      <alignment horizontal="center" vertical="center"/>
    </xf>
    <xf numFmtId="0" fontId="34" fillId="0" borderId="0" xfId="7" applyFont="1" applyAlignment="1" applyProtection="1">
      <alignment vertical="center"/>
    </xf>
    <xf numFmtId="0" fontId="18" fillId="0" borderId="0" xfId="7" applyFont="1" applyProtection="1">
      <alignment vertical="center"/>
    </xf>
    <xf numFmtId="0" fontId="35" fillId="0" borderId="0" xfId="7" applyFont="1" applyProtection="1">
      <alignment vertical="center"/>
    </xf>
    <xf numFmtId="0" fontId="35" fillId="0" borderId="6" xfId="7" applyFont="1" applyFill="1" applyBorder="1" applyAlignment="1" applyProtection="1">
      <alignment horizontal="center" vertical="center"/>
    </xf>
    <xf numFmtId="0" fontId="19" fillId="0" borderId="0" xfId="7" applyFont="1" applyAlignment="1" applyProtection="1">
      <alignment vertical="center"/>
    </xf>
    <xf numFmtId="0" fontId="40" fillId="0" borderId="23" xfId="7" applyFont="1" applyBorder="1" applyAlignment="1" applyProtection="1">
      <alignment vertical="center"/>
    </xf>
    <xf numFmtId="0" fontId="18" fillId="0" borderId="23" xfId="7" applyFont="1" applyBorder="1" applyAlignment="1" applyProtection="1">
      <alignment vertical="center"/>
    </xf>
    <xf numFmtId="0" fontId="18" fillId="0" borderId="6" xfId="7" applyFont="1" applyFill="1" applyBorder="1" applyAlignment="1" applyProtection="1">
      <alignment horizontal="center" vertical="center"/>
    </xf>
    <xf numFmtId="0" fontId="18" fillId="3" borderId="11" xfId="7" applyFont="1" applyFill="1" applyBorder="1" applyAlignment="1" applyProtection="1">
      <alignment horizontal="right" vertical="center"/>
      <protection locked="0"/>
    </xf>
    <xf numFmtId="0" fontId="40" fillId="0" borderId="0" xfId="7" applyFont="1" applyBorder="1" applyAlignment="1" applyProtection="1">
      <alignment horizontal="justify" vertical="center"/>
    </xf>
    <xf numFmtId="0" fontId="18" fillId="0" borderId="0" xfId="7" applyFont="1" applyBorder="1" applyAlignment="1" applyProtection="1">
      <alignment vertical="center"/>
    </xf>
    <xf numFmtId="0" fontId="40" fillId="0" borderId="0" xfId="7" applyFont="1" applyBorder="1" applyAlignment="1" applyProtection="1">
      <alignment vertical="center"/>
    </xf>
    <xf numFmtId="0" fontId="18" fillId="0" borderId="0" xfId="7" applyFont="1" applyBorder="1" applyProtection="1">
      <alignment vertical="center"/>
    </xf>
    <xf numFmtId="0" fontId="21" fillId="0" borderId="0" xfId="7" applyFont="1" applyProtection="1">
      <alignment vertical="center"/>
    </xf>
    <xf numFmtId="0" fontId="18" fillId="0" borderId="0" xfId="7" applyFont="1" applyAlignment="1" applyProtection="1">
      <alignment horizontal="center" vertical="center"/>
    </xf>
    <xf numFmtId="0" fontId="43" fillId="0" borderId="0" xfId="7" applyFont="1" applyProtection="1">
      <alignment vertical="center"/>
    </xf>
    <xf numFmtId="0" fontId="23" fillId="5" borderId="7" xfId="0" applyFont="1" applyFill="1" applyBorder="1" applyAlignment="1">
      <alignment vertical="center" shrinkToFit="1"/>
    </xf>
    <xf numFmtId="0" fontId="35" fillId="0" borderId="5" xfId="7" applyFont="1" applyFill="1" applyBorder="1" applyAlignment="1" applyProtection="1">
      <alignment horizontal="center" vertical="center"/>
    </xf>
    <xf numFmtId="0" fontId="38" fillId="0" borderId="3" xfId="7" applyFont="1" applyFill="1" applyBorder="1" applyAlignment="1" applyProtection="1">
      <alignment horizontal="center" vertical="center" shrinkToFit="1"/>
    </xf>
    <xf numFmtId="0" fontId="35" fillId="0" borderId="8" xfId="7" applyFont="1" applyFill="1" applyBorder="1" applyAlignment="1" applyProtection="1">
      <alignment horizontal="center" vertical="center"/>
      <protection locked="0"/>
    </xf>
    <xf numFmtId="0" fontId="35" fillId="3" borderId="9" xfId="7" applyFont="1" applyFill="1" applyBorder="1" applyAlignment="1" applyProtection="1">
      <alignment vertical="center" shrinkToFit="1"/>
      <protection locked="0"/>
    </xf>
    <xf numFmtId="0" fontId="35" fillId="3" borderId="7" xfId="7" applyFont="1" applyFill="1" applyBorder="1" applyAlignment="1" applyProtection="1">
      <alignment vertical="center" shrinkToFit="1"/>
      <protection locked="0"/>
    </xf>
    <xf numFmtId="0" fontId="35" fillId="0" borderId="36" xfId="7" applyFont="1" applyFill="1" applyBorder="1" applyProtection="1">
      <alignment vertical="center"/>
    </xf>
    <xf numFmtId="0" fontId="35" fillId="0" borderId="0" xfId="7" applyFont="1" applyFill="1" applyBorder="1" applyProtection="1">
      <alignment vertical="center"/>
    </xf>
    <xf numFmtId="0" fontId="35" fillId="0" borderId="19" xfId="7" applyFont="1" applyFill="1" applyBorder="1" applyProtection="1">
      <alignment vertical="center"/>
    </xf>
    <xf numFmtId="0" fontId="35" fillId="0" borderId="36" xfId="7" applyFont="1" applyFill="1" applyBorder="1" applyAlignment="1" applyProtection="1">
      <alignment horizontal="center" vertical="center"/>
      <protection locked="0"/>
    </xf>
    <xf numFmtId="0" fontId="35" fillId="3" borderId="0" xfId="7" applyFont="1" applyFill="1" applyBorder="1" applyAlignment="1" applyProtection="1">
      <alignment vertical="center" shrinkToFit="1"/>
      <protection locked="0"/>
    </xf>
    <xf numFmtId="0" fontId="35" fillId="3" borderId="43" xfId="7" applyFont="1" applyFill="1" applyBorder="1" applyAlignment="1" applyProtection="1">
      <alignment vertical="center" shrinkToFit="1"/>
      <protection locked="0"/>
    </xf>
    <xf numFmtId="179" fontId="35" fillId="8" borderId="37" xfId="7" applyNumberFormat="1" applyFont="1" applyFill="1" applyBorder="1" applyProtection="1">
      <alignment vertical="center"/>
    </xf>
    <xf numFmtId="178" fontId="35" fillId="8" borderId="0" xfId="7" applyNumberFormat="1" applyFont="1" applyFill="1" applyBorder="1" applyProtection="1">
      <alignment vertical="center"/>
    </xf>
    <xf numFmtId="182" fontId="35" fillId="0" borderId="19" xfId="7" applyNumberFormat="1" applyFont="1" applyFill="1" applyBorder="1" applyProtection="1">
      <alignment vertical="center"/>
    </xf>
    <xf numFmtId="0" fontId="35" fillId="0" borderId="44" xfId="7" applyFont="1" applyFill="1" applyBorder="1" applyAlignment="1" applyProtection="1">
      <alignment horizontal="center" vertical="center"/>
      <protection locked="0"/>
    </xf>
    <xf numFmtId="0" fontId="35" fillId="3" borderId="47" xfId="7" applyFont="1" applyFill="1" applyBorder="1" applyAlignment="1" applyProtection="1">
      <alignment vertical="center" shrinkToFit="1"/>
      <protection locked="0"/>
    </xf>
    <xf numFmtId="0" fontId="35" fillId="3" borderId="48" xfId="7" applyFont="1" applyFill="1" applyBorder="1" applyAlignment="1" applyProtection="1">
      <alignment vertical="center" shrinkToFit="1"/>
      <protection locked="0"/>
    </xf>
    <xf numFmtId="0" fontId="35" fillId="0" borderId="49" xfId="7" applyFont="1" applyFill="1" applyBorder="1" applyProtection="1">
      <alignment vertical="center"/>
    </xf>
    <xf numFmtId="0" fontId="35" fillId="0" borderId="50" xfId="7" applyFont="1" applyFill="1" applyBorder="1" applyProtection="1">
      <alignment vertical="center"/>
    </xf>
    <xf numFmtId="0" fontId="35" fillId="0" borderId="51" xfId="7" applyFont="1" applyFill="1" applyBorder="1" applyProtection="1">
      <alignment vertical="center"/>
    </xf>
    <xf numFmtId="0" fontId="35" fillId="0" borderId="0" xfId="7" applyFont="1" applyFill="1" applyBorder="1" applyAlignment="1" applyProtection="1">
      <alignment horizontal="center" vertical="center"/>
      <protection locked="0"/>
    </xf>
    <xf numFmtId="0" fontId="35" fillId="3" borderId="17" xfId="7" applyFont="1" applyFill="1" applyBorder="1" applyAlignment="1" applyProtection="1">
      <alignment vertical="center" shrinkToFit="1"/>
      <protection locked="0"/>
    </xf>
    <xf numFmtId="0" fontId="35" fillId="3" borderId="15" xfId="7" applyFont="1" applyFill="1" applyBorder="1" applyAlignment="1" applyProtection="1">
      <alignment vertical="center" shrinkToFit="1"/>
      <protection locked="0"/>
    </xf>
    <xf numFmtId="0" fontId="35" fillId="3" borderId="18" xfId="7" applyFont="1" applyFill="1" applyBorder="1" applyAlignment="1" applyProtection="1">
      <alignment vertical="center"/>
      <protection locked="0"/>
    </xf>
    <xf numFmtId="0" fontId="35" fillId="0" borderId="52" xfId="7" applyFont="1" applyBorder="1" applyAlignment="1" applyProtection="1">
      <alignment vertical="center"/>
      <protection locked="0"/>
    </xf>
    <xf numFmtId="181" fontId="35" fillId="8" borderId="37" xfId="7" applyNumberFormat="1" applyFont="1" applyFill="1" applyBorder="1" applyProtection="1">
      <alignment vertical="center"/>
    </xf>
    <xf numFmtId="0" fontId="35" fillId="3" borderId="36" xfId="7" applyFont="1" applyFill="1" applyBorder="1" applyAlignment="1" applyProtection="1">
      <alignment vertical="center"/>
      <protection locked="0"/>
    </xf>
    <xf numFmtId="0" fontId="35" fillId="0" borderId="19" xfId="7" applyFont="1" applyBorder="1" applyAlignment="1" applyProtection="1">
      <alignment vertical="center"/>
      <protection locked="0"/>
    </xf>
    <xf numFmtId="0" fontId="44" fillId="3" borderId="36" xfId="7" applyFont="1" applyFill="1" applyBorder="1" applyAlignment="1" applyProtection="1">
      <alignment vertical="center"/>
      <protection locked="0"/>
    </xf>
    <xf numFmtId="0" fontId="37" fillId="3" borderId="36" xfId="7" applyFont="1" applyFill="1" applyBorder="1" applyAlignment="1" applyProtection="1">
      <alignment vertical="center"/>
      <protection locked="0"/>
    </xf>
    <xf numFmtId="0" fontId="35" fillId="0" borderId="0" xfId="7" applyFont="1" applyFill="1" applyBorder="1" applyAlignment="1" applyProtection="1">
      <alignment horizontal="right" vertical="center"/>
    </xf>
    <xf numFmtId="178" fontId="35" fillId="8" borderId="37" xfId="7" applyNumberFormat="1" applyFont="1" applyFill="1" applyBorder="1" applyProtection="1">
      <alignment vertical="center"/>
    </xf>
    <xf numFmtId="0" fontId="35" fillId="0" borderId="53" xfId="7" applyFont="1" applyFill="1" applyBorder="1" applyAlignment="1" applyProtection="1">
      <alignment horizontal="center" vertical="center"/>
      <protection locked="0"/>
    </xf>
    <xf numFmtId="0" fontId="35" fillId="3" borderId="53" xfId="7" applyFont="1" applyFill="1" applyBorder="1" applyAlignment="1" applyProtection="1">
      <alignment vertical="center" shrinkToFit="1"/>
      <protection locked="0"/>
    </xf>
    <xf numFmtId="0" fontId="35" fillId="3" borderId="16" xfId="7" applyFont="1" applyFill="1" applyBorder="1" applyAlignment="1" applyProtection="1">
      <alignment vertical="center" shrinkToFit="1"/>
      <protection locked="0"/>
    </xf>
    <xf numFmtId="0" fontId="35" fillId="3" borderId="56" xfId="7" applyFont="1" applyFill="1" applyBorder="1" applyAlignment="1" applyProtection="1">
      <alignment vertical="center"/>
      <protection locked="0"/>
    </xf>
    <xf numFmtId="0" fontId="35" fillId="0" borderId="56" xfId="7" applyFont="1" applyFill="1" applyBorder="1" applyProtection="1">
      <alignment vertical="center"/>
    </xf>
    <xf numFmtId="0" fontId="35" fillId="0" borderId="53" xfId="7" applyFont="1" applyFill="1" applyBorder="1" applyProtection="1">
      <alignment vertical="center"/>
    </xf>
    <xf numFmtId="0" fontId="35" fillId="0" borderId="55" xfId="7" applyFont="1" applyFill="1" applyBorder="1" applyProtection="1">
      <alignment vertical="center"/>
    </xf>
    <xf numFmtId="0" fontId="35" fillId="3" borderId="58" xfId="7" applyFont="1" applyFill="1" applyBorder="1" applyAlignment="1" applyProtection="1">
      <alignment vertical="center" shrinkToFit="1"/>
      <protection locked="0"/>
    </xf>
    <xf numFmtId="0" fontId="35" fillId="3" borderId="57" xfId="7" applyFont="1" applyFill="1" applyBorder="1" applyAlignment="1" applyProtection="1">
      <alignment vertical="center" shrinkToFit="1"/>
      <protection locked="0"/>
    </xf>
    <xf numFmtId="0" fontId="35" fillId="0" borderId="47" xfId="7" applyFont="1" applyFill="1" applyBorder="1" applyAlignment="1" applyProtection="1">
      <alignment horizontal="center" vertical="center"/>
      <protection locked="0"/>
    </xf>
    <xf numFmtId="0" fontId="35" fillId="0" borderId="44" xfId="7" applyFont="1" applyFill="1" applyBorder="1" applyProtection="1">
      <alignment vertical="center"/>
    </xf>
    <xf numFmtId="0" fontId="35" fillId="0" borderId="47" xfId="7" applyFont="1" applyFill="1" applyBorder="1" applyProtection="1">
      <alignment vertical="center"/>
    </xf>
    <xf numFmtId="0" fontId="35" fillId="0" borderId="46" xfId="7" applyFont="1" applyFill="1" applyBorder="1" applyProtection="1">
      <alignment vertical="center"/>
    </xf>
    <xf numFmtId="0" fontId="37" fillId="3" borderId="18" xfId="7" applyFont="1" applyFill="1" applyBorder="1" applyAlignment="1" applyProtection="1">
      <alignment horizontal="center" vertical="center"/>
      <protection locked="0"/>
    </xf>
    <xf numFmtId="0" fontId="35" fillId="3" borderId="36" xfId="7" applyFont="1" applyFill="1" applyBorder="1" applyProtection="1">
      <alignment vertical="center"/>
      <protection locked="0"/>
    </xf>
    <xf numFmtId="0" fontId="37" fillId="3" borderId="36" xfId="7" applyFont="1" applyFill="1" applyBorder="1" applyAlignment="1" applyProtection="1">
      <alignment horizontal="center" vertical="center"/>
      <protection locked="0"/>
    </xf>
    <xf numFmtId="0" fontId="35" fillId="0" borderId="0" xfId="7" applyFont="1" applyFill="1" applyBorder="1" applyAlignment="1" applyProtection="1">
      <alignment vertical="center"/>
    </xf>
    <xf numFmtId="0" fontId="35" fillId="0" borderId="19" xfId="7" applyFont="1" applyFill="1" applyBorder="1" applyAlignment="1" applyProtection="1">
      <alignment vertical="center"/>
    </xf>
    <xf numFmtId="0" fontId="35" fillId="0" borderId="23" xfId="7" applyFont="1" applyFill="1" applyBorder="1" applyAlignment="1" applyProtection="1">
      <alignment horizontal="center" vertical="center"/>
      <protection locked="0"/>
    </xf>
    <xf numFmtId="0" fontId="35" fillId="3" borderId="11" xfId="7" applyFont="1" applyFill="1" applyBorder="1" applyAlignment="1" applyProtection="1">
      <alignment vertical="center" shrinkToFit="1"/>
      <protection locked="0"/>
    </xf>
    <xf numFmtId="0" fontId="35" fillId="3" borderId="63" xfId="7" applyFont="1" applyFill="1" applyBorder="1" applyProtection="1">
      <alignment vertical="center"/>
      <protection locked="0"/>
    </xf>
    <xf numFmtId="0" fontId="35" fillId="0" borderId="62" xfId="7" applyFont="1" applyBorder="1" applyAlignment="1" applyProtection="1">
      <alignment vertical="center"/>
      <protection locked="0"/>
    </xf>
    <xf numFmtId="0" fontId="35" fillId="0" borderId="63" xfId="7" applyFont="1" applyFill="1" applyBorder="1" applyProtection="1">
      <alignment vertical="center"/>
    </xf>
    <xf numFmtId="0" fontId="35" fillId="0" borderId="23" xfId="7" applyFont="1" applyFill="1" applyBorder="1" applyProtection="1">
      <alignment vertical="center"/>
    </xf>
    <xf numFmtId="0" fontId="35" fillId="0" borderId="62" xfId="7" applyFont="1" applyFill="1" applyBorder="1" applyProtection="1">
      <alignment vertical="center"/>
    </xf>
    <xf numFmtId="0" fontId="36" fillId="0" borderId="0" xfId="7" applyFont="1" applyProtection="1">
      <alignment vertical="center"/>
    </xf>
    <xf numFmtId="0" fontId="45" fillId="0" borderId="0" xfId="7" applyFont="1" applyProtection="1">
      <alignment vertical="center"/>
    </xf>
    <xf numFmtId="0" fontId="46" fillId="0" borderId="0" xfId="7" applyFont="1" applyProtection="1">
      <alignment vertical="center"/>
    </xf>
    <xf numFmtId="0" fontId="35" fillId="0" borderId="0" xfId="7" applyFont="1" applyFill="1" applyBorder="1" applyAlignment="1" applyProtection="1">
      <alignment horizontal="center" vertical="center"/>
    </xf>
    <xf numFmtId="0" fontId="36" fillId="0" borderId="0" xfId="7" applyFont="1" applyAlignment="1" applyProtection="1">
      <alignment vertical="center"/>
    </xf>
    <xf numFmtId="0" fontId="18" fillId="0" borderId="0" xfId="7" applyFont="1" applyProtection="1">
      <alignment vertical="center"/>
      <protection locked="0"/>
    </xf>
    <xf numFmtId="176" fontId="28" fillId="0" borderId="0" xfId="5" applyNumberFormat="1" applyFont="1" applyAlignment="1" applyProtection="1">
      <alignment horizontal="right" vertical="center"/>
    </xf>
    <xf numFmtId="177" fontId="28" fillId="0" borderId="0" xfId="5" applyNumberFormat="1" applyFont="1" applyBorder="1" applyAlignment="1" applyProtection="1">
      <alignment horizontal="right" vertical="center" shrinkToFit="1"/>
    </xf>
    <xf numFmtId="176" fontId="28" fillId="3" borderId="0" xfId="5" applyNumberFormat="1" applyFont="1" applyFill="1" applyAlignment="1" applyProtection="1">
      <alignment horizontal="center" vertical="center" shrinkToFit="1"/>
      <protection locked="0"/>
    </xf>
    <xf numFmtId="0" fontId="6" fillId="7" borderId="25" xfId="8" applyFont="1" applyFill="1" applyBorder="1" applyAlignment="1" applyProtection="1">
      <alignment horizontal="left" vertical="center" shrinkToFit="1"/>
    </xf>
    <xf numFmtId="0" fontId="6" fillId="0" borderId="0" xfId="8" applyFont="1">
      <alignment vertical="center"/>
    </xf>
    <xf numFmtId="0" fontId="6" fillId="0" borderId="0" xfId="2" applyFont="1" applyAlignment="1" applyProtection="1">
      <alignment vertical="center"/>
    </xf>
    <xf numFmtId="0" fontId="6" fillId="2" borderId="2" xfId="8" applyFont="1" applyFill="1" applyBorder="1" applyAlignment="1" applyProtection="1">
      <alignment horizontal="center" vertical="center"/>
    </xf>
    <xf numFmtId="183" fontId="52" fillId="2" borderId="2" xfId="0" applyNumberFormat="1" applyFont="1" applyFill="1" applyBorder="1" applyAlignment="1" applyProtection="1">
      <alignment horizontal="center" vertical="center" shrinkToFit="1"/>
    </xf>
    <xf numFmtId="183" fontId="52" fillId="2" borderId="25" xfId="0" applyNumberFormat="1" applyFont="1" applyFill="1" applyBorder="1" applyAlignment="1" applyProtection="1">
      <alignment horizontal="center" vertical="center" shrinkToFit="1"/>
    </xf>
    <xf numFmtId="0" fontId="6" fillId="0" borderId="14" xfId="8" applyFont="1" applyFill="1" applyBorder="1" applyAlignment="1" applyProtection="1">
      <alignment horizontal="center" vertical="center"/>
    </xf>
    <xf numFmtId="0" fontId="6" fillId="2" borderId="2" xfId="8" applyFont="1" applyFill="1" applyBorder="1" applyAlignment="1" applyProtection="1">
      <alignment horizontal="center" vertical="center" shrinkToFit="1"/>
    </xf>
    <xf numFmtId="0" fontId="6" fillId="0" borderId="0" xfId="8" applyFont="1" applyProtection="1">
      <alignment vertical="center"/>
    </xf>
    <xf numFmtId="0" fontId="6" fillId="0" borderId="0" xfId="8" applyFont="1" applyFill="1" applyBorder="1" applyAlignment="1" applyProtection="1">
      <alignment horizontal="center" vertical="center" shrinkToFit="1"/>
    </xf>
    <xf numFmtId="183" fontId="52" fillId="0" borderId="0" xfId="0" applyNumberFormat="1" applyFont="1" applyFill="1" applyBorder="1" applyAlignment="1" applyProtection="1">
      <alignment horizontal="left" vertical="center" shrinkToFit="1"/>
    </xf>
    <xf numFmtId="0" fontId="6" fillId="2" borderId="2" xfId="8" applyNumberFormat="1" applyFont="1" applyFill="1" applyBorder="1" applyAlignment="1" applyProtection="1">
      <alignment horizontal="center" vertical="center"/>
    </xf>
    <xf numFmtId="0" fontId="6" fillId="0" borderId="0" xfId="8" applyFont="1" applyFill="1" applyBorder="1" applyAlignment="1" applyProtection="1">
      <alignment vertical="center" shrinkToFit="1"/>
    </xf>
    <xf numFmtId="0" fontId="6" fillId="0" borderId="0" xfId="8" applyFont="1" applyBorder="1" applyProtection="1">
      <alignment vertical="center"/>
    </xf>
    <xf numFmtId="0" fontId="36" fillId="0" borderId="0" xfId="7" applyFont="1" applyAlignment="1" applyProtection="1">
      <alignment horizontal="right" vertical="center"/>
    </xf>
    <xf numFmtId="49" fontId="20" fillId="10" borderId="29" xfId="1" applyNumberFormat="1" applyFont="1" applyFill="1" applyBorder="1" applyAlignment="1">
      <alignment horizontal="left" vertical="center" shrinkToFit="1"/>
    </xf>
    <xf numFmtId="49" fontId="20" fillId="10" borderId="29" xfId="1" applyNumberFormat="1" applyFont="1" applyFill="1" applyBorder="1" applyAlignment="1">
      <alignment vertical="center" shrinkToFit="1"/>
    </xf>
    <xf numFmtId="0" fontId="20" fillId="10" borderId="29" xfId="1" applyFont="1" applyFill="1" applyBorder="1" applyAlignment="1">
      <alignment vertical="center" shrinkToFit="1"/>
    </xf>
    <xf numFmtId="0" fontId="20" fillId="10" borderId="29" xfId="0" applyFont="1" applyFill="1" applyBorder="1" applyAlignment="1">
      <alignment vertical="center" shrinkToFit="1"/>
    </xf>
    <xf numFmtId="0" fontId="20" fillId="0" borderId="0" xfId="0" applyFont="1" applyFill="1" applyAlignment="1">
      <alignment vertical="center" shrinkToFit="1"/>
    </xf>
    <xf numFmtId="49" fontId="20" fillId="10" borderId="29" xfId="1" applyNumberFormat="1" applyFont="1" applyFill="1" applyBorder="1" applyAlignment="1">
      <alignment horizontal="center" vertical="center" shrinkToFit="1"/>
    </xf>
    <xf numFmtId="0" fontId="6" fillId="0" borderId="0" xfId="8" applyFont="1" applyBorder="1">
      <alignment vertical="center"/>
    </xf>
    <xf numFmtId="0" fontId="6" fillId="0" borderId="0" xfId="2" applyFont="1" applyBorder="1" applyAlignment="1" applyProtection="1">
      <alignment vertical="center"/>
    </xf>
    <xf numFmtId="0" fontId="6" fillId="0" borderId="2" xfId="8" applyFont="1" applyFill="1" applyBorder="1" applyAlignment="1" applyProtection="1">
      <alignment horizontal="left" vertical="center"/>
    </xf>
    <xf numFmtId="0" fontId="6" fillId="0" borderId="24" xfId="8" applyFont="1" applyFill="1" applyBorder="1" applyAlignment="1" applyProtection="1">
      <alignment vertical="center"/>
    </xf>
    <xf numFmtId="0" fontId="6" fillId="0" borderId="13" xfId="8" applyFont="1" applyFill="1" applyBorder="1" applyAlignment="1" applyProtection="1">
      <alignment vertical="center"/>
    </xf>
    <xf numFmtId="0" fontId="6" fillId="0" borderId="25" xfId="8" applyFont="1" applyFill="1" applyBorder="1" applyAlignment="1" applyProtection="1">
      <alignment vertical="center"/>
    </xf>
    <xf numFmtId="183" fontId="52" fillId="0" borderId="2" xfId="0" applyNumberFormat="1" applyFont="1" applyFill="1" applyBorder="1" applyAlignment="1" applyProtection="1">
      <alignment horizontal="left" vertical="center" shrinkToFit="1"/>
    </xf>
    <xf numFmtId="0" fontId="6" fillId="0" borderId="0" xfId="0" applyFont="1" applyAlignment="1" applyProtection="1">
      <alignment vertical="center" wrapText="1"/>
    </xf>
    <xf numFmtId="0" fontId="6" fillId="0" borderId="0" xfId="0" applyFont="1" applyAlignment="1" applyProtection="1">
      <alignment vertical="top" wrapText="1"/>
    </xf>
    <xf numFmtId="0" fontId="16" fillId="6" borderId="0" xfId="1" applyFont="1" applyFill="1" applyBorder="1" applyAlignment="1" applyProtection="1">
      <alignment horizontal="left" vertical="center"/>
    </xf>
    <xf numFmtId="0" fontId="6" fillId="7" borderId="24" xfId="8" applyFont="1" applyFill="1" applyBorder="1" applyAlignment="1" applyProtection="1">
      <alignment horizontal="left" vertical="center" shrinkToFit="1"/>
    </xf>
    <xf numFmtId="0" fontId="6" fillId="7" borderId="13" xfId="8" applyFont="1" applyFill="1" applyBorder="1" applyAlignment="1" applyProtection="1">
      <alignment horizontal="left" vertical="center" shrinkToFit="1"/>
    </xf>
    <xf numFmtId="0" fontId="6" fillId="4" borderId="2" xfId="8" applyFont="1" applyFill="1" applyBorder="1" applyAlignment="1" applyProtection="1">
      <alignment horizontal="center" vertical="center" shrinkToFit="1"/>
    </xf>
    <xf numFmtId="183" fontId="52" fillId="4" borderId="25" xfId="0" applyNumberFormat="1" applyFont="1" applyFill="1" applyBorder="1" applyAlignment="1" applyProtection="1">
      <alignment horizontal="center" vertical="center" shrinkToFit="1"/>
    </xf>
    <xf numFmtId="183" fontId="52" fillId="4" borderId="2" xfId="0" applyNumberFormat="1" applyFont="1" applyFill="1" applyBorder="1" applyAlignment="1" applyProtection="1">
      <alignment horizontal="center" vertical="center" shrinkToFit="1"/>
    </xf>
    <xf numFmtId="0" fontId="6" fillId="0" borderId="24" xfId="8" applyFont="1" applyFill="1" applyBorder="1" applyAlignment="1" applyProtection="1">
      <alignment horizontal="left" vertical="center"/>
    </xf>
    <xf numFmtId="0" fontId="6" fillId="0" borderId="13" xfId="8" applyFont="1" applyFill="1" applyBorder="1" applyAlignment="1" applyProtection="1">
      <alignment horizontal="left" vertical="center"/>
    </xf>
    <xf numFmtId="0" fontId="6" fillId="0" borderId="25" xfId="8" applyFont="1" applyFill="1" applyBorder="1" applyAlignment="1" applyProtection="1">
      <alignment horizontal="left" vertical="center"/>
    </xf>
    <xf numFmtId="0" fontId="6" fillId="4" borderId="24" xfId="8" applyFont="1" applyFill="1" applyBorder="1" applyAlignment="1" applyProtection="1">
      <alignment horizontal="center" vertical="center" shrinkToFit="1"/>
    </xf>
    <xf numFmtId="0" fontId="6" fillId="0" borderId="17" xfId="8" applyFont="1" applyFill="1" applyBorder="1" applyAlignment="1" applyProtection="1">
      <alignment vertical="center"/>
    </xf>
    <xf numFmtId="0" fontId="6" fillId="0" borderId="26" xfId="8" applyFont="1" applyFill="1" applyBorder="1" applyAlignment="1" applyProtection="1">
      <alignment vertical="center"/>
    </xf>
    <xf numFmtId="0" fontId="6" fillId="0" borderId="2" xfId="8" applyFont="1" applyFill="1" applyBorder="1" applyAlignment="1" applyProtection="1">
      <alignment horizontal="left" vertical="center" shrinkToFit="1"/>
    </xf>
    <xf numFmtId="0" fontId="6" fillId="9" borderId="24" xfId="8" applyFont="1" applyFill="1" applyBorder="1" applyAlignment="1" applyProtection="1">
      <alignment horizontal="left" vertical="center"/>
    </xf>
    <xf numFmtId="0" fontId="6" fillId="9" borderId="13" xfId="8" applyFont="1" applyFill="1" applyBorder="1" applyAlignment="1" applyProtection="1">
      <alignment horizontal="left" vertical="center"/>
    </xf>
    <xf numFmtId="0" fontId="6" fillId="9" borderId="25" xfId="8" applyFont="1" applyFill="1" applyBorder="1" applyAlignment="1" applyProtection="1">
      <alignment horizontal="left" vertical="center"/>
    </xf>
    <xf numFmtId="0" fontId="6" fillId="4" borderId="13" xfId="8" applyFont="1" applyFill="1" applyBorder="1" applyAlignment="1" applyProtection="1">
      <alignment horizontal="center" vertical="center" shrinkToFit="1"/>
    </xf>
    <xf numFmtId="0" fontId="6" fillId="4" borderId="25" xfId="8" applyFont="1" applyFill="1" applyBorder="1" applyAlignment="1" applyProtection="1">
      <alignment horizontal="center" vertical="center" shrinkToFit="1"/>
    </xf>
    <xf numFmtId="0" fontId="6" fillId="0" borderId="2" xfId="8" applyFont="1" applyBorder="1" applyAlignment="1" applyProtection="1">
      <alignment horizontal="left" vertical="center" shrinkToFit="1"/>
    </xf>
    <xf numFmtId="0" fontId="6" fillId="0" borderId="2" xfId="8" applyFont="1" applyBorder="1" applyAlignment="1" applyProtection="1">
      <alignment horizontal="left" vertical="center"/>
    </xf>
    <xf numFmtId="0" fontId="6" fillId="0" borderId="24" xfId="8" applyFont="1" applyBorder="1" applyAlignment="1" applyProtection="1">
      <alignment horizontal="left" vertical="center" shrinkToFit="1"/>
    </xf>
    <xf numFmtId="0" fontId="6" fillId="0" borderId="13" xfId="8" applyFont="1" applyBorder="1" applyAlignment="1" applyProtection="1">
      <alignment horizontal="left" vertical="center" shrinkToFit="1"/>
    </xf>
    <xf numFmtId="0" fontId="6" fillId="0" borderId="25" xfId="8" applyFont="1" applyBorder="1" applyAlignment="1" applyProtection="1">
      <alignment horizontal="left" vertical="center" shrinkToFit="1"/>
    </xf>
    <xf numFmtId="0" fontId="6" fillId="7" borderId="2" xfId="8" applyFont="1" applyFill="1" applyBorder="1" applyAlignment="1" applyProtection="1">
      <alignment horizontal="left" vertical="center" shrinkToFit="1"/>
    </xf>
    <xf numFmtId="0" fontId="6" fillId="0" borderId="24" xfId="8" applyFont="1" applyBorder="1" applyAlignment="1" applyProtection="1">
      <alignment horizontal="left" vertical="center"/>
    </xf>
    <xf numFmtId="0" fontId="6" fillId="0" borderId="13" xfId="8" applyFont="1" applyBorder="1" applyAlignment="1" applyProtection="1">
      <alignment horizontal="left" vertical="center"/>
    </xf>
    <xf numFmtId="0" fontId="6" fillId="0" borderId="25" xfId="8" applyFont="1" applyBorder="1" applyAlignment="1" applyProtection="1">
      <alignment horizontal="left" vertical="center"/>
    </xf>
    <xf numFmtId="0" fontId="29" fillId="0" borderId="0" xfId="1" applyFont="1" applyAlignment="1" applyProtection="1">
      <alignment horizontal="right" vertical="top" shrinkToFit="1"/>
    </xf>
    <xf numFmtId="0" fontId="20" fillId="0" borderId="0" xfId="5" applyNumberFormat="1" applyFont="1" applyAlignment="1" applyProtection="1">
      <alignment horizontal="right" vertical="center"/>
    </xf>
    <xf numFmtId="0" fontId="28" fillId="0" borderId="0" xfId="5" applyFont="1" applyAlignment="1" applyProtection="1">
      <alignment horizontal="center" vertical="center"/>
    </xf>
    <xf numFmtId="0" fontId="28" fillId="0" borderId="0" xfId="5" applyFont="1" applyFill="1" applyAlignment="1" applyProtection="1">
      <alignment horizontal="right" vertical="center" shrinkToFit="1"/>
    </xf>
    <xf numFmtId="0" fontId="28" fillId="0" borderId="0" xfId="5" applyFont="1" applyFill="1" applyAlignment="1" applyProtection="1">
      <alignment horizontal="center" vertical="center" shrinkToFit="1"/>
    </xf>
    <xf numFmtId="0" fontId="28" fillId="0" borderId="0" xfId="5" applyFont="1" applyAlignment="1" applyProtection="1">
      <alignment horizontal="right" vertical="center" shrinkToFit="1"/>
    </xf>
    <xf numFmtId="0" fontId="28" fillId="0" borderId="0" xfId="1" applyFont="1" applyAlignment="1" applyProtection="1">
      <alignment horizontal="right" vertical="center" shrinkToFit="1"/>
    </xf>
    <xf numFmtId="0" fontId="28" fillId="0" borderId="0" xfId="1" applyFont="1" applyFill="1" applyAlignment="1" applyProtection="1">
      <alignment horizontal="left" vertical="center" shrinkToFit="1"/>
      <protection locked="0"/>
    </xf>
    <xf numFmtId="0" fontId="28" fillId="3" borderId="0" xfId="1" applyFont="1" applyFill="1" applyAlignment="1" applyProtection="1">
      <alignment horizontal="left" vertical="center" shrinkToFit="1"/>
      <protection locked="0"/>
    </xf>
    <xf numFmtId="0" fontId="28" fillId="0" borderId="0" xfId="5" applyFont="1" applyAlignment="1" applyProtection="1">
      <alignment shrinkToFit="1"/>
    </xf>
    <xf numFmtId="0" fontId="27" fillId="0" borderId="0" xfId="0" applyFont="1" applyAlignment="1" applyProtection="1">
      <alignment horizontal="right" vertical="center" shrinkToFit="1"/>
    </xf>
    <xf numFmtId="0" fontId="27" fillId="0" borderId="0" xfId="0" applyFont="1" applyAlignment="1" applyProtection="1">
      <alignment vertical="center" shrinkToFit="1"/>
    </xf>
    <xf numFmtId="0" fontId="31" fillId="0" borderId="0" xfId="5" applyFont="1" applyFill="1" applyAlignment="1" applyProtection="1">
      <alignment horizontal="left" vertical="center" shrinkToFit="1"/>
    </xf>
    <xf numFmtId="0" fontId="28" fillId="0" borderId="0" xfId="0" applyFont="1" applyFill="1" applyAlignment="1" applyProtection="1">
      <alignment horizontal="left" vertical="center" shrinkToFit="1"/>
    </xf>
    <xf numFmtId="0" fontId="28" fillId="0" borderId="0" xfId="5" applyFont="1" applyAlignment="1" applyProtection="1">
      <alignment vertical="center" shrinkToFit="1"/>
    </xf>
    <xf numFmtId="0" fontId="32" fillId="0" borderId="0" xfId="5" applyFont="1" applyAlignment="1" applyProtection="1">
      <alignment horizontal="left" vertical="center"/>
    </xf>
    <xf numFmtId="177" fontId="33" fillId="0" borderId="23" xfId="4" applyNumberFormat="1" applyFont="1" applyBorder="1" applyAlignment="1" applyProtection="1">
      <alignment horizontal="center"/>
    </xf>
    <xf numFmtId="177" fontId="28" fillId="0" borderId="23" xfId="5" applyNumberFormat="1" applyFont="1" applyBorder="1" applyAlignment="1" applyProtection="1">
      <alignment horizontal="right" shrinkToFit="1"/>
    </xf>
    <xf numFmtId="177" fontId="28" fillId="0" borderId="5" xfId="5" applyNumberFormat="1" applyFont="1" applyBorder="1" applyAlignment="1" applyProtection="1">
      <alignment horizontal="right" shrinkToFit="1"/>
    </xf>
    <xf numFmtId="0" fontId="27" fillId="0" borderId="0" xfId="5" applyFont="1" applyAlignment="1" applyProtection="1">
      <alignment horizontal="center"/>
    </xf>
    <xf numFmtId="0" fontId="19" fillId="0" borderId="0" xfId="7" applyFont="1" applyAlignment="1" applyProtection="1">
      <alignment vertical="center"/>
    </xf>
    <xf numFmtId="0" fontId="18" fillId="0" borderId="3" xfId="7" applyFont="1" applyFill="1" applyBorder="1" applyAlignment="1" applyProtection="1">
      <alignment horizontal="center" vertical="center"/>
    </xf>
    <xf numFmtId="0" fontId="18" fillId="0" borderId="5" xfId="7" applyFont="1" applyFill="1" applyBorder="1" applyAlignment="1" applyProtection="1">
      <alignment horizontal="center" vertical="center"/>
    </xf>
    <xf numFmtId="0" fontId="18" fillId="0" borderId="4" xfId="7" applyFont="1" applyFill="1" applyBorder="1" applyAlignment="1" applyProtection="1">
      <alignment horizontal="center" vertical="center"/>
    </xf>
    <xf numFmtId="0" fontId="18" fillId="0" borderId="4" xfId="7" applyFont="1" applyFill="1" applyBorder="1" applyAlignment="1" applyProtection="1">
      <alignment vertical="center"/>
    </xf>
    <xf numFmtId="0" fontId="18" fillId="3" borderId="36" xfId="7" applyFont="1" applyFill="1" applyBorder="1" applyAlignment="1" applyProtection="1">
      <alignment vertical="center"/>
      <protection locked="0"/>
    </xf>
    <xf numFmtId="0" fontId="18" fillId="3" borderId="0" xfId="7" applyFont="1" applyFill="1" applyBorder="1" applyAlignment="1" applyProtection="1">
      <alignment vertical="center"/>
      <protection locked="0"/>
    </xf>
    <xf numFmtId="0" fontId="18" fillId="3" borderId="19" xfId="7" applyFont="1" applyFill="1" applyBorder="1" applyAlignment="1" applyProtection="1">
      <alignment vertical="center"/>
      <protection locked="0"/>
    </xf>
    <xf numFmtId="0" fontId="18" fillId="3" borderId="8" xfId="7" applyFont="1" applyFill="1" applyBorder="1" applyAlignment="1" applyProtection="1">
      <alignment vertical="center"/>
      <protection locked="0"/>
    </xf>
    <xf numFmtId="0" fontId="18" fillId="3" borderId="9" xfId="7" applyFont="1" applyFill="1" applyBorder="1" applyAlignment="1" applyProtection="1">
      <alignment vertical="center"/>
      <protection locked="0"/>
    </xf>
    <xf numFmtId="0" fontId="18" fillId="3" borderId="10" xfId="7" applyFont="1" applyFill="1" applyBorder="1" applyAlignment="1" applyProtection="1">
      <alignment vertical="center"/>
      <protection locked="0"/>
    </xf>
    <xf numFmtId="178" fontId="18" fillId="3" borderId="36" xfId="7" applyNumberFormat="1" applyFont="1" applyFill="1" applyBorder="1" applyAlignment="1" applyProtection="1">
      <alignment horizontal="right" vertical="center"/>
      <protection locked="0"/>
    </xf>
    <xf numFmtId="178" fontId="18" fillId="3" borderId="19" xfId="7" applyNumberFormat="1" applyFont="1" applyFill="1" applyBorder="1" applyAlignment="1" applyProtection="1">
      <alignment horizontal="right" vertical="center"/>
      <protection locked="0"/>
    </xf>
    <xf numFmtId="0" fontId="18" fillId="0" borderId="20" xfId="7" applyFont="1" applyFill="1" applyBorder="1" applyAlignment="1" applyProtection="1">
      <alignment horizontal="right" vertical="center"/>
    </xf>
    <xf numFmtId="0" fontId="18" fillId="0" borderId="21" xfId="7" applyFont="1" applyFill="1" applyBorder="1" applyAlignment="1" applyProtection="1">
      <alignment horizontal="right" vertical="center"/>
    </xf>
    <xf numFmtId="0" fontId="18" fillId="0" borderId="22" xfId="7" applyFont="1" applyFill="1" applyBorder="1" applyAlignment="1" applyProtection="1">
      <alignment horizontal="right" vertical="center"/>
    </xf>
    <xf numFmtId="178" fontId="18" fillId="8" borderId="20" xfId="7" applyNumberFormat="1" applyFont="1" applyFill="1" applyBorder="1" applyAlignment="1" applyProtection="1">
      <alignment horizontal="right" vertical="center"/>
    </xf>
    <xf numFmtId="178" fontId="18" fillId="8" borderId="22" xfId="7" applyNumberFormat="1" applyFont="1" applyFill="1" applyBorder="1" applyAlignment="1" applyProtection="1">
      <alignment horizontal="right" vertical="center"/>
    </xf>
    <xf numFmtId="0" fontId="18" fillId="0" borderId="3" xfId="7" applyFont="1" applyFill="1" applyBorder="1" applyAlignment="1" applyProtection="1">
      <alignment horizontal="right" vertical="center"/>
    </xf>
    <xf numFmtId="0" fontId="18" fillId="0" borderId="5" xfId="7" applyFont="1" applyFill="1" applyBorder="1" applyAlignment="1" applyProtection="1">
      <alignment horizontal="right" vertical="center"/>
    </xf>
    <xf numFmtId="0" fontId="18" fillId="0" borderId="4" xfId="7" applyFont="1" applyFill="1" applyBorder="1" applyAlignment="1" applyProtection="1">
      <alignment horizontal="right" vertical="center"/>
    </xf>
    <xf numFmtId="178" fontId="18" fillId="8" borderId="3" xfId="7" applyNumberFormat="1" applyFont="1" applyFill="1" applyBorder="1" applyAlignment="1" applyProtection="1">
      <alignment horizontal="right" vertical="center"/>
    </xf>
    <xf numFmtId="178" fontId="18" fillId="8" borderId="4" xfId="7" applyNumberFormat="1" applyFont="1" applyFill="1" applyBorder="1" applyAlignment="1" applyProtection="1">
      <alignment horizontal="right" vertical="center"/>
    </xf>
    <xf numFmtId="0" fontId="41" fillId="0" borderId="37" xfId="7" applyFont="1" applyBorder="1" applyAlignment="1" applyProtection="1">
      <alignment vertical="center" shrinkToFit="1"/>
    </xf>
    <xf numFmtId="179" fontId="18" fillId="8" borderId="38" xfId="7" applyNumberFormat="1" applyFont="1" applyFill="1" applyBorder="1" applyAlignment="1" applyProtection="1">
      <alignment horizontal="center" vertical="center"/>
    </xf>
    <xf numFmtId="179" fontId="18" fillId="8" borderId="39" xfId="7" applyNumberFormat="1" applyFont="1" applyFill="1" applyBorder="1" applyAlignment="1" applyProtection="1">
      <alignment horizontal="center" vertical="center"/>
    </xf>
    <xf numFmtId="180" fontId="18" fillId="0" borderId="38" xfId="7" applyNumberFormat="1" applyFont="1" applyFill="1" applyBorder="1" applyAlignment="1" applyProtection="1">
      <alignment horizontal="center" vertical="center"/>
    </xf>
    <xf numFmtId="180" fontId="18" fillId="0" borderId="39" xfId="7" applyNumberFormat="1" applyFont="1" applyFill="1" applyBorder="1" applyAlignment="1" applyProtection="1">
      <alignment horizontal="center" vertical="center"/>
    </xf>
    <xf numFmtId="0" fontId="18" fillId="0" borderId="38" xfId="7" applyFont="1" applyFill="1" applyBorder="1" applyAlignment="1" applyProtection="1">
      <alignment horizontal="left" vertical="center" wrapText="1"/>
    </xf>
    <xf numFmtId="0" fontId="18" fillId="0" borderId="40" xfId="7" applyFont="1" applyFill="1" applyBorder="1" applyAlignment="1" applyProtection="1">
      <alignment horizontal="left" vertical="center" wrapText="1"/>
    </xf>
    <xf numFmtId="0" fontId="18" fillId="0" borderId="41" xfId="7" applyFont="1" applyFill="1" applyBorder="1" applyAlignment="1" applyProtection="1">
      <alignment horizontal="left" vertical="center" wrapText="1"/>
    </xf>
    <xf numFmtId="178" fontId="42" fillId="8" borderId="40" xfId="7" applyNumberFormat="1" applyFont="1" applyFill="1" applyBorder="1" applyAlignment="1" applyProtection="1">
      <alignment horizontal="center" vertical="center"/>
    </xf>
    <xf numFmtId="178" fontId="42" fillId="8" borderId="39" xfId="7" applyNumberFormat="1" applyFont="1" applyFill="1" applyBorder="1" applyAlignment="1" applyProtection="1">
      <alignment horizontal="center" vertical="center"/>
    </xf>
    <xf numFmtId="0" fontId="48" fillId="0" borderId="3" xfId="2" applyFont="1" applyBorder="1" applyAlignment="1" applyProtection="1">
      <alignment horizontal="center" vertical="center" shrinkToFit="1"/>
    </xf>
    <xf numFmtId="0" fontId="48" fillId="0" borderId="5" xfId="2" applyFont="1" applyBorder="1" applyAlignment="1" applyProtection="1">
      <alignment horizontal="center" vertical="center" shrinkToFit="1"/>
    </xf>
    <xf numFmtId="0" fontId="48" fillId="0" borderId="4" xfId="2" applyFont="1" applyBorder="1" applyAlignment="1" applyProtection="1">
      <alignment horizontal="center" vertical="center" shrinkToFit="1"/>
    </xf>
    <xf numFmtId="0" fontId="48" fillId="0" borderId="3" xfId="2" applyFont="1" applyFill="1" applyBorder="1" applyAlignment="1" applyProtection="1">
      <alignment horizontal="center" vertical="center" shrinkToFit="1"/>
    </xf>
    <xf numFmtId="0" fontId="48" fillId="0" borderId="5" xfId="2" applyFont="1" applyFill="1" applyBorder="1" applyAlignment="1" applyProtection="1">
      <alignment horizontal="center" vertical="center" shrinkToFit="1"/>
    </xf>
    <xf numFmtId="0" fontId="48" fillId="0" borderId="4" xfId="2" applyFont="1" applyFill="1" applyBorder="1" applyAlignment="1" applyProtection="1">
      <alignment horizontal="center" vertical="center" shrinkToFit="1"/>
    </xf>
    <xf numFmtId="0" fontId="48" fillId="0" borderId="6" xfId="2" applyFont="1" applyFill="1" applyBorder="1" applyAlignment="1" applyProtection="1">
      <alignment horizontal="center" vertical="center" shrinkToFit="1"/>
    </xf>
    <xf numFmtId="0" fontId="48" fillId="0" borderId="3" xfId="2" applyFont="1" applyBorder="1" applyAlignment="1" applyProtection="1">
      <alignment horizontal="center" vertical="center" wrapText="1" shrinkToFit="1"/>
    </xf>
    <xf numFmtId="0" fontId="48" fillId="0" borderId="5" xfId="2" applyFont="1" applyBorder="1" applyAlignment="1" applyProtection="1">
      <alignment horizontal="center" vertical="center" wrapText="1" shrinkToFit="1"/>
    </xf>
    <xf numFmtId="0" fontId="48" fillId="0" borderId="4" xfId="2" applyFont="1" applyBorder="1" applyAlignment="1" applyProtection="1">
      <alignment horizontal="center" vertical="center" wrapText="1" shrinkToFit="1"/>
    </xf>
    <xf numFmtId="0" fontId="48" fillId="3" borderId="3" xfId="2" applyFont="1" applyFill="1" applyBorder="1" applyAlignment="1" applyProtection="1">
      <alignment horizontal="center" vertical="center" shrinkToFit="1"/>
      <protection locked="0"/>
    </xf>
    <xf numFmtId="0" fontId="48" fillId="3" borderId="5" xfId="2" applyFont="1" applyFill="1" applyBorder="1" applyAlignment="1" applyProtection="1">
      <alignment horizontal="center" vertical="center" shrinkToFit="1"/>
      <protection locked="0"/>
    </xf>
    <xf numFmtId="0" fontId="48" fillId="3" borderId="4" xfId="2" applyFont="1" applyFill="1" applyBorder="1" applyAlignment="1" applyProtection="1">
      <alignment horizontal="center" vertical="center" shrinkToFit="1"/>
      <protection locked="0"/>
    </xf>
    <xf numFmtId="0" fontId="41" fillId="0" borderId="37" xfId="7" applyFont="1" applyBorder="1" applyAlignment="1" applyProtection="1">
      <alignment horizontal="distributed" vertical="center"/>
    </xf>
    <xf numFmtId="178" fontId="18" fillId="0" borderId="38" xfId="7" applyNumberFormat="1" applyFont="1" applyFill="1" applyBorder="1" applyAlignment="1" applyProtection="1">
      <alignment horizontal="center" vertical="center"/>
    </xf>
    <xf numFmtId="178" fontId="18" fillId="0" borderId="39" xfId="7" applyNumberFormat="1" applyFont="1" applyFill="1" applyBorder="1" applyAlignment="1" applyProtection="1">
      <alignment horizontal="center" vertical="center"/>
    </xf>
    <xf numFmtId="178" fontId="18" fillId="8" borderId="38" xfId="7" applyNumberFormat="1" applyFont="1" applyFill="1" applyBorder="1" applyAlignment="1" applyProtection="1">
      <alignment horizontal="center" vertical="center"/>
    </xf>
    <xf numFmtId="178" fontId="18" fillId="8" borderId="39" xfId="7" applyNumberFormat="1" applyFont="1" applyFill="1" applyBorder="1" applyAlignment="1" applyProtection="1">
      <alignment horizontal="center" vertical="center"/>
    </xf>
    <xf numFmtId="0" fontId="34" fillId="0" borderId="0" xfId="7" applyFont="1" applyAlignment="1" applyProtection="1">
      <alignment vertical="center"/>
    </xf>
    <xf numFmtId="0" fontId="35" fillId="0" borderId="3" xfId="7" applyFont="1" applyFill="1" applyBorder="1" applyAlignment="1" applyProtection="1">
      <alignment horizontal="center" vertical="center"/>
    </xf>
    <xf numFmtId="0" fontId="35" fillId="0" borderId="5" xfId="7" applyFont="1" applyFill="1" applyBorder="1" applyAlignment="1" applyProtection="1">
      <alignment horizontal="center" vertical="center"/>
    </xf>
    <xf numFmtId="0" fontId="35" fillId="0" borderId="5" xfId="7" applyFont="1" applyFill="1" applyBorder="1" applyAlignment="1" applyProtection="1">
      <alignment vertical="center"/>
    </xf>
    <xf numFmtId="0" fontId="35" fillId="0" borderId="4" xfId="7" applyFont="1" applyFill="1" applyBorder="1" applyAlignment="1" applyProtection="1">
      <alignment vertical="center"/>
    </xf>
    <xf numFmtId="0" fontId="38" fillId="0" borderId="3" xfId="7" applyFont="1" applyFill="1" applyBorder="1" applyAlignment="1" applyProtection="1">
      <alignment horizontal="center" vertical="center"/>
    </xf>
    <xf numFmtId="0" fontId="35" fillId="0" borderId="4" xfId="7" applyFont="1" applyFill="1" applyBorder="1" applyAlignment="1" applyProtection="1">
      <alignment horizontal="center" vertical="center"/>
    </xf>
    <xf numFmtId="0" fontId="35" fillId="0" borderId="7" xfId="7" applyFont="1" applyFill="1" applyBorder="1" applyAlignment="1" applyProtection="1">
      <alignment horizontal="center" vertical="center" textRotation="255"/>
    </xf>
    <xf numFmtId="0" fontId="35" fillId="0" borderId="43" xfId="7" applyFont="1" applyFill="1" applyBorder="1" applyAlignment="1" applyProtection="1">
      <alignment horizontal="center" vertical="center" textRotation="255"/>
    </xf>
    <xf numFmtId="0" fontId="35" fillId="0" borderId="16" xfId="7" applyFont="1" applyFill="1" applyBorder="1" applyAlignment="1" applyProtection="1">
      <alignment horizontal="center" vertical="center" textRotation="255"/>
    </xf>
    <xf numFmtId="0" fontId="35" fillId="3" borderId="42" xfId="7" applyFont="1" applyFill="1" applyBorder="1" applyAlignment="1" applyProtection="1">
      <alignment vertical="center" shrinkToFit="1"/>
      <protection locked="0"/>
    </xf>
    <xf numFmtId="0" fontId="35" fillId="3" borderId="10" xfId="7" applyFont="1" applyFill="1" applyBorder="1" applyAlignment="1" applyProtection="1">
      <alignment vertical="center" shrinkToFit="1"/>
      <protection locked="0"/>
    </xf>
    <xf numFmtId="181" fontId="35" fillId="0" borderId="8" xfId="7" applyNumberFormat="1" applyFont="1" applyFill="1" applyBorder="1" applyAlignment="1" applyProtection="1">
      <alignment horizontal="center" vertical="center"/>
    </xf>
    <xf numFmtId="181" fontId="35" fillId="0" borderId="10" xfId="7" applyNumberFormat="1" applyFont="1" applyFill="1" applyBorder="1" applyAlignment="1" applyProtection="1">
      <alignment horizontal="center" vertical="center"/>
    </xf>
    <xf numFmtId="181" fontId="35" fillId="0" borderId="36" xfId="7" applyNumberFormat="1" applyFont="1" applyFill="1" applyBorder="1" applyAlignment="1" applyProtection="1">
      <alignment horizontal="center" vertical="center"/>
    </xf>
    <xf numFmtId="181" fontId="35" fillId="0" borderId="19" xfId="7" applyNumberFormat="1" applyFont="1" applyFill="1" applyBorder="1" applyAlignment="1" applyProtection="1">
      <alignment horizontal="center" vertical="center"/>
    </xf>
    <xf numFmtId="181" fontId="35" fillId="0" borderId="44" xfId="7" applyNumberFormat="1" applyFont="1" applyFill="1" applyBorder="1" applyAlignment="1" applyProtection="1">
      <alignment horizontal="center" vertical="center"/>
    </xf>
    <xf numFmtId="181" fontId="35" fillId="0" borderId="46" xfId="7" applyNumberFormat="1" applyFont="1" applyFill="1" applyBorder="1" applyAlignment="1" applyProtection="1">
      <alignment horizontal="center" vertical="center"/>
    </xf>
    <xf numFmtId="0" fontId="35" fillId="3" borderId="7" xfId="7" applyFont="1" applyFill="1" applyBorder="1" applyAlignment="1" applyProtection="1">
      <alignment horizontal="center" vertical="center" wrapText="1"/>
      <protection locked="0"/>
    </xf>
    <xf numFmtId="0" fontId="35" fillId="3" borderId="43" xfId="7" applyFont="1" applyFill="1" applyBorder="1" applyAlignment="1" applyProtection="1">
      <alignment horizontal="center" vertical="center" wrapText="1"/>
      <protection locked="0"/>
    </xf>
    <xf numFmtId="0" fontId="35" fillId="3" borderId="11" xfId="7" applyFont="1" applyFill="1" applyBorder="1" applyAlignment="1" applyProtection="1">
      <alignment horizontal="center" vertical="center" wrapText="1"/>
      <protection locked="0"/>
    </xf>
    <xf numFmtId="0" fontId="35" fillId="3" borderId="27" xfId="7" applyFont="1" applyFill="1" applyBorder="1" applyAlignment="1" applyProtection="1">
      <alignment vertical="center" shrinkToFit="1"/>
      <protection locked="0"/>
    </xf>
    <xf numFmtId="0" fontId="35" fillId="3" borderId="19" xfId="7" applyFont="1" applyFill="1" applyBorder="1" applyAlignment="1" applyProtection="1">
      <alignment vertical="center" shrinkToFit="1"/>
      <protection locked="0"/>
    </xf>
    <xf numFmtId="0" fontId="35" fillId="0" borderId="49" xfId="7" applyFont="1" applyFill="1" applyBorder="1" applyAlignment="1" applyProtection="1">
      <alignment horizontal="center" vertical="center"/>
    </xf>
    <xf numFmtId="0" fontId="35" fillId="0" borderId="50" xfId="7" applyFont="1" applyFill="1" applyBorder="1" applyAlignment="1" applyProtection="1">
      <alignment horizontal="center" vertical="center"/>
    </xf>
    <xf numFmtId="0" fontId="35" fillId="0" borderId="51" xfId="7" applyFont="1" applyFill="1" applyBorder="1" applyAlignment="1" applyProtection="1">
      <alignment horizontal="center" vertical="center"/>
    </xf>
    <xf numFmtId="181" fontId="35" fillId="0" borderId="0" xfId="7" applyNumberFormat="1" applyFont="1" applyFill="1" applyBorder="1" applyAlignment="1" applyProtection="1">
      <alignment horizontal="right" vertical="center"/>
    </xf>
    <xf numFmtId="178" fontId="35" fillId="0" borderId="0" xfId="7" applyNumberFormat="1" applyFont="1" applyFill="1" applyBorder="1" applyAlignment="1" applyProtection="1">
      <alignment horizontal="right" vertical="center"/>
    </xf>
    <xf numFmtId="0" fontId="35" fillId="0" borderId="0" xfId="7" applyFont="1" applyFill="1" applyBorder="1" applyAlignment="1" applyProtection="1">
      <alignment vertical="center"/>
    </xf>
    <xf numFmtId="0" fontId="35" fillId="3" borderId="43" xfId="7" applyFont="1" applyFill="1" applyBorder="1" applyAlignment="1" applyProtection="1">
      <alignment vertical="center" wrapText="1"/>
      <protection locked="0"/>
    </xf>
    <xf numFmtId="0" fontId="35" fillId="3" borderId="11" xfId="7" applyFont="1" applyFill="1" applyBorder="1" applyAlignment="1" applyProtection="1">
      <alignment vertical="center" wrapText="1"/>
      <protection locked="0"/>
    </xf>
    <xf numFmtId="0" fontId="35" fillId="3" borderId="45" xfId="7" applyFont="1" applyFill="1" applyBorder="1" applyAlignment="1" applyProtection="1">
      <alignment vertical="center" shrinkToFit="1"/>
      <protection locked="0"/>
    </xf>
    <xf numFmtId="0" fontId="35" fillId="3" borderId="46" xfId="7" applyFont="1" applyFill="1" applyBorder="1" applyAlignment="1" applyProtection="1">
      <alignment vertical="center" shrinkToFit="1"/>
      <protection locked="0"/>
    </xf>
    <xf numFmtId="0" fontId="35" fillId="3" borderId="14" xfId="7" applyFont="1" applyFill="1" applyBorder="1" applyAlignment="1" applyProtection="1">
      <alignment vertical="center" shrinkToFit="1"/>
      <protection locked="0"/>
    </xf>
    <xf numFmtId="0" fontId="35" fillId="3" borderId="52" xfId="7" applyFont="1" applyFill="1" applyBorder="1" applyAlignment="1" applyProtection="1">
      <alignment vertical="center" shrinkToFit="1"/>
      <protection locked="0"/>
    </xf>
    <xf numFmtId="0" fontId="35" fillId="3" borderId="54" xfId="7" applyFont="1" applyFill="1" applyBorder="1" applyAlignment="1" applyProtection="1">
      <alignment vertical="center" shrinkToFit="1"/>
      <protection locked="0"/>
    </xf>
    <xf numFmtId="0" fontId="35" fillId="3" borderId="55" xfId="7" applyFont="1" applyFill="1" applyBorder="1" applyAlignment="1" applyProtection="1">
      <alignment vertical="center" shrinkToFit="1"/>
      <protection locked="0"/>
    </xf>
    <xf numFmtId="0" fontId="35" fillId="0" borderId="57" xfId="7" applyFont="1" applyFill="1" applyBorder="1" applyAlignment="1" applyProtection="1">
      <alignment horizontal="center" vertical="center" textRotation="255"/>
    </xf>
    <xf numFmtId="0" fontId="35" fillId="0" borderId="11" xfId="7" applyFont="1" applyFill="1" applyBorder="1" applyAlignment="1" applyProtection="1">
      <alignment horizontal="center" vertical="center" textRotation="255"/>
    </xf>
    <xf numFmtId="181" fontId="35" fillId="0" borderId="59" xfId="7" applyNumberFormat="1" applyFont="1" applyFill="1" applyBorder="1" applyAlignment="1" applyProtection="1">
      <alignment horizontal="center" vertical="center"/>
    </xf>
    <xf numFmtId="181" fontId="35" fillId="0" borderId="60" xfId="7" applyNumberFormat="1" applyFont="1" applyFill="1" applyBorder="1" applyAlignment="1" applyProtection="1">
      <alignment horizontal="center" vertical="center"/>
    </xf>
    <xf numFmtId="0" fontId="35" fillId="3" borderId="27" xfId="7" applyFont="1" applyFill="1" applyBorder="1" applyAlignment="1" applyProtection="1">
      <alignment horizontal="left" vertical="center" shrinkToFit="1"/>
      <protection locked="0"/>
    </xf>
    <xf numFmtId="0" fontId="35" fillId="3" borderId="19" xfId="7" applyFont="1" applyFill="1" applyBorder="1" applyAlignment="1" applyProtection="1">
      <alignment horizontal="left" vertical="center" shrinkToFit="1"/>
      <protection locked="0"/>
    </xf>
    <xf numFmtId="0" fontId="35" fillId="3" borderId="14" xfId="7" applyFont="1" applyFill="1" applyBorder="1" applyAlignment="1" applyProtection="1">
      <alignment horizontal="left" vertical="center" shrinkToFit="1"/>
      <protection locked="0"/>
    </xf>
    <xf numFmtId="0" fontId="35" fillId="3" borderId="52" xfId="7" applyFont="1" applyFill="1" applyBorder="1" applyAlignment="1" applyProtection="1">
      <alignment horizontal="left" vertical="center" shrinkToFit="1"/>
      <protection locked="0"/>
    </xf>
    <xf numFmtId="178" fontId="39" fillId="8" borderId="6" xfId="7" applyNumberFormat="1" applyFont="1" applyFill="1" applyBorder="1" applyAlignment="1" applyProtection="1">
      <alignment horizontal="right" vertical="center"/>
    </xf>
    <xf numFmtId="0" fontId="35" fillId="3" borderId="61" xfId="7" applyFont="1" applyFill="1" applyBorder="1" applyAlignment="1" applyProtection="1">
      <alignment horizontal="left" vertical="center" shrinkToFit="1"/>
      <protection locked="0"/>
    </xf>
    <xf numFmtId="0" fontId="35" fillId="3" borderId="62" xfId="7" applyFont="1" applyFill="1" applyBorder="1" applyAlignment="1" applyProtection="1">
      <alignment horizontal="left" vertical="center" shrinkToFit="1"/>
      <protection locked="0"/>
    </xf>
    <xf numFmtId="178" fontId="35" fillId="8" borderId="6" xfId="7" applyNumberFormat="1" applyFont="1" applyFill="1" applyBorder="1" applyAlignment="1" applyProtection="1">
      <alignment horizontal="right" vertical="center"/>
    </xf>
    <xf numFmtId="0" fontId="36" fillId="0" borderId="0" xfId="7" applyFont="1" applyAlignment="1" applyProtection="1">
      <alignment horizontal="left" vertical="center"/>
    </xf>
    <xf numFmtId="0" fontId="47" fillId="0" borderId="3" xfId="2" applyFont="1" applyBorder="1" applyAlignment="1" applyProtection="1">
      <alignment horizontal="center" vertical="center" shrinkToFit="1"/>
    </xf>
    <xf numFmtId="0" fontId="47" fillId="0" borderId="5" xfId="2" applyFont="1" applyBorder="1" applyAlignment="1" applyProtection="1">
      <alignment horizontal="center" vertical="center" shrinkToFit="1"/>
    </xf>
    <xf numFmtId="0" fontId="47" fillId="0" borderId="4" xfId="2" applyFont="1" applyBorder="1" applyAlignment="1" applyProtection="1">
      <alignment horizontal="center" vertical="center" shrinkToFit="1"/>
    </xf>
    <xf numFmtId="0" fontId="47" fillId="0" borderId="3" xfId="2" applyFont="1" applyFill="1" applyBorder="1" applyAlignment="1" applyProtection="1">
      <alignment horizontal="center" vertical="center" shrinkToFit="1"/>
    </xf>
    <xf numFmtId="0" fontId="47" fillId="0" borderId="5" xfId="2" applyFont="1" applyFill="1" applyBorder="1" applyAlignment="1" applyProtection="1">
      <alignment horizontal="center" vertical="center" shrinkToFit="1"/>
    </xf>
    <xf numFmtId="0" fontId="47" fillId="0" borderId="4" xfId="2" applyFont="1" applyFill="1" applyBorder="1" applyAlignment="1" applyProtection="1">
      <alignment horizontal="center" vertical="center" shrinkToFit="1"/>
    </xf>
    <xf numFmtId="0" fontId="47" fillId="0" borderId="6" xfId="2" applyFont="1" applyFill="1" applyBorder="1" applyAlignment="1" applyProtection="1">
      <alignment horizontal="center" vertical="center" shrinkToFit="1"/>
    </xf>
    <xf numFmtId="0" fontId="47" fillId="0" borderId="3" xfId="2" applyFont="1" applyBorder="1" applyAlignment="1" applyProtection="1">
      <alignment horizontal="center" vertical="center" wrapText="1" shrinkToFit="1"/>
    </xf>
    <xf numFmtId="0" fontId="47" fillId="0" borderId="5" xfId="2" applyFont="1" applyBorder="1" applyAlignment="1" applyProtection="1">
      <alignment horizontal="center" vertical="center" wrapText="1" shrinkToFit="1"/>
    </xf>
    <xf numFmtId="0" fontId="47" fillId="0" borderId="4" xfId="2" applyFont="1" applyBorder="1" applyAlignment="1" applyProtection="1">
      <alignment horizontal="center" vertical="center" wrapText="1" shrinkToFit="1"/>
    </xf>
  </cellXfs>
  <cellStyles count="9">
    <cellStyle name="桁区切り" xfId="4" builtinId="6"/>
    <cellStyle name="桁区切り 2" xfId="3"/>
    <cellStyle name="標準" xfId="0" builtinId="0"/>
    <cellStyle name="標準 2" xfId="1"/>
    <cellStyle name="標準 2 2" xfId="8"/>
    <cellStyle name="標準 3" xfId="2"/>
    <cellStyle name="標準 4" xfId="7"/>
    <cellStyle name="標準 5" xfId="6"/>
    <cellStyle name="標準_休日保育  様式2・4（予算決算報告）"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dpc053\&#32102;&#20184;&#20418;&#20849;&#26377;&#65318;\02_&#32102;&#20184;&#20418;&#21729;&#29992;\02_&#35036;&#21161;&#37329;&#12539;&#21161;&#25104;&#37329;&#38306;&#20418;\01_&#20445;&#32946;&#25152;\03_&#30149;&#21407;&#24615;&#22823;&#33144;&#33740;&#23550;&#31574;\R2\4&#12304;&#21407;&#26412;&#12305;&#30149;&#21407;&#24615;&#22823;&#33144;&#33740;&#23550;&#31574;%20&#35519;&#26360;&#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消耗品購入）"/>
      <sheetName val="別表２（検便費）"/>
    </sheetNames>
    <sheetDataSet>
      <sheetData sheetId="0"/>
      <sheetData sheetId="1">
        <row r="55">
          <cell r="O55" t="str">
            <v>　 ～45</v>
          </cell>
          <cell r="P55">
            <v>23000</v>
          </cell>
        </row>
        <row r="56">
          <cell r="O56" t="str">
            <v>46～60</v>
          </cell>
          <cell r="P56">
            <v>30000</v>
          </cell>
        </row>
        <row r="57">
          <cell r="O57" t="str">
            <v>61～90</v>
          </cell>
          <cell r="P57">
            <v>37000</v>
          </cell>
        </row>
        <row r="58">
          <cell r="O58" t="str">
            <v>91～120</v>
          </cell>
          <cell r="P58">
            <v>41000</v>
          </cell>
        </row>
        <row r="59">
          <cell r="O59" t="str">
            <v>121～150</v>
          </cell>
          <cell r="P59">
            <v>45000</v>
          </cell>
        </row>
        <row r="60">
          <cell r="O60" t="str">
            <v>151～180</v>
          </cell>
          <cell r="P60">
            <v>49000</v>
          </cell>
        </row>
        <row r="61">
          <cell r="O61" t="str">
            <v>181～</v>
          </cell>
          <cell r="P61">
            <v>53000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0"/>
    <pageSetUpPr fitToPage="1"/>
  </sheetPr>
  <dimension ref="A1:Q119"/>
  <sheetViews>
    <sheetView tabSelected="1" showOutlineSymbols="0" view="pageBreakPreview" zoomScaleNormal="100" zoomScaleSheetLayoutView="100" workbookViewId="0">
      <selection activeCell="L12" sqref="L12"/>
    </sheetView>
  </sheetViews>
  <sheetFormatPr defaultRowHeight="13.5" x14ac:dyDescent="0.15"/>
  <cols>
    <col min="1" max="1" width="9" style="3"/>
    <col min="2" max="2" width="5.75" style="3" customWidth="1"/>
    <col min="3" max="3" width="16" style="3" customWidth="1"/>
    <col min="4" max="14" width="9" style="3"/>
    <col min="15" max="15" width="23" style="3" customWidth="1"/>
    <col min="16" max="16384" width="9" style="3"/>
  </cols>
  <sheetData>
    <row r="1" spans="1:15" ht="17.25" x14ac:dyDescent="0.15">
      <c r="A1" s="2" t="s">
        <v>509</v>
      </c>
    </row>
    <row r="2" spans="1:15" x14ac:dyDescent="0.15">
      <c r="A2" s="4"/>
    </row>
    <row r="3" spans="1:15" x14ac:dyDescent="0.15">
      <c r="A3" s="4"/>
    </row>
    <row r="4" spans="1:15" x14ac:dyDescent="0.15">
      <c r="A4" s="4" t="s">
        <v>0</v>
      </c>
    </row>
    <row r="6" spans="1:15" x14ac:dyDescent="0.15">
      <c r="A6" s="5" t="s">
        <v>1</v>
      </c>
      <c r="B6" s="3" t="s">
        <v>2</v>
      </c>
    </row>
    <row r="7" spans="1:15" ht="14.25" thickBot="1" x14ac:dyDescent="0.2">
      <c r="A7" s="5"/>
    </row>
    <row r="8" spans="1:15" ht="30" customHeight="1" thickTop="1" thickBot="1" x14ac:dyDescent="0.2">
      <c r="A8" s="5"/>
      <c r="C8" s="1"/>
    </row>
    <row r="9" spans="1:15" ht="14.25" thickTop="1" x14ac:dyDescent="0.15">
      <c r="A9" s="5"/>
    </row>
    <row r="10" spans="1:15" x14ac:dyDescent="0.15">
      <c r="A10" s="5" t="s">
        <v>3</v>
      </c>
      <c r="B10" s="3" t="s">
        <v>4</v>
      </c>
    </row>
    <row r="11" spans="1:15" ht="14.25" thickBot="1" x14ac:dyDescent="0.2">
      <c r="A11" s="5"/>
    </row>
    <row r="12" spans="1:15" ht="30" customHeight="1" thickTop="1" thickBot="1" x14ac:dyDescent="0.2">
      <c r="A12" s="5"/>
      <c r="C12" s="1"/>
      <c r="O12" s="6"/>
    </row>
    <row r="13" spans="1:15" ht="14.25" thickTop="1" x14ac:dyDescent="0.15">
      <c r="A13" s="5"/>
      <c r="O13" s="6"/>
    </row>
    <row r="14" spans="1:15" x14ac:dyDescent="0.15">
      <c r="A14" s="5"/>
      <c r="B14" s="176" t="s">
        <v>506</v>
      </c>
      <c r="C14" s="176"/>
      <c r="D14" s="176"/>
      <c r="E14" s="176"/>
      <c r="F14" s="176"/>
      <c r="G14" s="176"/>
      <c r="H14" s="176"/>
      <c r="I14" s="176"/>
      <c r="J14" s="176"/>
      <c r="K14" s="176"/>
      <c r="L14" s="176"/>
      <c r="M14" s="176"/>
      <c r="O14" s="6"/>
    </row>
    <row r="15" spans="1:15" x14ac:dyDescent="0.15">
      <c r="A15" s="5"/>
      <c r="B15" s="176"/>
      <c r="C15" s="176"/>
      <c r="D15" s="176"/>
      <c r="E15" s="176"/>
      <c r="F15" s="176"/>
      <c r="G15" s="176"/>
      <c r="H15" s="176"/>
      <c r="I15" s="176"/>
      <c r="J15" s="176"/>
      <c r="K15" s="176"/>
      <c r="L15" s="176"/>
      <c r="M15" s="176"/>
      <c r="O15" s="6"/>
    </row>
    <row r="16" spans="1:15" x14ac:dyDescent="0.15">
      <c r="A16" s="5"/>
      <c r="O16" s="6"/>
    </row>
    <row r="17" spans="1:15" ht="39" customHeight="1" x14ac:dyDescent="0.15">
      <c r="A17" s="7" t="s">
        <v>5</v>
      </c>
      <c r="B17" s="177" t="s">
        <v>507</v>
      </c>
      <c r="C17" s="177"/>
      <c r="D17" s="177"/>
      <c r="E17" s="177"/>
      <c r="F17" s="177"/>
      <c r="G17" s="177"/>
      <c r="H17" s="177"/>
      <c r="I17" s="177"/>
      <c r="J17" s="177"/>
      <c r="K17" s="177"/>
      <c r="L17" s="177"/>
      <c r="M17" s="177"/>
      <c r="O17" s="6"/>
    </row>
    <row r="18" spans="1:15" ht="12" customHeight="1" x14ac:dyDescent="0.15">
      <c r="A18" s="5"/>
      <c r="O18" s="6"/>
    </row>
    <row r="19" spans="1:15" x14ac:dyDescent="0.15">
      <c r="A19" s="5" t="s">
        <v>6</v>
      </c>
      <c r="B19" s="3" t="s">
        <v>492</v>
      </c>
      <c r="O19" s="6"/>
    </row>
    <row r="20" spans="1:15" x14ac:dyDescent="0.15">
      <c r="A20" s="8"/>
      <c r="B20" s="8" t="s">
        <v>7</v>
      </c>
      <c r="C20" s="3" t="s">
        <v>497</v>
      </c>
    </row>
    <row r="21" spans="1:15" ht="13.5" customHeight="1" x14ac:dyDescent="0.15">
      <c r="A21" s="8"/>
      <c r="B21" s="8" t="s">
        <v>8</v>
      </c>
      <c r="C21" s="9" t="s">
        <v>496</v>
      </c>
      <c r="D21" s="10"/>
      <c r="E21" s="10"/>
      <c r="F21" s="10"/>
      <c r="G21" s="10"/>
      <c r="H21" s="10"/>
      <c r="I21" s="10"/>
      <c r="J21" s="10"/>
      <c r="K21" s="10"/>
      <c r="L21" s="10"/>
      <c r="M21" s="10"/>
    </row>
    <row r="22" spans="1:15" x14ac:dyDescent="0.15">
      <c r="A22" s="8"/>
      <c r="B22" s="8" t="s">
        <v>34</v>
      </c>
      <c r="C22" s="9" t="s">
        <v>498</v>
      </c>
      <c r="D22" s="10"/>
      <c r="E22" s="10"/>
      <c r="F22" s="10"/>
      <c r="G22" s="10"/>
      <c r="H22" s="10"/>
      <c r="I22" s="10"/>
      <c r="J22" s="10"/>
      <c r="K22" s="10"/>
      <c r="L22" s="10"/>
      <c r="M22" s="10"/>
    </row>
    <row r="23" spans="1:15" x14ac:dyDescent="0.15">
      <c r="A23" s="8"/>
      <c r="B23" s="8" t="s">
        <v>35</v>
      </c>
      <c r="C23" s="9" t="s">
        <v>685</v>
      </c>
      <c r="D23" s="10"/>
      <c r="E23" s="10"/>
      <c r="F23" s="10"/>
      <c r="G23" s="10"/>
      <c r="H23" s="10"/>
      <c r="I23" s="10"/>
      <c r="J23" s="10"/>
      <c r="K23" s="10"/>
      <c r="L23" s="10"/>
      <c r="M23" s="10"/>
    </row>
    <row r="24" spans="1:15" ht="20.25" customHeight="1" x14ac:dyDescent="0.15">
      <c r="A24" s="5"/>
      <c r="O24" s="6"/>
    </row>
    <row r="25" spans="1:15" x14ac:dyDescent="0.15">
      <c r="A25" s="5" t="s">
        <v>9</v>
      </c>
      <c r="B25" s="3" t="s">
        <v>500</v>
      </c>
      <c r="O25" s="6"/>
    </row>
    <row r="26" spans="1:15" x14ac:dyDescent="0.15">
      <c r="A26" s="8"/>
      <c r="B26" s="8" t="s">
        <v>7</v>
      </c>
      <c r="C26" s="3" t="s">
        <v>499</v>
      </c>
    </row>
    <row r="27" spans="1:15" x14ac:dyDescent="0.15">
      <c r="A27" s="8"/>
      <c r="B27" s="8" t="s">
        <v>8</v>
      </c>
      <c r="C27" s="9" t="s">
        <v>858</v>
      </c>
      <c r="D27" s="34"/>
      <c r="E27" s="34"/>
      <c r="F27" s="34"/>
      <c r="G27" s="34"/>
      <c r="H27" s="34"/>
      <c r="I27" s="34"/>
      <c r="J27" s="34"/>
      <c r="K27" s="34"/>
      <c r="L27" s="34"/>
      <c r="M27" s="34"/>
    </row>
    <row r="28" spans="1:15" ht="20.25" customHeight="1" x14ac:dyDescent="0.15">
      <c r="A28" s="5"/>
      <c r="O28" s="6"/>
    </row>
    <row r="29" spans="1:15" x14ac:dyDescent="0.15">
      <c r="A29" s="5" t="s">
        <v>501</v>
      </c>
      <c r="B29" s="177" t="s">
        <v>508</v>
      </c>
      <c r="C29" s="177"/>
      <c r="D29" s="177"/>
      <c r="E29" s="177"/>
      <c r="F29" s="177"/>
      <c r="G29" s="177"/>
      <c r="H29" s="177"/>
      <c r="I29" s="177"/>
      <c r="J29" s="177"/>
      <c r="K29" s="177"/>
      <c r="L29" s="177"/>
      <c r="M29" s="177"/>
      <c r="N29" s="177"/>
      <c r="O29" s="177"/>
    </row>
    <row r="30" spans="1:15" ht="33" customHeight="1" x14ac:dyDescent="0.15">
      <c r="A30" s="5"/>
      <c r="B30" s="177"/>
      <c r="C30" s="177"/>
      <c r="D30" s="177"/>
      <c r="E30" s="177"/>
      <c r="F30" s="177"/>
      <c r="G30" s="177"/>
      <c r="H30" s="177"/>
      <c r="I30" s="177"/>
      <c r="J30" s="177"/>
      <c r="K30" s="177"/>
      <c r="L30" s="177"/>
      <c r="M30" s="177"/>
      <c r="N30" s="177"/>
      <c r="O30" s="177"/>
    </row>
    <row r="31" spans="1:15" x14ac:dyDescent="0.15">
      <c r="A31" s="5"/>
      <c r="O31" s="6"/>
    </row>
    <row r="32" spans="1:15" x14ac:dyDescent="0.15">
      <c r="A32" s="5"/>
      <c r="B32" s="11" t="s">
        <v>684</v>
      </c>
    </row>
    <row r="33" spans="1:17" ht="27.75" customHeight="1" x14ac:dyDescent="0.15">
      <c r="A33" s="5"/>
    </row>
    <row r="34" spans="1:17" ht="14.25" x14ac:dyDescent="0.15">
      <c r="A34" s="178" t="s">
        <v>10</v>
      </c>
      <c r="B34" s="178"/>
      <c r="C34" s="178"/>
      <c r="D34" s="178"/>
      <c r="E34" s="178"/>
      <c r="F34" s="178"/>
      <c r="G34" s="178"/>
      <c r="H34" s="178"/>
      <c r="I34" s="178"/>
      <c r="J34" s="178"/>
      <c r="K34" s="178"/>
      <c r="L34" s="178"/>
      <c r="M34" s="178"/>
      <c r="N34" s="178"/>
      <c r="O34" s="178"/>
      <c r="P34" s="178"/>
      <c r="Q34" s="12"/>
    </row>
    <row r="35" spans="1:17" s="150" customFormat="1" x14ac:dyDescent="0.15">
      <c r="A35" s="179" t="s">
        <v>512</v>
      </c>
      <c r="B35" s="180"/>
      <c r="C35" s="180"/>
      <c r="D35" s="180"/>
      <c r="E35" s="180"/>
      <c r="F35" s="180"/>
      <c r="G35" s="180"/>
      <c r="H35" s="180"/>
      <c r="I35" s="180"/>
      <c r="J35" s="180"/>
      <c r="K35" s="180"/>
      <c r="L35" s="180"/>
      <c r="M35" s="180"/>
      <c r="N35" s="180"/>
      <c r="O35" s="180"/>
      <c r="P35" s="148"/>
      <c r="Q35" s="149"/>
    </row>
    <row r="36" spans="1:17" s="150" customFormat="1" x14ac:dyDescent="0.15">
      <c r="A36" s="181" t="s">
        <v>36</v>
      </c>
      <c r="B36" s="181"/>
      <c r="C36" s="181"/>
      <c r="D36" s="181"/>
      <c r="E36" s="181" t="s">
        <v>39</v>
      </c>
      <c r="F36" s="181"/>
      <c r="G36" s="181"/>
      <c r="H36" s="181"/>
      <c r="I36" s="181" t="s">
        <v>513</v>
      </c>
      <c r="J36" s="181"/>
      <c r="K36" s="181"/>
      <c r="L36" s="181"/>
      <c r="M36" s="182" t="s">
        <v>37</v>
      </c>
      <c r="N36" s="183"/>
      <c r="O36" s="183"/>
      <c r="P36" s="183"/>
      <c r="Q36" s="149"/>
    </row>
    <row r="37" spans="1:17" s="150" customFormat="1" x14ac:dyDescent="0.15">
      <c r="A37" s="151">
        <v>41102</v>
      </c>
      <c r="B37" s="171" t="s">
        <v>514</v>
      </c>
      <c r="C37" s="171"/>
      <c r="D37" s="171"/>
      <c r="E37" s="151">
        <v>41201</v>
      </c>
      <c r="F37" s="172" t="s">
        <v>515</v>
      </c>
      <c r="G37" s="173"/>
      <c r="H37" s="174"/>
      <c r="I37" s="152">
        <v>41403</v>
      </c>
      <c r="J37" s="175" t="s">
        <v>516</v>
      </c>
      <c r="K37" s="175"/>
      <c r="L37" s="175"/>
      <c r="M37" s="153">
        <v>41502</v>
      </c>
      <c r="N37" s="175" t="s">
        <v>517</v>
      </c>
      <c r="O37" s="175"/>
      <c r="P37" s="175"/>
      <c r="Q37" s="149"/>
    </row>
    <row r="38" spans="1:17" s="150" customFormat="1" x14ac:dyDescent="0.15">
      <c r="A38" s="151">
        <v>41103</v>
      </c>
      <c r="B38" s="171" t="s">
        <v>518</v>
      </c>
      <c r="C38" s="171"/>
      <c r="D38" s="171"/>
      <c r="E38" s="151">
        <v>41203</v>
      </c>
      <c r="F38" s="172" t="s">
        <v>519</v>
      </c>
      <c r="G38" s="173"/>
      <c r="H38" s="174"/>
      <c r="I38" s="152">
        <v>41405</v>
      </c>
      <c r="J38" s="175" t="s">
        <v>520</v>
      </c>
      <c r="K38" s="175"/>
      <c r="L38" s="175"/>
      <c r="M38" s="153">
        <v>41503</v>
      </c>
      <c r="N38" s="175" t="s">
        <v>521</v>
      </c>
      <c r="O38" s="175"/>
      <c r="P38" s="175"/>
      <c r="Q38" s="149"/>
    </row>
    <row r="39" spans="1:17" s="150" customFormat="1" x14ac:dyDescent="0.15">
      <c r="A39" s="151">
        <v>41106</v>
      </c>
      <c r="B39" s="171" t="s">
        <v>522</v>
      </c>
      <c r="C39" s="171"/>
      <c r="D39" s="171"/>
      <c r="E39" s="151">
        <v>41204</v>
      </c>
      <c r="F39" s="172" t="s">
        <v>523</v>
      </c>
      <c r="G39" s="173"/>
      <c r="H39" s="174"/>
      <c r="I39" s="152">
        <v>41407</v>
      </c>
      <c r="J39" s="175" t="s">
        <v>524</v>
      </c>
      <c r="K39" s="175"/>
      <c r="L39" s="175"/>
      <c r="M39" s="153">
        <v>41505</v>
      </c>
      <c r="N39" s="175" t="s">
        <v>525</v>
      </c>
      <c r="O39" s="175"/>
      <c r="P39" s="175"/>
      <c r="Q39" s="149"/>
    </row>
    <row r="40" spans="1:17" s="150" customFormat="1" x14ac:dyDescent="0.15">
      <c r="A40" s="151">
        <v>41107</v>
      </c>
      <c r="B40" s="171" t="s">
        <v>526</v>
      </c>
      <c r="C40" s="171"/>
      <c r="D40" s="171"/>
      <c r="E40" s="151">
        <v>41205</v>
      </c>
      <c r="F40" s="172" t="s">
        <v>527</v>
      </c>
      <c r="G40" s="173"/>
      <c r="H40" s="174"/>
      <c r="I40" s="152">
        <v>41408</v>
      </c>
      <c r="J40" s="175" t="s">
        <v>528</v>
      </c>
      <c r="K40" s="175"/>
      <c r="L40" s="175"/>
      <c r="M40" s="153">
        <v>41506</v>
      </c>
      <c r="N40" s="175" t="s">
        <v>529</v>
      </c>
      <c r="O40" s="175"/>
      <c r="P40" s="175"/>
      <c r="Q40" s="149"/>
    </row>
    <row r="41" spans="1:17" s="150" customFormat="1" x14ac:dyDescent="0.15">
      <c r="A41" s="151">
        <v>41108</v>
      </c>
      <c r="B41" s="171" t="s">
        <v>530</v>
      </c>
      <c r="C41" s="171"/>
      <c r="D41" s="171"/>
      <c r="E41" s="181" t="s">
        <v>38</v>
      </c>
      <c r="F41" s="181"/>
      <c r="G41" s="181"/>
      <c r="H41" s="181"/>
      <c r="I41" s="152">
        <v>41409</v>
      </c>
      <c r="J41" s="175" t="s">
        <v>531</v>
      </c>
      <c r="K41" s="175"/>
      <c r="L41" s="175"/>
      <c r="M41" s="153">
        <v>41507</v>
      </c>
      <c r="N41" s="175" t="s">
        <v>532</v>
      </c>
      <c r="O41" s="175"/>
      <c r="P41" s="175"/>
      <c r="Q41" s="149"/>
    </row>
    <row r="42" spans="1:17" s="150" customFormat="1" x14ac:dyDescent="0.15">
      <c r="A42" s="151">
        <v>41109</v>
      </c>
      <c r="B42" s="171" t="s">
        <v>533</v>
      </c>
      <c r="C42" s="171"/>
      <c r="D42" s="171"/>
      <c r="E42" s="151">
        <v>41302</v>
      </c>
      <c r="F42" s="184" t="s">
        <v>534</v>
      </c>
      <c r="G42" s="185"/>
      <c r="H42" s="186"/>
      <c r="I42" s="152">
        <v>41410</v>
      </c>
      <c r="J42" s="175" t="s">
        <v>535</v>
      </c>
      <c r="K42" s="175"/>
      <c r="L42" s="175"/>
      <c r="M42" s="153">
        <v>41512</v>
      </c>
      <c r="N42" s="175" t="s">
        <v>536</v>
      </c>
      <c r="O42" s="175"/>
      <c r="P42" s="175"/>
      <c r="Q42" s="149"/>
    </row>
    <row r="43" spans="1:17" s="150" customFormat="1" x14ac:dyDescent="0.15">
      <c r="A43" s="151">
        <v>41110</v>
      </c>
      <c r="B43" s="171" t="s">
        <v>537</v>
      </c>
      <c r="C43" s="171"/>
      <c r="D43" s="171"/>
      <c r="E43" s="151">
        <v>41303</v>
      </c>
      <c r="F43" s="184" t="s">
        <v>538</v>
      </c>
      <c r="G43" s="185"/>
      <c r="H43" s="186"/>
      <c r="I43" s="152">
        <v>41411</v>
      </c>
      <c r="J43" s="175" t="s">
        <v>539</v>
      </c>
      <c r="K43" s="175"/>
      <c r="L43" s="175"/>
      <c r="M43" s="153">
        <v>41513</v>
      </c>
      <c r="N43" s="175" t="s">
        <v>540</v>
      </c>
      <c r="O43" s="175"/>
      <c r="P43" s="175"/>
      <c r="Q43" s="149"/>
    </row>
    <row r="44" spans="1:17" s="150" customFormat="1" x14ac:dyDescent="0.15">
      <c r="A44" s="151">
        <v>41112</v>
      </c>
      <c r="B44" s="171" t="s">
        <v>541</v>
      </c>
      <c r="C44" s="171"/>
      <c r="D44" s="171"/>
      <c r="E44" s="151">
        <v>41304</v>
      </c>
      <c r="F44" s="184" t="s">
        <v>542</v>
      </c>
      <c r="G44" s="185"/>
      <c r="H44" s="186"/>
      <c r="I44" s="152">
        <v>41412</v>
      </c>
      <c r="J44" s="175" t="s">
        <v>543</v>
      </c>
      <c r="K44" s="175"/>
      <c r="L44" s="175"/>
      <c r="M44" s="153">
        <v>41514</v>
      </c>
      <c r="N44" s="175" t="s">
        <v>544</v>
      </c>
      <c r="O44" s="175"/>
      <c r="P44" s="175"/>
      <c r="Q44" s="149"/>
    </row>
    <row r="45" spans="1:17" s="150" customFormat="1" x14ac:dyDescent="0.15">
      <c r="A45" s="151" t="s">
        <v>40</v>
      </c>
      <c r="B45" s="171" t="s">
        <v>545</v>
      </c>
      <c r="C45" s="171"/>
      <c r="D45" s="171"/>
      <c r="E45" s="151">
        <v>41307</v>
      </c>
      <c r="F45" s="171" t="s">
        <v>546</v>
      </c>
      <c r="G45" s="171"/>
      <c r="H45" s="171"/>
      <c r="I45" s="152">
        <v>41413</v>
      </c>
      <c r="J45" s="175" t="s">
        <v>547</v>
      </c>
      <c r="K45" s="175"/>
      <c r="L45" s="175"/>
      <c r="M45" s="153">
        <v>41516</v>
      </c>
      <c r="N45" s="175" t="s">
        <v>548</v>
      </c>
      <c r="O45" s="175"/>
      <c r="P45" s="175"/>
      <c r="Q45" s="149"/>
    </row>
    <row r="46" spans="1:17" s="150" customFormat="1" x14ac:dyDescent="0.15">
      <c r="A46" s="181" t="s">
        <v>549</v>
      </c>
      <c r="B46" s="181"/>
      <c r="C46" s="181"/>
      <c r="D46" s="187"/>
      <c r="E46" s="154"/>
      <c r="F46" s="188"/>
      <c r="G46" s="188"/>
      <c r="H46" s="189"/>
      <c r="I46" s="153">
        <v>41414</v>
      </c>
      <c r="J46" s="175" t="s">
        <v>550</v>
      </c>
      <c r="K46" s="175"/>
      <c r="L46" s="175"/>
      <c r="M46" s="153">
        <v>41517</v>
      </c>
      <c r="N46" s="175" t="s">
        <v>551</v>
      </c>
      <c r="O46" s="175"/>
      <c r="P46" s="175"/>
      <c r="Q46" s="149"/>
    </row>
    <row r="47" spans="1:17" s="150" customFormat="1" x14ac:dyDescent="0.15">
      <c r="A47" s="155" t="s">
        <v>41</v>
      </c>
      <c r="B47" s="190" t="s">
        <v>552</v>
      </c>
      <c r="C47" s="190"/>
      <c r="D47" s="190"/>
      <c r="E47" s="156"/>
      <c r="F47" s="156"/>
      <c r="G47" s="156"/>
      <c r="H47" s="156"/>
      <c r="I47" s="157"/>
      <c r="J47" s="157"/>
      <c r="K47" s="157"/>
      <c r="L47" s="157"/>
      <c r="M47" s="152">
        <v>41518</v>
      </c>
      <c r="N47" s="175" t="s">
        <v>553</v>
      </c>
      <c r="O47" s="175"/>
      <c r="P47" s="175"/>
      <c r="Q47" s="149"/>
    </row>
    <row r="48" spans="1:17" s="150" customFormat="1" x14ac:dyDescent="0.15">
      <c r="A48" s="155" t="s">
        <v>42</v>
      </c>
      <c r="B48" s="190" t="s">
        <v>554</v>
      </c>
      <c r="C48" s="190"/>
      <c r="D48" s="190"/>
      <c r="E48" s="156"/>
      <c r="F48" s="156"/>
      <c r="G48" s="156"/>
      <c r="H48" s="156"/>
      <c r="I48" s="158"/>
      <c r="J48" s="158"/>
      <c r="K48" s="158"/>
      <c r="L48" s="158"/>
      <c r="M48" s="152">
        <v>41519</v>
      </c>
      <c r="N48" s="175" t="s">
        <v>555</v>
      </c>
      <c r="O48" s="175"/>
      <c r="P48" s="175"/>
      <c r="Q48" s="149"/>
    </row>
    <row r="49" spans="1:17" s="150" customFormat="1" x14ac:dyDescent="0.15">
      <c r="A49" s="155" t="s">
        <v>43</v>
      </c>
      <c r="B49" s="190" t="s">
        <v>556</v>
      </c>
      <c r="C49" s="190"/>
      <c r="D49" s="190"/>
      <c r="E49" s="156"/>
      <c r="F49" s="156"/>
      <c r="G49" s="156"/>
      <c r="H49" s="156"/>
      <c r="I49" s="158"/>
      <c r="J49" s="158"/>
      <c r="K49" s="158"/>
      <c r="L49" s="158"/>
      <c r="M49" s="152">
        <v>41520</v>
      </c>
      <c r="N49" s="175" t="s">
        <v>557</v>
      </c>
      <c r="O49" s="175"/>
      <c r="P49" s="175"/>
      <c r="Q49" s="149"/>
    </row>
    <row r="50" spans="1:17" s="150" customFormat="1" x14ac:dyDescent="0.15">
      <c r="A50" s="155" t="s">
        <v>44</v>
      </c>
      <c r="B50" s="190" t="s">
        <v>558</v>
      </c>
      <c r="C50" s="190"/>
      <c r="D50" s="190"/>
      <c r="E50" s="156"/>
      <c r="F50" s="156"/>
      <c r="G50" s="156"/>
      <c r="H50" s="156"/>
      <c r="I50" s="158"/>
      <c r="J50" s="158"/>
      <c r="K50" s="158"/>
      <c r="L50" s="158"/>
      <c r="M50" s="156"/>
      <c r="N50" s="156"/>
      <c r="O50" s="156"/>
      <c r="P50" s="156"/>
      <c r="Q50" s="149"/>
    </row>
    <row r="51" spans="1:17" s="150" customFormat="1" x14ac:dyDescent="0.15">
      <c r="A51" s="155" t="s">
        <v>45</v>
      </c>
      <c r="B51" s="190" t="s">
        <v>559</v>
      </c>
      <c r="C51" s="190"/>
      <c r="D51" s="190"/>
      <c r="E51" s="156"/>
      <c r="F51" s="156"/>
      <c r="G51" s="156"/>
      <c r="H51" s="156"/>
      <c r="I51" s="158"/>
      <c r="J51" s="158"/>
      <c r="K51" s="158"/>
      <c r="L51" s="158"/>
      <c r="M51" s="156"/>
      <c r="N51" s="156"/>
      <c r="O51" s="156"/>
      <c r="P51" s="156"/>
      <c r="Q51" s="149"/>
    </row>
    <row r="52" spans="1:17" s="150" customFormat="1" x14ac:dyDescent="0.15">
      <c r="A52" s="155" t="s">
        <v>46</v>
      </c>
      <c r="B52" s="190" t="s">
        <v>560</v>
      </c>
      <c r="C52" s="190"/>
      <c r="D52" s="190"/>
      <c r="E52" s="156"/>
      <c r="F52" s="156"/>
      <c r="G52" s="156"/>
      <c r="H52" s="156"/>
      <c r="I52" s="158"/>
      <c r="J52" s="158"/>
      <c r="K52" s="158"/>
      <c r="L52" s="158"/>
      <c r="M52" s="156"/>
      <c r="N52" s="156"/>
      <c r="O52" s="156"/>
      <c r="P52" s="156"/>
      <c r="Q52" s="149"/>
    </row>
    <row r="53" spans="1:17" s="150" customFormat="1" x14ac:dyDescent="0.15">
      <c r="A53" s="156"/>
      <c r="B53" s="156"/>
      <c r="C53" s="156"/>
      <c r="D53" s="156"/>
      <c r="E53" s="156"/>
      <c r="F53" s="156"/>
      <c r="G53" s="156"/>
      <c r="H53" s="156"/>
      <c r="I53" s="158"/>
      <c r="J53" s="158"/>
      <c r="K53" s="158"/>
      <c r="L53" s="158"/>
      <c r="M53" s="156"/>
      <c r="N53" s="156"/>
      <c r="O53" s="156"/>
      <c r="P53" s="156"/>
      <c r="Q53" s="149"/>
    </row>
    <row r="54" spans="1:17" s="150" customFormat="1" x14ac:dyDescent="0.15">
      <c r="A54" s="156"/>
      <c r="B54" s="156"/>
      <c r="C54" s="156"/>
      <c r="D54" s="156"/>
      <c r="E54" s="158"/>
      <c r="F54" s="158"/>
      <c r="G54" s="158"/>
      <c r="H54" s="156"/>
      <c r="I54" s="158"/>
      <c r="J54" s="158"/>
      <c r="K54" s="158"/>
      <c r="L54" s="158"/>
      <c r="M54" s="156"/>
      <c r="N54" s="156"/>
      <c r="O54" s="156"/>
      <c r="P54" s="156"/>
      <c r="Q54" s="149"/>
    </row>
    <row r="55" spans="1:17" s="150" customFormat="1" x14ac:dyDescent="0.15">
      <c r="A55" s="191" t="s">
        <v>561</v>
      </c>
      <c r="B55" s="192"/>
      <c r="C55" s="192"/>
      <c r="D55" s="192"/>
      <c r="E55" s="192"/>
      <c r="F55" s="192"/>
      <c r="G55" s="192"/>
      <c r="H55" s="192"/>
      <c r="I55" s="192"/>
      <c r="J55" s="192"/>
      <c r="K55" s="192"/>
      <c r="L55" s="192"/>
      <c r="M55" s="192"/>
      <c r="N55" s="192"/>
      <c r="O55" s="192"/>
      <c r="P55" s="193"/>
      <c r="Q55" s="149"/>
    </row>
    <row r="56" spans="1:17" s="150" customFormat="1" x14ac:dyDescent="0.15">
      <c r="A56" s="187" t="s">
        <v>562</v>
      </c>
      <c r="B56" s="194"/>
      <c r="C56" s="194"/>
      <c r="D56" s="194"/>
      <c r="E56" s="194"/>
      <c r="F56" s="194"/>
      <c r="G56" s="194"/>
      <c r="H56" s="194"/>
      <c r="I56" s="194"/>
      <c r="J56" s="194"/>
      <c r="K56" s="194"/>
      <c r="L56" s="195"/>
      <c r="M56" s="181" t="s">
        <v>563</v>
      </c>
      <c r="N56" s="181"/>
      <c r="O56" s="181"/>
      <c r="P56" s="181"/>
      <c r="Q56" s="149"/>
    </row>
    <row r="57" spans="1:17" s="150" customFormat="1" x14ac:dyDescent="0.15">
      <c r="A57" s="181" t="s">
        <v>36</v>
      </c>
      <c r="B57" s="181"/>
      <c r="C57" s="181"/>
      <c r="D57" s="181"/>
      <c r="E57" s="181" t="s">
        <v>564</v>
      </c>
      <c r="F57" s="181"/>
      <c r="G57" s="181"/>
      <c r="H57" s="181"/>
      <c r="I57" s="181" t="s">
        <v>513</v>
      </c>
      <c r="J57" s="181"/>
      <c r="K57" s="181"/>
      <c r="L57" s="181"/>
      <c r="M57" s="181" t="s">
        <v>36</v>
      </c>
      <c r="N57" s="181"/>
      <c r="O57" s="181"/>
      <c r="P57" s="181"/>
      <c r="Q57" s="149"/>
    </row>
    <row r="58" spans="1:17" s="150" customFormat="1" x14ac:dyDescent="0.15">
      <c r="A58" s="151">
        <v>31102</v>
      </c>
      <c r="B58" s="196" t="s">
        <v>47</v>
      </c>
      <c r="C58" s="196"/>
      <c r="D58" s="196"/>
      <c r="E58" s="151">
        <v>31201</v>
      </c>
      <c r="F58" s="196" t="s">
        <v>48</v>
      </c>
      <c r="G58" s="196"/>
      <c r="H58" s="196"/>
      <c r="I58" s="151">
        <v>31401</v>
      </c>
      <c r="J58" s="197" t="s">
        <v>49</v>
      </c>
      <c r="K58" s="197"/>
      <c r="L58" s="197"/>
      <c r="M58" s="151">
        <v>32103</v>
      </c>
      <c r="N58" s="196" t="s">
        <v>50</v>
      </c>
      <c r="O58" s="196"/>
      <c r="P58" s="196"/>
      <c r="Q58" s="149"/>
    </row>
    <row r="59" spans="1:17" s="150" customFormat="1" x14ac:dyDescent="0.15">
      <c r="A59" s="151">
        <v>31103</v>
      </c>
      <c r="B59" s="196" t="s">
        <v>51</v>
      </c>
      <c r="C59" s="196"/>
      <c r="D59" s="196"/>
      <c r="E59" s="151">
        <v>31202</v>
      </c>
      <c r="F59" s="196" t="s">
        <v>52</v>
      </c>
      <c r="G59" s="196"/>
      <c r="H59" s="196"/>
      <c r="I59" s="151">
        <v>31402</v>
      </c>
      <c r="J59" s="197" t="s">
        <v>53</v>
      </c>
      <c r="K59" s="197"/>
      <c r="L59" s="197"/>
      <c r="M59" s="151">
        <v>32105</v>
      </c>
      <c r="N59" s="196" t="s">
        <v>54</v>
      </c>
      <c r="O59" s="196"/>
      <c r="P59" s="196"/>
      <c r="Q59" s="149"/>
    </row>
    <row r="60" spans="1:17" s="150" customFormat="1" x14ac:dyDescent="0.15">
      <c r="A60" s="151">
        <v>31104</v>
      </c>
      <c r="B60" s="196" t="s">
        <v>55</v>
      </c>
      <c r="C60" s="196"/>
      <c r="D60" s="196"/>
      <c r="E60" s="151">
        <v>31203</v>
      </c>
      <c r="F60" s="196" t="s">
        <v>56</v>
      </c>
      <c r="G60" s="196"/>
      <c r="H60" s="196"/>
      <c r="I60" s="151">
        <v>31403</v>
      </c>
      <c r="J60" s="196" t="s">
        <v>57</v>
      </c>
      <c r="K60" s="196"/>
      <c r="L60" s="196"/>
      <c r="M60" s="151">
        <v>32109</v>
      </c>
      <c r="N60" s="196" t="s">
        <v>565</v>
      </c>
      <c r="O60" s="196"/>
      <c r="P60" s="196"/>
      <c r="Q60" s="149"/>
    </row>
    <row r="61" spans="1:17" s="150" customFormat="1" x14ac:dyDescent="0.15">
      <c r="A61" s="151">
        <v>31105</v>
      </c>
      <c r="B61" s="196" t="s">
        <v>566</v>
      </c>
      <c r="C61" s="196"/>
      <c r="D61" s="196"/>
      <c r="E61" s="151">
        <v>31204</v>
      </c>
      <c r="F61" s="196" t="s">
        <v>567</v>
      </c>
      <c r="G61" s="196"/>
      <c r="H61" s="196"/>
      <c r="I61" s="151">
        <v>31404</v>
      </c>
      <c r="J61" s="196" t="s">
        <v>568</v>
      </c>
      <c r="K61" s="196"/>
      <c r="L61" s="196"/>
      <c r="M61" s="151">
        <v>32112</v>
      </c>
      <c r="N61" s="196" t="s">
        <v>569</v>
      </c>
      <c r="O61" s="196"/>
      <c r="P61" s="196"/>
      <c r="Q61" s="149"/>
    </row>
    <row r="62" spans="1:17" s="150" customFormat="1" x14ac:dyDescent="0.15">
      <c r="A62" s="151">
        <v>31106</v>
      </c>
      <c r="B62" s="196" t="s">
        <v>58</v>
      </c>
      <c r="C62" s="196"/>
      <c r="D62" s="196"/>
      <c r="E62" s="151">
        <v>31205</v>
      </c>
      <c r="F62" s="196" t="s">
        <v>570</v>
      </c>
      <c r="G62" s="196"/>
      <c r="H62" s="196"/>
      <c r="I62" s="151">
        <v>31405</v>
      </c>
      <c r="J62" s="196" t="s">
        <v>571</v>
      </c>
      <c r="K62" s="196"/>
      <c r="L62" s="196"/>
      <c r="M62" s="181" t="s">
        <v>564</v>
      </c>
      <c r="N62" s="181"/>
      <c r="O62" s="181"/>
      <c r="P62" s="181"/>
      <c r="Q62" s="149"/>
    </row>
    <row r="63" spans="1:17" s="150" customFormat="1" x14ac:dyDescent="0.15">
      <c r="A63" s="151">
        <v>31107</v>
      </c>
      <c r="B63" s="196" t="s">
        <v>572</v>
      </c>
      <c r="C63" s="196"/>
      <c r="D63" s="196"/>
      <c r="E63" s="151">
        <v>31206</v>
      </c>
      <c r="F63" s="196" t="s">
        <v>573</v>
      </c>
      <c r="G63" s="196"/>
      <c r="H63" s="196"/>
      <c r="I63" s="151">
        <v>31407</v>
      </c>
      <c r="J63" s="196" t="s">
        <v>574</v>
      </c>
      <c r="K63" s="196"/>
      <c r="L63" s="196"/>
      <c r="M63" s="151">
        <v>32203</v>
      </c>
      <c r="N63" s="196" t="s">
        <v>59</v>
      </c>
      <c r="O63" s="196"/>
      <c r="P63" s="196"/>
      <c r="Q63" s="149"/>
    </row>
    <row r="64" spans="1:17" s="150" customFormat="1" x14ac:dyDescent="0.15">
      <c r="A64" s="151">
        <v>31108</v>
      </c>
      <c r="B64" s="196" t="s">
        <v>575</v>
      </c>
      <c r="C64" s="196"/>
      <c r="D64" s="196"/>
      <c r="E64" s="151">
        <v>31207</v>
      </c>
      <c r="F64" s="196" t="s">
        <v>576</v>
      </c>
      <c r="G64" s="196"/>
      <c r="H64" s="196"/>
      <c r="I64" s="151">
        <v>31408</v>
      </c>
      <c r="J64" s="196" t="s">
        <v>577</v>
      </c>
      <c r="K64" s="196"/>
      <c r="L64" s="196"/>
      <c r="M64" s="151">
        <v>32205</v>
      </c>
      <c r="N64" s="196" t="s">
        <v>60</v>
      </c>
      <c r="O64" s="196"/>
      <c r="P64" s="196"/>
      <c r="Q64" s="149"/>
    </row>
    <row r="65" spans="1:17" s="150" customFormat="1" x14ac:dyDescent="0.15">
      <c r="A65" s="151">
        <v>31109</v>
      </c>
      <c r="B65" s="196" t="s">
        <v>578</v>
      </c>
      <c r="C65" s="196"/>
      <c r="D65" s="196"/>
      <c r="E65" s="151">
        <v>31208</v>
      </c>
      <c r="F65" s="196" t="s">
        <v>579</v>
      </c>
      <c r="G65" s="196"/>
      <c r="H65" s="196"/>
      <c r="I65" s="151">
        <v>31409</v>
      </c>
      <c r="J65" s="196" t="s">
        <v>580</v>
      </c>
      <c r="K65" s="196"/>
      <c r="L65" s="196"/>
      <c r="M65" s="151">
        <v>32206</v>
      </c>
      <c r="N65" s="196" t="s">
        <v>581</v>
      </c>
      <c r="O65" s="196"/>
      <c r="P65" s="196"/>
      <c r="Q65" s="149"/>
    </row>
    <row r="66" spans="1:17" s="150" customFormat="1" x14ac:dyDescent="0.15">
      <c r="A66" s="151">
        <v>31110</v>
      </c>
      <c r="B66" s="196" t="s">
        <v>582</v>
      </c>
      <c r="C66" s="196"/>
      <c r="D66" s="196"/>
      <c r="E66" s="151">
        <v>31209</v>
      </c>
      <c r="F66" s="196" t="s">
        <v>583</v>
      </c>
      <c r="G66" s="196"/>
      <c r="H66" s="196"/>
      <c r="I66" s="151">
        <v>31410</v>
      </c>
      <c r="J66" s="196" t="s">
        <v>584</v>
      </c>
      <c r="K66" s="196"/>
      <c r="L66" s="196"/>
      <c r="M66" s="151">
        <v>32208</v>
      </c>
      <c r="N66" s="196" t="s">
        <v>585</v>
      </c>
      <c r="O66" s="196"/>
      <c r="P66" s="196"/>
      <c r="Q66" s="149"/>
    </row>
    <row r="67" spans="1:17" s="150" customFormat="1" x14ac:dyDescent="0.15">
      <c r="A67" s="151">
        <v>31111</v>
      </c>
      <c r="B67" s="196" t="s">
        <v>586</v>
      </c>
      <c r="C67" s="196"/>
      <c r="D67" s="196"/>
      <c r="E67" s="151">
        <v>31210</v>
      </c>
      <c r="F67" s="196" t="s">
        <v>61</v>
      </c>
      <c r="G67" s="196"/>
      <c r="H67" s="196"/>
      <c r="I67" s="151">
        <v>31411</v>
      </c>
      <c r="J67" s="196" t="s">
        <v>62</v>
      </c>
      <c r="K67" s="196"/>
      <c r="L67" s="196"/>
      <c r="M67" s="181" t="s">
        <v>38</v>
      </c>
      <c r="N67" s="181"/>
      <c r="O67" s="181"/>
      <c r="P67" s="181"/>
      <c r="Q67" s="149"/>
    </row>
    <row r="68" spans="1:17" s="150" customFormat="1" x14ac:dyDescent="0.15">
      <c r="A68" s="151">
        <v>31112</v>
      </c>
      <c r="B68" s="196" t="s">
        <v>587</v>
      </c>
      <c r="C68" s="196"/>
      <c r="D68" s="196"/>
      <c r="E68" s="151">
        <v>31211</v>
      </c>
      <c r="F68" s="196" t="s">
        <v>63</v>
      </c>
      <c r="G68" s="196"/>
      <c r="H68" s="196"/>
      <c r="I68" s="151">
        <v>31412</v>
      </c>
      <c r="J68" s="196" t="s">
        <v>588</v>
      </c>
      <c r="K68" s="196"/>
      <c r="L68" s="196"/>
      <c r="M68" s="151">
        <v>32402</v>
      </c>
      <c r="N68" s="196" t="s">
        <v>65</v>
      </c>
      <c r="O68" s="196"/>
      <c r="P68" s="196"/>
      <c r="Q68" s="149"/>
    </row>
    <row r="69" spans="1:17" s="150" customFormat="1" x14ac:dyDescent="0.15">
      <c r="A69" s="151">
        <v>31113</v>
      </c>
      <c r="B69" s="196" t="s">
        <v>589</v>
      </c>
      <c r="C69" s="196"/>
      <c r="D69" s="196"/>
      <c r="E69" s="151">
        <v>31212</v>
      </c>
      <c r="F69" s="196" t="s">
        <v>64</v>
      </c>
      <c r="G69" s="196"/>
      <c r="H69" s="196"/>
      <c r="I69" s="151">
        <v>31413</v>
      </c>
      <c r="J69" s="196" t="s">
        <v>590</v>
      </c>
      <c r="K69" s="196"/>
      <c r="L69" s="196"/>
      <c r="M69" s="181" t="s">
        <v>591</v>
      </c>
      <c r="N69" s="181"/>
      <c r="O69" s="181"/>
      <c r="P69" s="181"/>
      <c r="Q69" s="149"/>
    </row>
    <row r="70" spans="1:17" s="150" customFormat="1" x14ac:dyDescent="0.15">
      <c r="A70" s="151">
        <v>31114</v>
      </c>
      <c r="B70" s="196" t="s">
        <v>592</v>
      </c>
      <c r="C70" s="196"/>
      <c r="D70" s="196"/>
      <c r="E70" s="151">
        <v>31214</v>
      </c>
      <c r="F70" s="196" t="s">
        <v>593</v>
      </c>
      <c r="G70" s="196"/>
      <c r="H70" s="196"/>
      <c r="I70" s="151">
        <v>31414</v>
      </c>
      <c r="J70" s="196" t="s">
        <v>594</v>
      </c>
      <c r="K70" s="196"/>
      <c r="L70" s="196"/>
      <c r="M70" s="151">
        <v>32502</v>
      </c>
      <c r="N70" s="196" t="s">
        <v>67</v>
      </c>
      <c r="O70" s="196"/>
      <c r="P70" s="196"/>
      <c r="Q70" s="149"/>
    </row>
    <row r="71" spans="1:17" s="150" customFormat="1" x14ac:dyDescent="0.15">
      <c r="A71" s="151">
        <v>31115</v>
      </c>
      <c r="B71" s="196" t="s">
        <v>595</v>
      </c>
      <c r="C71" s="196"/>
      <c r="D71" s="196"/>
      <c r="E71" s="151">
        <v>31215</v>
      </c>
      <c r="F71" s="196" t="s">
        <v>596</v>
      </c>
      <c r="G71" s="196"/>
      <c r="H71" s="196"/>
      <c r="I71" s="151">
        <v>31415</v>
      </c>
      <c r="J71" s="196" t="s">
        <v>597</v>
      </c>
      <c r="K71" s="196"/>
      <c r="L71" s="196"/>
      <c r="M71" s="151">
        <v>32504</v>
      </c>
      <c r="N71" s="196" t="s">
        <v>598</v>
      </c>
      <c r="O71" s="196"/>
      <c r="P71" s="196"/>
      <c r="Q71" s="149"/>
    </row>
    <row r="72" spans="1:17" s="150" customFormat="1" x14ac:dyDescent="0.15">
      <c r="A72" s="151">
        <v>31116</v>
      </c>
      <c r="B72" s="196" t="s">
        <v>66</v>
      </c>
      <c r="C72" s="196"/>
      <c r="D72" s="196"/>
      <c r="E72" s="151">
        <v>31216</v>
      </c>
      <c r="F72" s="196" t="s">
        <v>599</v>
      </c>
      <c r="G72" s="196"/>
      <c r="H72" s="196"/>
      <c r="I72" s="181" t="s">
        <v>591</v>
      </c>
      <c r="J72" s="181"/>
      <c r="K72" s="181"/>
      <c r="L72" s="181"/>
      <c r="M72" s="151">
        <v>32505</v>
      </c>
      <c r="N72" s="196" t="s">
        <v>69</v>
      </c>
      <c r="O72" s="196"/>
      <c r="P72" s="196"/>
      <c r="Q72" s="149"/>
    </row>
    <row r="73" spans="1:17" s="150" customFormat="1" x14ac:dyDescent="0.15">
      <c r="A73" s="151">
        <v>31117</v>
      </c>
      <c r="B73" s="196" t="s">
        <v>600</v>
      </c>
      <c r="C73" s="196"/>
      <c r="D73" s="196"/>
      <c r="E73" s="151">
        <v>31218</v>
      </c>
      <c r="F73" s="196" t="s">
        <v>601</v>
      </c>
      <c r="G73" s="196"/>
      <c r="H73" s="196"/>
      <c r="I73" s="151">
        <v>31501</v>
      </c>
      <c r="J73" s="196" t="s">
        <v>68</v>
      </c>
      <c r="K73" s="196"/>
      <c r="L73" s="196"/>
      <c r="M73" s="151">
        <v>32506</v>
      </c>
      <c r="N73" s="196" t="s">
        <v>602</v>
      </c>
      <c r="O73" s="196"/>
      <c r="P73" s="196"/>
      <c r="Q73" s="149"/>
    </row>
    <row r="74" spans="1:17" s="150" customFormat="1" x14ac:dyDescent="0.15">
      <c r="A74" s="151">
        <v>31118</v>
      </c>
      <c r="B74" s="196" t="s">
        <v>603</v>
      </c>
      <c r="C74" s="196"/>
      <c r="D74" s="196"/>
      <c r="E74" s="181" t="s">
        <v>38</v>
      </c>
      <c r="F74" s="181"/>
      <c r="G74" s="181"/>
      <c r="H74" s="181"/>
      <c r="I74" s="151">
        <v>31503</v>
      </c>
      <c r="J74" s="196" t="s">
        <v>604</v>
      </c>
      <c r="K74" s="196"/>
      <c r="L74" s="196"/>
      <c r="M74" s="151">
        <v>32507</v>
      </c>
      <c r="N74" s="196" t="s">
        <v>605</v>
      </c>
      <c r="O74" s="196"/>
      <c r="P74" s="196"/>
      <c r="Q74" s="149"/>
    </row>
    <row r="75" spans="1:17" s="150" customFormat="1" x14ac:dyDescent="0.15">
      <c r="A75" s="151">
        <v>31119</v>
      </c>
      <c r="B75" s="196" t="s">
        <v>606</v>
      </c>
      <c r="C75" s="196"/>
      <c r="D75" s="196"/>
      <c r="E75" s="151">
        <v>31301</v>
      </c>
      <c r="F75" s="196" t="s">
        <v>70</v>
      </c>
      <c r="G75" s="196"/>
      <c r="H75" s="196"/>
      <c r="I75" s="151">
        <v>31504</v>
      </c>
      <c r="J75" s="196" t="s">
        <v>607</v>
      </c>
      <c r="K75" s="196"/>
      <c r="L75" s="196"/>
      <c r="M75" s="181" t="s">
        <v>549</v>
      </c>
      <c r="N75" s="181"/>
      <c r="O75" s="181"/>
      <c r="P75" s="181"/>
      <c r="Q75" s="149"/>
    </row>
    <row r="76" spans="1:17" s="150" customFormat="1" x14ac:dyDescent="0.15">
      <c r="A76" s="151">
        <v>31120</v>
      </c>
      <c r="B76" s="196" t="s">
        <v>608</v>
      </c>
      <c r="C76" s="196"/>
      <c r="D76" s="196"/>
      <c r="E76" s="151">
        <v>31302</v>
      </c>
      <c r="F76" s="196" t="s">
        <v>71</v>
      </c>
      <c r="G76" s="196"/>
      <c r="H76" s="196"/>
      <c r="I76" s="151">
        <v>31505</v>
      </c>
      <c r="J76" s="196" t="s">
        <v>72</v>
      </c>
      <c r="K76" s="196"/>
      <c r="L76" s="196"/>
      <c r="M76" s="151">
        <v>32603</v>
      </c>
      <c r="N76" s="196" t="s">
        <v>609</v>
      </c>
      <c r="O76" s="196"/>
      <c r="P76" s="196"/>
      <c r="Q76" s="149"/>
    </row>
    <row r="77" spans="1:17" s="150" customFormat="1" x14ac:dyDescent="0.15">
      <c r="A77" s="151">
        <v>31121</v>
      </c>
      <c r="B77" s="196" t="s">
        <v>610</v>
      </c>
      <c r="C77" s="196"/>
      <c r="D77" s="196"/>
      <c r="E77" s="151">
        <v>31303</v>
      </c>
      <c r="F77" s="196" t="s">
        <v>611</v>
      </c>
      <c r="G77" s="196"/>
      <c r="H77" s="196"/>
      <c r="I77" s="151">
        <v>31506</v>
      </c>
      <c r="J77" s="196" t="s">
        <v>612</v>
      </c>
      <c r="K77" s="196"/>
      <c r="L77" s="196"/>
      <c r="M77" s="201" t="s">
        <v>643</v>
      </c>
      <c r="N77" s="201"/>
      <c r="O77" s="201"/>
      <c r="P77" s="201"/>
      <c r="Q77" s="149"/>
    </row>
    <row r="78" spans="1:17" s="150" customFormat="1" x14ac:dyDescent="0.15">
      <c r="A78" s="151">
        <v>31122</v>
      </c>
      <c r="B78" s="196" t="s">
        <v>613</v>
      </c>
      <c r="C78" s="196"/>
      <c r="D78" s="196"/>
      <c r="E78" s="151">
        <v>31304</v>
      </c>
      <c r="F78" s="196" t="s">
        <v>614</v>
      </c>
      <c r="G78" s="196"/>
      <c r="H78" s="196"/>
      <c r="I78" s="151">
        <v>31507</v>
      </c>
      <c r="J78" s="196" t="s">
        <v>615</v>
      </c>
      <c r="K78" s="196"/>
      <c r="L78" s="196"/>
      <c r="M78" s="181" t="s">
        <v>644</v>
      </c>
      <c r="N78" s="181"/>
      <c r="O78" s="181"/>
      <c r="P78" s="181"/>
      <c r="Q78" s="149"/>
    </row>
    <row r="79" spans="1:17" s="150" customFormat="1" x14ac:dyDescent="0.15">
      <c r="A79" s="151">
        <v>31123</v>
      </c>
      <c r="B79" s="196" t="s">
        <v>616</v>
      </c>
      <c r="C79" s="196"/>
      <c r="D79" s="196"/>
      <c r="E79" s="151">
        <v>31305</v>
      </c>
      <c r="F79" s="196" t="s">
        <v>617</v>
      </c>
      <c r="G79" s="196"/>
      <c r="H79" s="196"/>
      <c r="I79" s="151">
        <v>31508</v>
      </c>
      <c r="J79" s="196" t="s">
        <v>73</v>
      </c>
      <c r="K79" s="196"/>
      <c r="L79" s="196"/>
      <c r="M79" s="151">
        <v>61101</v>
      </c>
      <c r="N79" s="202" t="s">
        <v>645</v>
      </c>
      <c r="O79" s="203"/>
      <c r="P79" s="204"/>
      <c r="Q79" s="149"/>
    </row>
    <row r="80" spans="1:17" s="150" customFormat="1" x14ac:dyDescent="0.15">
      <c r="A80" s="151">
        <v>31124</v>
      </c>
      <c r="B80" s="196" t="s">
        <v>618</v>
      </c>
      <c r="C80" s="196"/>
      <c r="D80" s="196"/>
      <c r="E80" s="151">
        <v>31306</v>
      </c>
      <c r="F80" s="196" t="s">
        <v>619</v>
      </c>
      <c r="G80" s="196"/>
      <c r="H80" s="196"/>
      <c r="I80" s="151">
        <v>31510</v>
      </c>
      <c r="J80" s="196" t="s">
        <v>620</v>
      </c>
      <c r="K80" s="196"/>
      <c r="L80" s="196"/>
      <c r="M80" s="151">
        <v>61103</v>
      </c>
      <c r="N80" s="202" t="s">
        <v>646</v>
      </c>
      <c r="O80" s="203"/>
      <c r="P80" s="204"/>
      <c r="Q80" s="149"/>
    </row>
    <row r="81" spans="1:17" s="150" customFormat="1" x14ac:dyDescent="0.15">
      <c r="A81" s="151">
        <v>31125</v>
      </c>
      <c r="B81" s="196" t="s">
        <v>621</v>
      </c>
      <c r="C81" s="196"/>
      <c r="D81" s="196"/>
      <c r="E81" s="151">
        <v>31307</v>
      </c>
      <c r="F81" s="196" t="s">
        <v>74</v>
      </c>
      <c r="G81" s="196"/>
      <c r="H81" s="196"/>
      <c r="I81" s="151">
        <v>31511</v>
      </c>
      <c r="J81" s="196" t="s">
        <v>622</v>
      </c>
      <c r="K81" s="196"/>
      <c r="L81" s="196"/>
      <c r="M81" s="151">
        <v>61104</v>
      </c>
      <c r="N81" s="202" t="s">
        <v>647</v>
      </c>
      <c r="O81" s="203"/>
      <c r="P81" s="204"/>
      <c r="Q81" s="149"/>
    </row>
    <row r="82" spans="1:17" s="150" customFormat="1" x14ac:dyDescent="0.15">
      <c r="A82" s="151">
        <v>31126</v>
      </c>
      <c r="B82" s="196" t="s">
        <v>75</v>
      </c>
      <c r="C82" s="196"/>
      <c r="D82" s="196"/>
      <c r="E82" s="151">
        <v>31308</v>
      </c>
      <c r="F82" s="196" t="s">
        <v>76</v>
      </c>
      <c r="G82" s="196"/>
      <c r="H82" s="196"/>
      <c r="I82" s="151">
        <v>31512</v>
      </c>
      <c r="J82" s="196" t="s">
        <v>623</v>
      </c>
      <c r="K82" s="196"/>
      <c r="L82" s="196"/>
      <c r="M82" s="151">
        <v>61105</v>
      </c>
      <c r="N82" s="202" t="s">
        <v>648</v>
      </c>
      <c r="O82" s="203"/>
      <c r="P82" s="204"/>
      <c r="Q82" s="149"/>
    </row>
    <row r="83" spans="1:17" s="150" customFormat="1" x14ac:dyDescent="0.15">
      <c r="A83" s="151">
        <v>31127</v>
      </c>
      <c r="B83" s="196" t="s">
        <v>624</v>
      </c>
      <c r="C83" s="196"/>
      <c r="D83" s="196"/>
      <c r="E83" s="151">
        <v>31309</v>
      </c>
      <c r="F83" s="196" t="s">
        <v>625</v>
      </c>
      <c r="G83" s="196"/>
      <c r="H83" s="196"/>
      <c r="I83" s="151">
        <v>31513</v>
      </c>
      <c r="J83" s="196" t="s">
        <v>626</v>
      </c>
      <c r="K83" s="196"/>
      <c r="L83" s="196"/>
      <c r="M83" s="151">
        <v>61106</v>
      </c>
      <c r="N83" s="202" t="s">
        <v>649</v>
      </c>
      <c r="O83" s="203"/>
      <c r="P83" s="204"/>
      <c r="Q83" s="149"/>
    </row>
    <row r="84" spans="1:17" s="150" customFormat="1" x14ac:dyDescent="0.15">
      <c r="A84" s="151">
        <v>31128</v>
      </c>
      <c r="B84" s="196" t="s">
        <v>77</v>
      </c>
      <c r="C84" s="196"/>
      <c r="D84" s="196"/>
      <c r="E84" s="151">
        <v>31310</v>
      </c>
      <c r="F84" s="196" t="s">
        <v>78</v>
      </c>
      <c r="G84" s="196"/>
      <c r="H84" s="196"/>
      <c r="I84" s="151">
        <v>31514</v>
      </c>
      <c r="J84" s="196" t="s">
        <v>627</v>
      </c>
      <c r="K84" s="196"/>
      <c r="L84" s="196"/>
      <c r="M84" s="151">
        <v>61401</v>
      </c>
      <c r="N84" s="202" t="s">
        <v>650</v>
      </c>
      <c r="O84" s="203"/>
      <c r="P84" s="204"/>
      <c r="Q84" s="149"/>
    </row>
    <row r="85" spans="1:17" s="150" customFormat="1" x14ac:dyDescent="0.15">
      <c r="A85" s="181" t="s">
        <v>549</v>
      </c>
      <c r="B85" s="181"/>
      <c r="C85" s="181"/>
      <c r="D85" s="181"/>
      <c r="E85" s="151">
        <v>31311</v>
      </c>
      <c r="F85" s="196" t="s">
        <v>628</v>
      </c>
      <c r="G85" s="196"/>
      <c r="H85" s="196"/>
      <c r="I85" s="151">
        <v>31515</v>
      </c>
      <c r="J85" s="196" t="s">
        <v>629</v>
      </c>
      <c r="K85" s="196"/>
      <c r="L85" s="196"/>
      <c r="M85" s="151">
        <v>61402</v>
      </c>
      <c r="N85" s="202" t="s">
        <v>651</v>
      </c>
      <c r="O85" s="203"/>
      <c r="P85" s="204"/>
      <c r="Q85" s="149"/>
    </row>
    <row r="86" spans="1:17" s="150" customFormat="1" x14ac:dyDescent="0.15">
      <c r="A86" s="151">
        <v>31602</v>
      </c>
      <c r="B86" s="196" t="s">
        <v>79</v>
      </c>
      <c r="C86" s="196"/>
      <c r="D86" s="196"/>
      <c r="E86" s="151">
        <v>31312</v>
      </c>
      <c r="F86" s="196" t="s">
        <v>630</v>
      </c>
      <c r="G86" s="196"/>
      <c r="H86" s="196"/>
      <c r="I86" s="156"/>
      <c r="J86" s="156"/>
      <c r="K86" s="156"/>
      <c r="L86" s="156"/>
      <c r="M86" s="151">
        <v>61501</v>
      </c>
      <c r="N86" s="202" t="s">
        <v>652</v>
      </c>
      <c r="O86" s="203"/>
      <c r="P86" s="204"/>
      <c r="Q86" s="149"/>
    </row>
    <row r="87" spans="1:17" s="150" customFormat="1" x14ac:dyDescent="0.15">
      <c r="A87" s="151">
        <v>31603</v>
      </c>
      <c r="B87" s="196" t="s">
        <v>80</v>
      </c>
      <c r="C87" s="196"/>
      <c r="D87" s="196"/>
      <c r="E87" s="151">
        <v>31313</v>
      </c>
      <c r="F87" s="196" t="s">
        <v>631</v>
      </c>
      <c r="G87" s="196"/>
      <c r="H87" s="196"/>
      <c r="I87" s="156"/>
      <c r="J87" s="156"/>
      <c r="K87" s="156"/>
      <c r="L87" s="156"/>
      <c r="M87" s="181" t="s">
        <v>653</v>
      </c>
      <c r="N87" s="181"/>
      <c r="O87" s="181"/>
      <c r="P87" s="181"/>
      <c r="Q87" s="149"/>
    </row>
    <row r="88" spans="1:17" s="150" customFormat="1" x14ac:dyDescent="0.15">
      <c r="A88" s="151">
        <v>31604</v>
      </c>
      <c r="B88" s="196" t="s">
        <v>632</v>
      </c>
      <c r="C88" s="196"/>
      <c r="D88" s="196"/>
      <c r="E88" s="151">
        <v>31314</v>
      </c>
      <c r="F88" s="196" t="s">
        <v>633</v>
      </c>
      <c r="G88" s="196"/>
      <c r="H88" s="196"/>
      <c r="I88" s="156"/>
      <c r="J88" s="156"/>
      <c r="K88" s="156"/>
      <c r="L88" s="156"/>
      <c r="M88" s="151">
        <v>62101</v>
      </c>
      <c r="N88" s="202" t="s">
        <v>654</v>
      </c>
      <c r="O88" s="203"/>
      <c r="P88" s="204"/>
      <c r="Q88" s="149"/>
    </row>
    <row r="89" spans="1:17" s="150" customFormat="1" x14ac:dyDescent="0.15">
      <c r="A89" s="156"/>
      <c r="B89" s="156"/>
      <c r="C89" s="156"/>
      <c r="D89" s="156"/>
      <c r="E89" s="151">
        <v>31316</v>
      </c>
      <c r="F89" s="198" t="s">
        <v>634</v>
      </c>
      <c r="G89" s="199"/>
      <c r="H89" s="200"/>
      <c r="I89" s="156"/>
      <c r="J89" s="156"/>
      <c r="K89" s="156"/>
      <c r="L89" s="156"/>
      <c r="M89" s="151">
        <v>62501</v>
      </c>
      <c r="N89" s="202" t="s">
        <v>655</v>
      </c>
      <c r="O89" s="203"/>
      <c r="P89" s="204"/>
      <c r="Q89" s="149"/>
    </row>
    <row r="90" spans="1:17" s="150" customFormat="1" x14ac:dyDescent="0.15">
      <c r="A90" s="201" t="s">
        <v>635</v>
      </c>
      <c r="B90" s="201"/>
      <c r="C90" s="201"/>
      <c r="D90" s="201"/>
      <c r="E90" s="156"/>
      <c r="F90" s="156"/>
      <c r="G90" s="156"/>
      <c r="H90" s="156"/>
      <c r="I90" s="156"/>
      <c r="J90" s="156"/>
      <c r="K90" s="156"/>
      <c r="L90" s="156"/>
      <c r="M90" s="151">
        <v>62601</v>
      </c>
      <c r="N90" s="202" t="s">
        <v>656</v>
      </c>
      <c r="O90" s="203"/>
      <c r="P90" s="204"/>
      <c r="Q90" s="149"/>
    </row>
    <row r="91" spans="1:17" s="150" customFormat="1" x14ac:dyDescent="0.15">
      <c r="A91" s="151">
        <v>33101</v>
      </c>
      <c r="B91" s="175" t="s">
        <v>636</v>
      </c>
      <c r="C91" s="175"/>
      <c r="D91" s="175"/>
      <c r="E91" s="156"/>
      <c r="F91" s="156"/>
      <c r="G91" s="156"/>
      <c r="H91" s="156"/>
      <c r="I91" s="156"/>
      <c r="J91" s="156"/>
      <c r="K91" s="156"/>
      <c r="L91" s="156"/>
      <c r="M91" s="181" t="s">
        <v>657</v>
      </c>
      <c r="N91" s="181"/>
      <c r="O91" s="181"/>
      <c r="P91" s="181"/>
      <c r="Q91" s="149"/>
    </row>
    <row r="92" spans="1:17" s="150" customFormat="1" x14ac:dyDescent="0.15">
      <c r="A92" s="151">
        <v>33102</v>
      </c>
      <c r="B92" s="175" t="s">
        <v>637</v>
      </c>
      <c r="C92" s="175"/>
      <c r="D92" s="175"/>
      <c r="E92" s="156"/>
      <c r="F92" s="156"/>
      <c r="G92" s="156"/>
      <c r="H92" s="156"/>
      <c r="I92" s="156"/>
      <c r="J92" s="156"/>
      <c r="K92" s="156"/>
      <c r="L92" s="156"/>
      <c r="M92" s="151">
        <v>63102</v>
      </c>
      <c r="N92" s="202" t="s">
        <v>658</v>
      </c>
      <c r="O92" s="203"/>
      <c r="P92" s="204"/>
      <c r="Q92" s="149"/>
    </row>
    <row r="93" spans="1:17" s="150" customFormat="1" x14ac:dyDescent="0.15">
      <c r="A93" s="151">
        <v>33103</v>
      </c>
      <c r="B93" s="175" t="s">
        <v>638</v>
      </c>
      <c r="C93" s="175"/>
      <c r="D93" s="175"/>
      <c r="E93" s="156"/>
      <c r="F93" s="156"/>
      <c r="G93" s="156"/>
      <c r="H93" s="156"/>
      <c r="I93" s="156"/>
      <c r="J93" s="156"/>
      <c r="K93" s="156"/>
      <c r="L93" s="156"/>
      <c r="M93" s="151">
        <v>63201</v>
      </c>
      <c r="N93" s="202" t="s">
        <v>659</v>
      </c>
      <c r="O93" s="203"/>
      <c r="P93" s="204"/>
      <c r="Q93" s="149"/>
    </row>
    <row r="94" spans="1:17" s="150" customFormat="1" x14ac:dyDescent="0.15">
      <c r="A94" s="151">
        <v>33202</v>
      </c>
      <c r="B94" s="175" t="s">
        <v>639</v>
      </c>
      <c r="C94" s="175"/>
      <c r="D94" s="175"/>
      <c r="E94" s="156"/>
      <c r="F94" s="156"/>
      <c r="G94" s="156"/>
      <c r="H94" s="156"/>
      <c r="I94" s="156"/>
      <c r="J94" s="156"/>
      <c r="K94" s="156"/>
      <c r="L94" s="156"/>
      <c r="M94" s="151">
        <v>63501</v>
      </c>
      <c r="N94" s="202" t="s">
        <v>660</v>
      </c>
      <c r="O94" s="203"/>
      <c r="P94" s="204"/>
      <c r="Q94" s="149"/>
    </row>
    <row r="95" spans="1:17" s="150" customFormat="1" x14ac:dyDescent="0.15">
      <c r="A95" s="151">
        <v>33301</v>
      </c>
      <c r="B95" s="175" t="s">
        <v>640</v>
      </c>
      <c r="C95" s="175"/>
      <c r="D95" s="175"/>
      <c r="E95" s="156"/>
      <c r="F95" s="156"/>
      <c r="G95" s="156"/>
      <c r="H95" s="156"/>
      <c r="I95" s="156"/>
      <c r="J95" s="156"/>
      <c r="K95" s="156"/>
      <c r="L95" s="156"/>
      <c r="M95" s="151">
        <v>63502</v>
      </c>
      <c r="N95" s="202" t="s">
        <v>661</v>
      </c>
      <c r="O95" s="203"/>
      <c r="P95" s="204"/>
      <c r="Q95" s="149"/>
    </row>
    <row r="96" spans="1:17" s="150" customFormat="1" x14ac:dyDescent="0.15">
      <c r="A96" s="151">
        <v>33302</v>
      </c>
      <c r="B96" s="175" t="s">
        <v>641</v>
      </c>
      <c r="C96" s="175"/>
      <c r="D96" s="175"/>
      <c r="E96" s="156"/>
      <c r="F96" s="156"/>
      <c r="G96" s="156"/>
      <c r="H96" s="156"/>
      <c r="I96" s="156"/>
      <c r="J96" s="156"/>
      <c r="K96" s="156"/>
      <c r="L96" s="156"/>
      <c r="M96" s="151">
        <v>63603</v>
      </c>
      <c r="N96" s="202" t="s">
        <v>662</v>
      </c>
      <c r="O96" s="203"/>
      <c r="P96" s="204"/>
      <c r="Q96" s="149"/>
    </row>
    <row r="97" spans="1:17" s="150" customFormat="1" x14ac:dyDescent="0.15">
      <c r="A97" s="159">
        <v>33501</v>
      </c>
      <c r="B97" s="175" t="s">
        <v>642</v>
      </c>
      <c r="C97" s="175"/>
      <c r="D97" s="175"/>
      <c r="E97" s="156"/>
      <c r="F97" s="161"/>
      <c r="G97" s="161"/>
      <c r="H97" s="161"/>
      <c r="I97" s="161"/>
      <c r="J97" s="161"/>
      <c r="K97" s="161"/>
      <c r="L97" s="161"/>
      <c r="M97" s="160"/>
      <c r="N97" s="160"/>
      <c r="O97" s="160"/>
      <c r="P97" s="156"/>
      <c r="Q97" s="149"/>
    </row>
    <row r="98" spans="1:17" s="150" customFormat="1" x14ac:dyDescent="0.15">
      <c r="A98" s="156"/>
      <c r="B98" s="156"/>
      <c r="C98" s="156"/>
      <c r="D98" s="156"/>
      <c r="E98" s="156"/>
      <c r="F98" s="161"/>
      <c r="G98" s="161"/>
      <c r="H98" s="161"/>
      <c r="I98" s="161"/>
      <c r="J98" s="161"/>
      <c r="K98" s="161"/>
      <c r="L98" s="161"/>
      <c r="M98" s="160"/>
      <c r="N98" s="160"/>
      <c r="O98" s="160"/>
      <c r="P98" s="156"/>
      <c r="Q98" s="149"/>
    </row>
    <row r="99" spans="1:17" s="150" customFormat="1" x14ac:dyDescent="0.15">
      <c r="E99" s="156"/>
      <c r="F99" s="160"/>
      <c r="G99" s="160"/>
      <c r="H99" s="160"/>
      <c r="I99" s="160"/>
      <c r="J99" s="160"/>
      <c r="K99" s="160"/>
      <c r="L99" s="161"/>
      <c r="M99" s="169"/>
      <c r="N99" s="170"/>
      <c r="O99" s="170"/>
    </row>
    <row r="100" spans="1:17" s="150" customFormat="1" x14ac:dyDescent="0.15">
      <c r="E100" s="156"/>
      <c r="F100" s="160"/>
      <c r="G100" s="160"/>
      <c r="H100" s="160"/>
      <c r="I100" s="160"/>
      <c r="J100" s="160"/>
      <c r="K100" s="160"/>
      <c r="L100" s="161"/>
      <c r="M100" s="169"/>
      <c r="N100" s="170"/>
      <c r="O100" s="170"/>
    </row>
    <row r="101" spans="1:17" s="150" customFormat="1" x14ac:dyDescent="0.15">
      <c r="E101" s="156"/>
      <c r="F101" s="160"/>
      <c r="G101" s="160"/>
      <c r="H101" s="160"/>
      <c r="I101" s="160"/>
      <c r="J101" s="160"/>
      <c r="K101" s="160"/>
      <c r="L101" s="161"/>
      <c r="M101" s="169"/>
      <c r="N101" s="170"/>
      <c r="O101" s="170"/>
    </row>
    <row r="102" spans="1:17" s="150" customFormat="1" x14ac:dyDescent="0.15">
      <c r="E102" s="156"/>
      <c r="F102" s="160"/>
      <c r="G102" s="160"/>
      <c r="H102" s="160"/>
      <c r="I102" s="160"/>
      <c r="J102" s="160"/>
      <c r="K102" s="160"/>
      <c r="L102" s="161"/>
      <c r="M102" s="169"/>
      <c r="N102" s="170"/>
      <c r="O102" s="170"/>
    </row>
    <row r="103" spans="1:17" s="150" customFormat="1" x14ac:dyDescent="0.15">
      <c r="E103" s="156"/>
      <c r="F103" s="160"/>
      <c r="G103" s="160"/>
      <c r="H103" s="160"/>
      <c r="I103" s="160"/>
      <c r="J103" s="160"/>
      <c r="K103" s="160"/>
      <c r="L103" s="161"/>
      <c r="M103" s="169"/>
      <c r="N103" s="170"/>
      <c r="O103" s="170"/>
    </row>
    <row r="104" spans="1:17" s="150" customFormat="1" x14ac:dyDescent="0.15">
      <c r="E104" s="156"/>
      <c r="F104" s="160"/>
      <c r="G104" s="160"/>
      <c r="H104" s="160"/>
      <c r="I104" s="160"/>
      <c r="J104" s="160"/>
      <c r="K104" s="160"/>
      <c r="L104" s="161"/>
      <c r="M104" s="169"/>
      <c r="N104" s="170"/>
      <c r="O104" s="170"/>
    </row>
    <row r="105" spans="1:17" s="150" customFormat="1" x14ac:dyDescent="0.15">
      <c r="E105" s="156"/>
      <c r="F105" s="160"/>
      <c r="G105" s="160"/>
      <c r="H105" s="160"/>
      <c r="I105" s="160"/>
      <c r="J105" s="160"/>
      <c r="K105" s="160"/>
      <c r="L105" s="161"/>
      <c r="M105" s="169"/>
      <c r="N105" s="170"/>
      <c r="O105" s="170"/>
    </row>
    <row r="106" spans="1:17" s="150" customFormat="1" x14ac:dyDescent="0.15">
      <c r="E106" s="156"/>
      <c r="F106" s="160"/>
      <c r="G106" s="160"/>
      <c r="H106" s="160"/>
      <c r="I106" s="160"/>
      <c r="J106" s="160"/>
      <c r="K106" s="160"/>
      <c r="L106" s="161"/>
      <c r="M106" s="169"/>
      <c r="N106" s="170"/>
      <c r="O106" s="170"/>
    </row>
    <row r="107" spans="1:17" s="150" customFormat="1" x14ac:dyDescent="0.15">
      <c r="E107" s="156"/>
      <c r="F107" s="160"/>
      <c r="G107" s="160"/>
      <c r="H107" s="160"/>
      <c r="I107" s="160"/>
      <c r="J107" s="160"/>
      <c r="K107" s="160"/>
      <c r="L107" s="161"/>
      <c r="M107" s="169"/>
      <c r="N107" s="170"/>
      <c r="O107" s="170"/>
    </row>
    <row r="108" spans="1:17" s="150" customFormat="1" x14ac:dyDescent="0.15">
      <c r="E108" s="156"/>
      <c r="F108" s="160"/>
      <c r="G108" s="160"/>
      <c r="H108" s="160"/>
      <c r="I108" s="160"/>
      <c r="J108" s="160"/>
      <c r="K108" s="160"/>
      <c r="L108" s="161"/>
      <c r="M108" s="169"/>
      <c r="N108" s="170"/>
      <c r="O108" s="170"/>
    </row>
    <row r="109" spans="1:17" s="150" customFormat="1" x14ac:dyDescent="0.15">
      <c r="E109" s="156"/>
      <c r="F109" s="160"/>
      <c r="G109" s="160"/>
      <c r="H109" s="160"/>
      <c r="I109" s="160"/>
      <c r="J109" s="160"/>
      <c r="K109" s="160"/>
      <c r="L109" s="161"/>
      <c r="M109" s="169"/>
      <c r="N109" s="170"/>
      <c r="O109" s="170"/>
    </row>
    <row r="110" spans="1:17" s="150" customFormat="1" x14ac:dyDescent="0.15">
      <c r="E110" s="156"/>
      <c r="F110" s="160"/>
      <c r="G110" s="160"/>
      <c r="H110" s="160"/>
      <c r="I110" s="160"/>
      <c r="J110" s="160"/>
      <c r="K110" s="160"/>
      <c r="L110" s="161"/>
      <c r="M110" s="169"/>
      <c r="N110" s="170"/>
      <c r="O110" s="170"/>
    </row>
    <row r="111" spans="1:17" s="150" customFormat="1" x14ac:dyDescent="0.15">
      <c r="E111" s="156"/>
      <c r="F111" s="160"/>
      <c r="G111" s="160"/>
      <c r="H111" s="160"/>
      <c r="I111" s="160"/>
      <c r="J111" s="160"/>
      <c r="K111" s="160"/>
      <c r="L111" s="161"/>
      <c r="M111" s="169"/>
      <c r="N111" s="170"/>
      <c r="O111" s="170"/>
    </row>
    <row r="112" spans="1:17" s="150" customFormat="1" x14ac:dyDescent="0.15">
      <c r="E112" s="156"/>
      <c r="F112" s="160"/>
      <c r="G112" s="160"/>
      <c r="H112" s="160"/>
      <c r="I112" s="160"/>
      <c r="J112" s="160"/>
      <c r="K112" s="160"/>
      <c r="L112" s="161"/>
      <c r="M112" s="169"/>
      <c r="N112" s="170"/>
      <c r="O112" s="170"/>
    </row>
    <row r="113" spans="1:17" s="150" customFormat="1" x14ac:dyDescent="0.15">
      <c r="E113" s="156"/>
      <c r="F113" s="160"/>
      <c r="G113" s="160"/>
      <c r="H113" s="160"/>
      <c r="I113" s="161"/>
      <c r="J113" s="161"/>
      <c r="K113" s="161"/>
      <c r="L113" s="161"/>
      <c r="M113" s="169"/>
      <c r="N113" s="170"/>
      <c r="O113" s="170"/>
    </row>
    <row r="114" spans="1:17" s="150" customFormat="1" x14ac:dyDescent="0.15">
      <c r="E114" s="156"/>
      <c r="F114" s="160"/>
      <c r="G114" s="160"/>
      <c r="H114" s="160"/>
      <c r="I114" s="161"/>
      <c r="J114" s="161"/>
      <c r="K114" s="161"/>
      <c r="L114" s="161"/>
      <c r="M114" s="169"/>
      <c r="N114" s="170"/>
      <c r="O114" s="170"/>
    </row>
    <row r="115" spans="1:17" s="150" customFormat="1" x14ac:dyDescent="0.15">
      <c r="E115" s="156"/>
      <c r="F115" s="161"/>
      <c r="G115" s="161"/>
      <c r="H115" s="161"/>
      <c r="I115" s="161"/>
      <c r="J115" s="161"/>
      <c r="K115" s="161"/>
      <c r="L115" s="161"/>
      <c r="M115" s="161"/>
      <c r="N115" s="161"/>
      <c r="O115" s="161"/>
      <c r="P115" s="156"/>
      <c r="Q115" s="149"/>
    </row>
    <row r="116" spans="1:17" s="150" customFormat="1" x14ac:dyDescent="0.15">
      <c r="E116" s="156"/>
      <c r="F116" s="161"/>
      <c r="G116" s="161"/>
      <c r="H116" s="161"/>
      <c r="I116" s="161"/>
      <c r="J116" s="161"/>
      <c r="K116" s="161"/>
      <c r="L116" s="161"/>
      <c r="M116" s="161"/>
      <c r="N116" s="161"/>
      <c r="O116" s="161"/>
      <c r="P116" s="156"/>
      <c r="Q116" s="149"/>
    </row>
    <row r="117" spans="1:17" s="150" customFormat="1" x14ac:dyDescent="0.15">
      <c r="E117" s="156"/>
      <c r="F117" s="156"/>
      <c r="G117" s="156"/>
      <c r="H117" s="156"/>
      <c r="I117" s="156"/>
      <c r="J117" s="156"/>
      <c r="K117" s="156"/>
      <c r="L117" s="156"/>
      <c r="M117" s="3"/>
      <c r="N117" s="3"/>
      <c r="O117" s="3"/>
      <c r="P117" s="3"/>
      <c r="Q117" s="149"/>
    </row>
    <row r="118" spans="1:17" s="150" customFormat="1" x14ac:dyDescent="0.15">
      <c r="E118" s="156"/>
      <c r="F118" s="156"/>
      <c r="G118" s="156"/>
      <c r="H118" s="156"/>
      <c r="I118" s="156"/>
      <c r="J118" s="156"/>
      <c r="K118" s="156"/>
      <c r="L118" s="156"/>
      <c r="M118" s="3"/>
      <c r="N118" s="3"/>
      <c r="O118" s="3"/>
      <c r="P118" s="3"/>
      <c r="Q118" s="149"/>
    </row>
    <row r="119" spans="1:17" x14ac:dyDescent="0.15">
      <c r="A119" s="13"/>
      <c r="B119" s="13"/>
      <c r="C119" s="13"/>
      <c r="D119" s="13"/>
      <c r="E119" s="13"/>
      <c r="F119" s="13"/>
      <c r="G119" s="13"/>
      <c r="H119" s="13"/>
      <c r="I119" s="13"/>
      <c r="J119" s="13"/>
      <c r="K119" s="13"/>
      <c r="L119" s="13"/>
      <c r="M119" s="13"/>
      <c r="N119" s="13"/>
      <c r="O119" s="13"/>
      <c r="P119" s="13"/>
      <c r="Q119" s="14"/>
    </row>
  </sheetData>
  <sheetProtection algorithmName="SHA-512" hashValue="rG0CjkE53MsJD4ytaxMpnlaLuJ60Y4CP9LQCKo2ukKEkDX2r18pjS3isNPQlhAfaue1Ynmf61EW8Gl0Mz2cTKw==" saltValue="12ler8Y0tCnvXMgBLbLtUA==" spinCount="100000" sheet="1" objects="1" scenarios="1"/>
  <mergeCells count="203">
    <mergeCell ref="N92:P92"/>
    <mergeCell ref="N93:P93"/>
    <mergeCell ref="N94:P94"/>
    <mergeCell ref="N95:P95"/>
    <mergeCell ref="N96:P96"/>
    <mergeCell ref="N86:P86"/>
    <mergeCell ref="M87:P87"/>
    <mergeCell ref="N88:P88"/>
    <mergeCell ref="N89:P89"/>
    <mergeCell ref="N90:P90"/>
    <mergeCell ref="N82:P82"/>
    <mergeCell ref="N83:P83"/>
    <mergeCell ref="N84:P84"/>
    <mergeCell ref="N85:P85"/>
    <mergeCell ref="M91:P91"/>
    <mergeCell ref="M77:P77"/>
    <mergeCell ref="M78:P78"/>
    <mergeCell ref="N79:P79"/>
    <mergeCell ref="N80:P80"/>
    <mergeCell ref="N81:P81"/>
    <mergeCell ref="F89:H89"/>
    <mergeCell ref="A90:D90"/>
    <mergeCell ref="B91:D91"/>
    <mergeCell ref="B92:D92"/>
    <mergeCell ref="B93:D93"/>
    <mergeCell ref="B94:D94"/>
    <mergeCell ref="B95:D95"/>
    <mergeCell ref="B96:D96"/>
    <mergeCell ref="B97:D97"/>
    <mergeCell ref="A85:D85"/>
    <mergeCell ref="F85:H85"/>
    <mergeCell ref="J85:L85"/>
    <mergeCell ref="B86:D86"/>
    <mergeCell ref="F86:H86"/>
    <mergeCell ref="B87:D87"/>
    <mergeCell ref="F87:H87"/>
    <mergeCell ref="B88:D88"/>
    <mergeCell ref="F88:H88"/>
    <mergeCell ref="B82:D82"/>
    <mergeCell ref="F82:H82"/>
    <mergeCell ref="J82:L82"/>
    <mergeCell ref="B83:D83"/>
    <mergeCell ref="F83:H83"/>
    <mergeCell ref="J83:L83"/>
    <mergeCell ref="B84:D84"/>
    <mergeCell ref="F84:H84"/>
    <mergeCell ref="J84:L84"/>
    <mergeCell ref="B79:D79"/>
    <mergeCell ref="F79:H79"/>
    <mergeCell ref="J79:L79"/>
    <mergeCell ref="B80:D80"/>
    <mergeCell ref="F80:H80"/>
    <mergeCell ref="J80:L80"/>
    <mergeCell ref="B81:D81"/>
    <mergeCell ref="F81:H81"/>
    <mergeCell ref="J81:L81"/>
    <mergeCell ref="B76:D76"/>
    <mergeCell ref="F76:H76"/>
    <mergeCell ref="J76:L76"/>
    <mergeCell ref="N76:P76"/>
    <mergeCell ref="B77:D77"/>
    <mergeCell ref="F77:H77"/>
    <mergeCell ref="J77:L77"/>
    <mergeCell ref="B78:D78"/>
    <mergeCell ref="F78:H78"/>
    <mergeCell ref="J78:L78"/>
    <mergeCell ref="B73:D73"/>
    <mergeCell ref="F73:H73"/>
    <mergeCell ref="J73:L73"/>
    <mergeCell ref="N73:P73"/>
    <mergeCell ref="B74:D74"/>
    <mergeCell ref="E74:H74"/>
    <mergeCell ref="J74:L74"/>
    <mergeCell ref="N74:P74"/>
    <mergeCell ref="B75:D75"/>
    <mergeCell ref="F75:H75"/>
    <mergeCell ref="J75:L75"/>
    <mergeCell ref="M75:P75"/>
    <mergeCell ref="B70:D70"/>
    <mergeCell ref="F70:H70"/>
    <mergeCell ref="J70:L70"/>
    <mergeCell ref="N70:P70"/>
    <mergeCell ref="B71:D71"/>
    <mergeCell ref="F71:H71"/>
    <mergeCell ref="J71:L71"/>
    <mergeCell ref="N71:P71"/>
    <mergeCell ref="B72:D72"/>
    <mergeCell ref="F72:H72"/>
    <mergeCell ref="I72:L72"/>
    <mergeCell ref="N72:P72"/>
    <mergeCell ref="B67:D67"/>
    <mergeCell ref="F67:H67"/>
    <mergeCell ref="J67:L67"/>
    <mergeCell ref="M67:P67"/>
    <mergeCell ref="B68:D68"/>
    <mergeCell ref="F68:H68"/>
    <mergeCell ref="J68:L68"/>
    <mergeCell ref="N68:P68"/>
    <mergeCell ref="B69:D69"/>
    <mergeCell ref="F69:H69"/>
    <mergeCell ref="J69:L69"/>
    <mergeCell ref="M69:P69"/>
    <mergeCell ref="B64:D64"/>
    <mergeCell ref="F64:H64"/>
    <mergeCell ref="J64:L64"/>
    <mergeCell ref="N64:P64"/>
    <mergeCell ref="B65:D65"/>
    <mergeCell ref="F65:H65"/>
    <mergeCell ref="J65:L65"/>
    <mergeCell ref="N65:P65"/>
    <mergeCell ref="B66:D66"/>
    <mergeCell ref="F66:H66"/>
    <mergeCell ref="J66:L66"/>
    <mergeCell ref="N66:P66"/>
    <mergeCell ref="B61:D61"/>
    <mergeCell ref="F61:H61"/>
    <mergeCell ref="J61:L61"/>
    <mergeCell ref="N61:P61"/>
    <mergeCell ref="B62:D62"/>
    <mergeCell ref="F62:H62"/>
    <mergeCell ref="J62:L62"/>
    <mergeCell ref="M62:P62"/>
    <mergeCell ref="B63:D63"/>
    <mergeCell ref="F63:H63"/>
    <mergeCell ref="J63:L63"/>
    <mergeCell ref="N63:P63"/>
    <mergeCell ref="B58:D58"/>
    <mergeCell ref="F58:H58"/>
    <mergeCell ref="J58:L58"/>
    <mergeCell ref="N58:P58"/>
    <mergeCell ref="B59:D59"/>
    <mergeCell ref="F59:H59"/>
    <mergeCell ref="J59:L59"/>
    <mergeCell ref="N59:P59"/>
    <mergeCell ref="B60:D60"/>
    <mergeCell ref="F60:H60"/>
    <mergeCell ref="J60:L60"/>
    <mergeCell ref="N60:P60"/>
    <mergeCell ref="B50:D50"/>
    <mergeCell ref="B51:D51"/>
    <mergeCell ref="B52:D52"/>
    <mergeCell ref="A55:P55"/>
    <mergeCell ref="A56:L56"/>
    <mergeCell ref="M56:P56"/>
    <mergeCell ref="A57:D57"/>
    <mergeCell ref="E57:H57"/>
    <mergeCell ref="I57:L57"/>
    <mergeCell ref="M57:P57"/>
    <mergeCell ref="A46:D46"/>
    <mergeCell ref="F46:H46"/>
    <mergeCell ref="J46:L46"/>
    <mergeCell ref="N46:P46"/>
    <mergeCell ref="B47:D47"/>
    <mergeCell ref="N47:P47"/>
    <mergeCell ref="B48:D48"/>
    <mergeCell ref="N48:P48"/>
    <mergeCell ref="B49:D49"/>
    <mergeCell ref="N49:P49"/>
    <mergeCell ref="B43:D43"/>
    <mergeCell ref="F43:H43"/>
    <mergeCell ref="J43:L43"/>
    <mergeCell ref="N43:P43"/>
    <mergeCell ref="B44:D44"/>
    <mergeCell ref="F44:H44"/>
    <mergeCell ref="J44:L44"/>
    <mergeCell ref="N44:P44"/>
    <mergeCell ref="B45:D45"/>
    <mergeCell ref="F45:H45"/>
    <mergeCell ref="J45:L45"/>
    <mergeCell ref="N45:P45"/>
    <mergeCell ref="B40:D40"/>
    <mergeCell ref="F40:H40"/>
    <mergeCell ref="J40:L40"/>
    <mergeCell ref="N40:P40"/>
    <mergeCell ref="B41:D41"/>
    <mergeCell ref="E41:H41"/>
    <mergeCell ref="J41:L41"/>
    <mergeCell ref="N41:P41"/>
    <mergeCell ref="B42:D42"/>
    <mergeCell ref="F42:H42"/>
    <mergeCell ref="J42:L42"/>
    <mergeCell ref="N42:P42"/>
    <mergeCell ref="B14:M15"/>
    <mergeCell ref="B17:M17"/>
    <mergeCell ref="A34:P34"/>
    <mergeCell ref="A35:O35"/>
    <mergeCell ref="A36:D36"/>
    <mergeCell ref="E36:H36"/>
    <mergeCell ref="I36:L36"/>
    <mergeCell ref="M36:P36"/>
    <mergeCell ref="B29:O30"/>
    <mergeCell ref="B37:D37"/>
    <mergeCell ref="F37:H37"/>
    <mergeCell ref="J37:L37"/>
    <mergeCell ref="N37:P37"/>
    <mergeCell ref="B38:D38"/>
    <mergeCell ref="F38:H38"/>
    <mergeCell ref="J38:L38"/>
    <mergeCell ref="N38:P38"/>
    <mergeCell ref="B39:D39"/>
    <mergeCell ref="F39:H39"/>
    <mergeCell ref="J39:L39"/>
    <mergeCell ref="N39:P39"/>
  </mergeCells>
  <phoneticPr fontId="5"/>
  <pageMargins left="0.7" right="0.7" top="0.75" bottom="0.75" header="0.3" footer="0.3"/>
  <pageSetup paperSize="9" scale="55" fitToHeight="0" orientation="portrait" r:id="rId1"/>
  <rowBreaks count="1" manualBreakCount="1">
    <brk id="9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5"/>
  <sheetViews>
    <sheetView showZeros="0" view="pageBreakPreview" zoomScaleNormal="85" zoomScaleSheetLayoutView="100" workbookViewId="0">
      <selection activeCell="N5" sqref="N5"/>
    </sheetView>
  </sheetViews>
  <sheetFormatPr defaultRowHeight="18.75" x14ac:dyDescent="0.4"/>
  <cols>
    <col min="1" max="1" width="4.125" style="39" customWidth="1"/>
    <col min="2" max="2" width="6.25" style="40" customWidth="1"/>
    <col min="3" max="3" width="5.5" style="40" customWidth="1"/>
    <col min="4" max="4" width="6.25" style="40" customWidth="1"/>
    <col min="5" max="5" width="5" style="40" customWidth="1"/>
    <col min="6" max="10" width="6.25" style="40" customWidth="1"/>
    <col min="11" max="12" width="4.875" style="40" customWidth="1"/>
    <col min="13" max="13" width="6.625" style="40" customWidth="1"/>
    <col min="14" max="14" width="7" style="40" customWidth="1"/>
    <col min="15" max="15" width="7.25" style="40" customWidth="1"/>
    <col min="16" max="18" width="7.625" style="40" customWidth="1"/>
    <col min="19" max="19" width="8.75" style="40" customWidth="1"/>
    <col min="20" max="20" width="7.5" style="40" customWidth="1"/>
    <col min="21" max="16384" width="9" style="40"/>
  </cols>
  <sheetData>
    <row r="1" spans="1:19" s="36" customFormat="1" ht="24.75" customHeight="1" x14ac:dyDescent="0.4">
      <c r="A1" s="35"/>
      <c r="J1" s="37"/>
      <c r="K1" s="37"/>
      <c r="L1" s="37"/>
      <c r="R1" s="206">
        <f>IFERROR(一番最初に入力!$C$8,"")</f>
        <v>0</v>
      </c>
      <c r="S1" s="206"/>
    </row>
    <row r="2" spans="1:19" s="38" customFormat="1" ht="24.75" customHeight="1" x14ac:dyDescent="0.15">
      <c r="A2" s="207" t="s">
        <v>17</v>
      </c>
      <c r="B2" s="207"/>
      <c r="C2" s="207"/>
      <c r="D2" s="207"/>
      <c r="E2" s="207"/>
      <c r="F2" s="207"/>
      <c r="G2" s="207"/>
      <c r="H2" s="207"/>
      <c r="I2" s="207"/>
      <c r="J2" s="207"/>
      <c r="K2" s="207"/>
      <c r="L2" s="207"/>
      <c r="M2" s="207"/>
      <c r="N2" s="207"/>
      <c r="O2" s="207"/>
      <c r="P2" s="207"/>
      <c r="Q2" s="207"/>
      <c r="R2" s="207"/>
      <c r="S2" s="207"/>
    </row>
    <row r="3" spans="1:19" s="36" customFormat="1" ht="24.75" customHeight="1" x14ac:dyDescent="0.4">
      <c r="A3" s="38" t="s">
        <v>510</v>
      </c>
      <c r="B3" s="38"/>
    </row>
    <row r="4" spans="1:19" ht="38.1" customHeight="1" x14ac:dyDescent="0.4"/>
    <row r="5" spans="1:19" s="36" customFormat="1" ht="24.75" customHeight="1" x14ac:dyDescent="0.4">
      <c r="A5" s="35"/>
      <c r="M5" s="41" t="s">
        <v>18</v>
      </c>
      <c r="N5" s="147"/>
      <c r="O5" s="38" t="s">
        <v>15</v>
      </c>
      <c r="P5" s="147"/>
      <c r="Q5" s="42" t="s">
        <v>19</v>
      </c>
      <c r="R5" s="147"/>
      <c r="S5" s="42" t="s">
        <v>20</v>
      </c>
    </row>
    <row r="6" spans="1:19" s="36" customFormat="1" ht="24.75" customHeight="1" x14ac:dyDescent="0.4">
      <c r="A6" s="35"/>
      <c r="B6" s="36" t="s">
        <v>21</v>
      </c>
    </row>
    <row r="7" spans="1:19" s="36" customFormat="1" ht="24.75" customHeight="1" x14ac:dyDescent="0.4">
      <c r="A7" s="35"/>
      <c r="E7" s="38"/>
      <c r="F7" s="38"/>
      <c r="G7" s="38"/>
      <c r="H7" s="208" t="s">
        <v>22</v>
      </c>
      <c r="I7" s="208"/>
      <c r="J7" s="208"/>
      <c r="K7" s="209" t="str">
        <f>IFERROR(VLOOKUP(一番最初に入力!C8,【適宜更新してください】法人情報!$A:$E,2,0),"")</f>
        <v/>
      </c>
      <c r="L7" s="209"/>
      <c r="M7" s="209"/>
      <c r="N7" s="209"/>
      <c r="O7" s="209"/>
      <c r="P7" s="209"/>
      <c r="Q7" s="209"/>
      <c r="R7" s="209"/>
      <c r="S7" s="38" t="s">
        <v>23</v>
      </c>
    </row>
    <row r="8" spans="1:19" s="36" customFormat="1" ht="24.75" customHeight="1" x14ac:dyDescent="0.4">
      <c r="A8" s="35"/>
      <c r="E8" s="38"/>
      <c r="F8" s="38"/>
      <c r="G8" s="38"/>
      <c r="H8" s="210" t="s">
        <v>483</v>
      </c>
      <c r="I8" s="210"/>
      <c r="J8" s="210"/>
      <c r="K8" s="209" t="str">
        <f>IFERROR(VLOOKUP(一番最初に入力!C8,【適宜更新してください】法人情報!$A:$E,3,0),"")</f>
        <v/>
      </c>
      <c r="L8" s="209"/>
      <c r="M8" s="209"/>
      <c r="N8" s="209"/>
      <c r="O8" s="209"/>
      <c r="P8" s="209"/>
      <c r="Q8" s="209"/>
      <c r="R8" s="209"/>
      <c r="S8" s="38" t="s">
        <v>23</v>
      </c>
    </row>
    <row r="9" spans="1:19" s="36" customFormat="1" ht="24.75" customHeight="1" x14ac:dyDescent="0.4">
      <c r="A9" s="35"/>
      <c r="E9" s="211" t="s">
        <v>24</v>
      </c>
      <c r="F9" s="211"/>
      <c r="G9" s="211"/>
      <c r="H9" s="211"/>
      <c r="I9" s="211"/>
      <c r="J9" s="211"/>
      <c r="K9" s="211"/>
      <c r="L9" s="211"/>
      <c r="M9" s="212" t="str">
        <f>IFERROR(VLOOKUP(一番最初に入力!C8,【適宜更新してください】法人情報!$A:$E,4,0),"")</f>
        <v/>
      </c>
      <c r="N9" s="212"/>
      <c r="O9" s="212"/>
      <c r="P9" s="212"/>
      <c r="Q9" s="212"/>
      <c r="R9" s="212"/>
      <c r="S9" s="212"/>
    </row>
    <row r="10" spans="1:19" s="36" customFormat="1" ht="24.75" customHeight="1" x14ac:dyDescent="0.4">
      <c r="A10" s="35"/>
      <c r="E10" s="43"/>
      <c r="F10" s="43"/>
      <c r="G10" s="43"/>
      <c r="H10" s="43"/>
      <c r="I10" s="211" t="s">
        <v>25</v>
      </c>
      <c r="J10" s="211"/>
      <c r="K10" s="211"/>
      <c r="L10" s="211"/>
      <c r="M10" s="212" t="str">
        <f>IFERROR(VLOOKUP(一番最初に入力!C8,【適宜更新してください】法人情報!$A:$E,5,0),"")</f>
        <v/>
      </c>
      <c r="N10" s="212"/>
      <c r="O10" s="212"/>
      <c r="P10" s="212"/>
      <c r="Q10" s="212"/>
      <c r="R10" s="212"/>
      <c r="S10" s="212"/>
    </row>
    <row r="11" spans="1:19" s="36" customFormat="1" ht="24.75" customHeight="1" x14ac:dyDescent="0.4">
      <c r="A11" s="35"/>
      <c r="E11" s="43"/>
      <c r="F11" s="43"/>
      <c r="G11" s="43"/>
      <c r="H11" s="43"/>
      <c r="I11" s="43"/>
      <c r="J11" s="211" t="s">
        <v>429</v>
      </c>
      <c r="K11" s="211"/>
      <c r="L11" s="211"/>
      <c r="M11" s="213"/>
      <c r="N11" s="213"/>
      <c r="O11" s="213"/>
      <c r="P11" s="213"/>
      <c r="Q11" s="213"/>
      <c r="R11" s="44" t="s">
        <v>26</v>
      </c>
      <c r="S11" s="45"/>
    </row>
    <row r="12" spans="1:19" ht="25.5" customHeight="1" x14ac:dyDescent="0.4">
      <c r="E12" s="43"/>
      <c r="F12" s="43"/>
      <c r="G12" s="43"/>
      <c r="H12" s="43"/>
      <c r="I12" s="43"/>
      <c r="J12" s="205" t="s">
        <v>27</v>
      </c>
      <c r="K12" s="205"/>
      <c r="L12" s="205"/>
      <c r="M12" s="43"/>
      <c r="N12" s="43"/>
      <c r="O12" s="43"/>
      <c r="P12" s="43"/>
      <c r="Q12" s="43"/>
      <c r="R12" s="43"/>
      <c r="S12" s="43"/>
    </row>
    <row r="13" spans="1:19" ht="25.5" customHeight="1" x14ac:dyDescent="0.4"/>
    <row r="14" spans="1:19" s="47" customFormat="1" ht="24.95" customHeight="1" x14ac:dyDescent="0.5">
      <c r="A14" s="215" t="s">
        <v>18</v>
      </c>
      <c r="B14" s="215"/>
      <c r="C14" s="46">
        <f>一番最初に入力!C12</f>
        <v>0</v>
      </c>
      <c r="D14" s="216" t="s">
        <v>664</v>
      </c>
      <c r="E14" s="216"/>
      <c r="F14" s="216"/>
      <c r="G14" s="216"/>
      <c r="H14" s="216"/>
      <c r="I14" s="216"/>
      <c r="J14" s="216"/>
      <c r="K14" s="216"/>
      <c r="L14" s="216"/>
      <c r="M14" s="216"/>
      <c r="N14" s="216"/>
      <c r="O14" s="216"/>
      <c r="P14" s="216"/>
      <c r="Q14" s="216"/>
      <c r="R14" s="216"/>
      <c r="S14" s="216"/>
    </row>
    <row r="15" spans="1:19" ht="24.95" customHeight="1" x14ac:dyDescent="0.5">
      <c r="D15" s="224" t="s">
        <v>665</v>
      </c>
      <c r="E15" s="224"/>
      <c r="F15" s="224"/>
      <c r="G15" s="224"/>
      <c r="H15" s="224"/>
      <c r="I15" s="224"/>
      <c r="J15" s="224"/>
      <c r="K15" s="224"/>
      <c r="L15" s="224"/>
      <c r="M15" s="224"/>
      <c r="N15" s="224"/>
      <c r="O15" s="224"/>
      <c r="P15" s="224"/>
      <c r="Q15" s="224"/>
    </row>
    <row r="16" spans="1:19" ht="24.95" customHeight="1" x14ac:dyDescent="0.4"/>
    <row r="17" spans="1:19" s="36" customFormat="1" ht="24.95" customHeight="1" x14ac:dyDescent="0.4">
      <c r="A17" s="35"/>
      <c r="B17" s="48"/>
      <c r="C17" s="217" t="s">
        <v>679</v>
      </c>
      <c r="D17" s="217"/>
      <c r="E17" s="217"/>
      <c r="F17" s="217"/>
      <c r="G17" s="217"/>
      <c r="H17" s="217"/>
      <c r="I17" s="217"/>
      <c r="J17" s="217"/>
      <c r="K17" s="217"/>
      <c r="L17" s="217"/>
      <c r="M17" s="217"/>
      <c r="N17" s="217"/>
      <c r="O17" s="217"/>
      <c r="P17" s="217"/>
      <c r="Q17" s="217"/>
      <c r="R17" s="217"/>
      <c r="S17" s="49"/>
    </row>
    <row r="18" spans="1:19" s="36" customFormat="1" ht="24.95" customHeight="1" x14ac:dyDescent="0.4">
      <c r="A18" s="35"/>
      <c r="B18" s="50"/>
      <c r="C18" s="218" t="s">
        <v>680</v>
      </c>
      <c r="D18" s="218"/>
      <c r="E18" s="218"/>
      <c r="F18" s="218"/>
      <c r="G18" s="218"/>
      <c r="H18" s="218"/>
      <c r="I18" s="218"/>
      <c r="J18" s="218"/>
      <c r="K18" s="218"/>
      <c r="L18" s="218"/>
      <c r="M18" s="218"/>
      <c r="N18" s="218"/>
      <c r="O18" s="218"/>
      <c r="P18" s="218"/>
      <c r="Q18" s="218"/>
      <c r="R18" s="218"/>
    </row>
    <row r="19" spans="1:19" s="36" customFormat="1" ht="24.95" customHeight="1" x14ac:dyDescent="0.4">
      <c r="A19" s="35"/>
      <c r="B19" s="50"/>
      <c r="C19" s="50"/>
      <c r="D19" s="50"/>
      <c r="E19" s="50"/>
      <c r="F19" s="50"/>
      <c r="G19" s="50"/>
      <c r="H19" s="50"/>
      <c r="I19" s="50"/>
      <c r="J19" s="50"/>
      <c r="K19" s="50"/>
      <c r="L19" s="50"/>
      <c r="M19" s="50"/>
      <c r="N19" s="50"/>
      <c r="O19" s="50"/>
      <c r="P19" s="50"/>
      <c r="Q19" s="50"/>
      <c r="R19" s="50"/>
    </row>
    <row r="20" spans="1:19" s="36" customFormat="1" ht="24.95" customHeight="1" x14ac:dyDescent="0.4">
      <c r="A20" s="35"/>
      <c r="B20" s="51"/>
    </row>
    <row r="21" spans="1:19" s="36" customFormat="1" ht="24.95" customHeight="1" x14ac:dyDescent="0.5">
      <c r="A21" s="35"/>
      <c r="C21" s="52">
        <v>1</v>
      </c>
      <c r="D21" s="220" t="s">
        <v>678</v>
      </c>
      <c r="E21" s="220"/>
      <c r="F21" s="220"/>
      <c r="H21" s="53" t="s">
        <v>28</v>
      </c>
      <c r="I21" s="221">
        <f>IFERROR(N23+N24," ")</f>
        <v>0</v>
      </c>
      <c r="J21" s="221"/>
      <c r="K21" s="221"/>
      <c r="L21" s="221"/>
      <c r="M21" s="221"/>
      <c r="N21" s="221"/>
      <c r="O21" s="53" t="s">
        <v>16</v>
      </c>
    </row>
    <row r="22" spans="1:19" s="36" customFormat="1" ht="24.95" customHeight="1" x14ac:dyDescent="0.4">
      <c r="A22" s="35"/>
      <c r="C22" s="54"/>
      <c r="D22" s="55"/>
      <c r="E22" s="55"/>
      <c r="F22" s="55"/>
      <c r="H22" s="53"/>
      <c r="I22" s="56"/>
      <c r="J22" s="56"/>
      <c r="K22" s="56"/>
      <c r="L22" s="56"/>
      <c r="M22" s="56"/>
      <c r="N22" s="56"/>
      <c r="O22" s="53"/>
    </row>
    <row r="23" spans="1:19" s="36" customFormat="1" ht="24.95" customHeight="1" x14ac:dyDescent="0.4">
      <c r="A23" s="35"/>
      <c r="C23" s="54"/>
      <c r="D23" s="219" t="s">
        <v>484</v>
      </c>
      <c r="E23" s="219"/>
      <c r="F23" s="214" t="s">
        <v>670</v>
      </c>
      <c r="G23" s="214"/>
      <c r="H23" s="214"/>
      <c r="I23" s="214"/>
      <c r="J23" s="214"/>
      <c r="K23" s="214"/>
      <c r="L23" s="214"/>
      <c r="M23" s="37" t="s">
        <v>485</v>
      </c>
      <c r="N23" s="222">
        <f>'別表１（消耗品購入）'!E39</f>
        <v>0</v>
      </c>
      <c r="O23" s="222"/>
      <c r="P23" s="214" t="s">
        <v>486</v>
      </c>
      <c r="Q23" s="214"/>
      <c r="R23" s="214"/>
      <c r="S23" s="146"/>
    </row>
    <row r="24" spans="1:19" s="36" customFormat="1" ht="24.95" customHeight="1" x14ac:dyDescent="0.4">
      <c r="A24" s="35"/>
      <c r="C24" s="54"/>
      <c r="D24" s="57"/>
      <c r="E24" s="58"/>
      <c r="F24" s="214" t="s">
        <v>671</v>
      </c>
      <c r="G24" s="214"/>
      <c r="H24" s="214"/>
      <c r="I24" s="214"/>
      <c r="J24" s="214"/>
      <c r="K24" s="214"/>
      <c r="L24" s="214"/>
      <c r="M24" s="37" t="s">
        <v>485</v>
      </c>
      <c r="N24" s="223">
        <f>'別表２（検便費）'!L60</f>
        <v>0</v>
      </c>
      <c r="O24" s="223"/>
      <c r="P24" s="214" t="s">
        <v>487</v>
      </c>
      <c r="Q24" s="214"/>
      <c r="R24" s="214"/>
      <c r="S24" s="146"/>
    </row>
    <row r="25" spans="1:19" s="36" customFormat="1" ht="24.95" customHeight="1" x14ac:dyDescent="0.4">
      <c r="A25" s="35"/>
      <c r="C25" s="54"/>
      <c r="D25" s="38"/>
      <c r="E25" s="38"/>
    </row>
    <row r="26" spans="1:19" s="36" customFormat="1" ht="24.95" customHeight="1" x14ac:dyDescent="0.4">
      <c r="A26" s="35"/>
      <c r="C26" s="52">
        <v>2</v>
      </c>
      <c r="D26" s="59" t="s">
        <v>668</v>
      </c>
      <c r="E26" s="60"/>
      <c r="F26" s="59"/>
      <c r="G26" s="61"/>
      <c r="H26" s="61"/>
      <c r="I26" s="61"/>
      <c r="J26" s="61"/>
      <c r="K26" s="61"/>
      <c r="L26" s="61"/>
      <c r="M26" s="61"/>
    </row>
    <row r="27" spans="1:19" s="36" customFormat="1" ht="24.95" customHeight="1" x14ac:dyDescent="0.4">
      <c r="A27" s="35"/>
      <c r="C27" s="145" t="s">
        <v>488</v>
      </c>
      <c r="D27" s="62" t="s">
        <v>18</v>
      </c>
      <c r="E27" s="63">
        <f>一番最初に入力!C12</f>
        <v>0</v>
      </c>
      <c r="F27" s="55" t="s">
        <v>489</v>
      </c>
    </row>
    <row r="28" spans="1:19" s="36" customFormat="1" ht="24.95" customHeight="1" x14ac:dyDescent="0.4">
      <c r="A28" s="35"/>
      <c r="C28" s="62" t="s">
        <v>488</v>
      </c>
      <c r="D28" s="55" t="s">
        <v>667</v>
      </c>
      <c r="E28" s="63"/>
      <c r="F28" s="38"/>
    </row>
    <row r="29" spans="1:19" s="36" customFormat="1" ht="24.95" customHeight="1" x14ac:dyDescent="0.4">
      <c r="A29" s="35"/>
      <c r="C29" s="64"/>
      <c r="D29" s="62"/>
      <c r="E29" s="63"/>
      <c r="F29" s="38"/>
    </row>
    <row r="30" spans="1:19" s="36" customFormat="1" ht="24.75" customHeight="1" x14ac:dyDescent="0.4">
      <c r="A30" s="35"/>
    </row>
    <row r="31" spans="1:19" s="36" customFormat="1" ht="24.95" customHeight="1" x14ac:dyDescent="0.4">
      <c r="A31" s="35"/>
      <c r="C31" s="52">
        <v>3</v>
      </c>
      <c r="D31" s="59" t="s">
        <v>669</v>
      </c>
      <c r="E31" s="63"/>
      <c r="F31" s="55"/>
    </row>
    <row r="32" spans="1:19" s="36" customFormat="1" ht="24.95" customHeight="1" x14ac:dyDescent="0.4">
      <c r="A32" s="35"/>
      <c r="C32" s="145" t="s">
        <v>488</v>
      </c>
      <c r="D32" s="62" t="s">
        <v>18</v>
      </c>
      <c r="E32" s="63">
        <f>一番最初に入力!C12</f>
        <v>0</v>
      </c>
      <c r="F32" s="55" t="s">
        <v>490</v>
      </c>
    </row>
    <row r="33" spans="1:6" s="36" customFormat="1" ht="24.95" customHeight="1" x14ac:dyDescent="0.4">
      <c r="A33" s="35"/>
      <c r="C33" s="62" t="s">
        <v>488</v>
      </c>
      <c r="D33" s="55" t="s">
        <v>666</v>
      </c>
      <c r="E33" s="63"/>
      <c r="F33" s="38"/>
    </row>
    <row r="34" spans="1:6" s="36" customFormat="1" ht="24.95" customHeight="1" x14ac:dyDescent="0.4">
      <c r="A34" s="35"/>
      <c r="C34" s="64"/>
      <c r="D34" s="55" t="s">
        <v>491</v>
      </c>
      <c r="E34" s="63"/>
      <c r="F34" s="38"/>
    </row>
    <row r="35" spans="1:6" ht="30.75" customHeight="1" x14ac:dyDescent="0.4"/>
  </sheetData>
  <sheetProtection algorithmName="SHA-512" hashValue="jE6qm/3Ywt0Ger1IDSGyCiignJoiDpzJ4o4QH9GglZe+IIN7UM8spdujms1Dw2pOAE8OeYgZRSFntyyupu+N3g==" saltValue="mtNH+GNpaKJ+YlLAknsI1g==" spinCount="100000" sheet="1" formatCells="0"/>
  <mergeCells count="27">
    <mergeCell ref="F24:L24"/>
    <mergeCell ref="P24:R24"/>
    <mergeCell ref="A14:B14"/>
    <mergeCell ref="D14:S14"/>
    <mergeCell ref="C17:R17"/>
    <mergeCell ref="C18:R18"/>
    <mergeCell ref="D23:E23"/>
    <mergeCell ref="F23:L23"/>
    <mergeCell ref="P23:R23"/>
    <mergeCell ref="D21:F21"/>
    <mergeCell ref="I21:N21"/>
    <mergeCell ref="N23:O23"/>
    <mergeCell ref="N24:O24"/>
    <mergeCell ref="D15:Q15"/>
    <mergeCell ref="J12:L12"/>
    <mergeCell ref="R1:S1"/>
    <mergeCell ref="A2:S2"/>
    <mergeCell ref="H7:J7"/>
    <mergeCell ref="K7:R7"/>
    <mergeCell ref="H8:J8"/>
    <mergeCell ref="K8:R8"/>
    <mergeCell ref="E9:L9"/>
    <mergeCell ref="M9:S9"/>
    <mergeCell ref="I10:L10"/>
    <mergeCell ref="M10:S10"/>
    <mergeCell ref="J11:L11"/>
    <mergeCell ref="M11:Q11"/>
  </mergeCells>
  <phoneticPr fontId="5"/>
  <pageMargins left="0.39370078740157483" right="0.19685039370078741" top="0.55118110236220474" bottom="0.39370078740157483" header="0.51181102362204722" footer="0.51181102362204722"/>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39"/>
  <sheetViews>
    <sheetView showZeros="0" view="pageBreakPreview" topLeftCell="A25" zoomScale="90" zoomScaleNormal="100" zoomScaleSheetLayoutView="90" workbookViewId="0">
      <selection sqref="A1:L1"/>
    </sheetView>
  </sheetViews>
  <sheetFormatPr defaultRowHeight="18.75" x14ac:dyDescent="0.15"/>
  <cols>
    <col min="1" max="1" width="1" style="66" customWidth="1"/>
    <col min="2" max="13" width="8.625" style="66" customWidth="1"/>
    <col min="14" max="16384" width="9" style="66"/>
  </cols>
  <sheetData>
    <row r="1" spans="1:15" ht="35.25" customHeight="1" x14ac:dyDescent="0.15">
      <c r="A1" s="225" t="s">
        <v>683</v>
      </c>
      <c r="B1" s="225"/>
      <c r="C1" s="225"/>
      <c r="D1" s="225"/>
      <c r="E1" s="225"/>
      <c r="F1" s="225"/>
      <c r="G1" s="225"/>
      <c r="H1" s="225"/>
      <c r="I1" s="225"/>
      <c r="J1" s="225"/>
      <c r="K1" s="225"/>
      <c r="L1" s="225"/>
    </row>
    <row r="2" spans="1:15" ht="22.5" customHeight="1" x14ac:dyDescent="0.15">
      <c r="A2" s="69"/>
      <c r="B2" s="69"/>
      <c r="C2" s="69"/>
      <c r="D2" s="69"/>
      <c r="E2" s="69"/>
      <c r="F2" s="69"/>
      <c r="G2" s="69"/>
      <c r="H2" s="69"/>
      <c r="I2" s="69"/>
      <c r="J2" s="69"/>
      <c r="K2" s="69"/>
      <c r="L2" s="69"/>
    </row>
    <row r="3" spans="1:15" ht="21" customHeight="1" x14ac:dyDescent="0.15">
      <c r="A3" s="69"/>
      <c r="D3" s="69"/>
      <c r="E3" s="258" t="s">
        <v>11</v>
      </c>
      <c r="F3" s="259"/>
      <c r="G3" s="260"/>
      <c r="H3" s="261" t="str">
        <f>IFERROR('様式第1-2号'!K7,"")</f>
        <v/>
      </c>
      <c r="I3" s="262"/>
      <c r="J3" s="262"/>
      <c r="K3" s="262"/>
      <c r="L3" s="262"/>
      <c r="M3" s="263"/>
    </row>
    <row r="4" spans="1:15" ht="21" customHeight="1" x14ac:dyDescent="0.15">
      <c r="A4" s="69"/>
      <c r="D4" s="69"/>
      <c r="E4" s="258" t="s">
        <v>12</v>
      </c>
      <c r="F4" s="259"/>
      <c r="G4" s="260"/>
      <c r="H4" s="264" t="str">
        <f>IFERROR('様式第1-2号'!K8," ")</f>
        <v/>
      </c>
      <c r="I4" s="264"/>
      <c r="J4" s="264"/>
      <c r="K4" s="264"/>
      <c r="L4" s="264"/>
      <c r="M4" s="264"/>
    </row>
    <row r="5" spans="1:15" ht="21" customHeight="1" x14ac:dyDescent="0.15">
      <c r="A5" s="69"/>
      <c r="D5" s="69"/>
      <c r="E5" s="265" t="s">
        <v>13</v>
      </c>
      <c r="F5" s="266"/>
      <c r="G5" s="267"/>
      <c r="H5" s="268" t="s">
        <v>14</v>
      </c>
      <c r="I5" s="269"/>
      <c r="J5" s="269"/>
      <c r="K5" s="269"/>
      <c r="L5" s="269"/>
      <c r="M5" s="270"/>
    </row>
    <row r="6" spans="1:15" ht="6.75" customHeight="1" x14ac:dyDescent="0.15"/>
    <row r="7" spans="1:15" ht="18.75" customHeight="1" x14ac:dyDescent="0.15">
      <c r="B7" s="70" t="s">
        <v>430</v>
      </c>
      <c r="C7" s="71"/>
      <c r="D7" s="71"/>
      <c r="E7" s="71"/>
      <c r="O7" s="80" t="s">
        <v>493</v>
      </c>
    </row>
    <row r="8" spans="1:15" ht="15.75" customHeight="1" x14ac:dyDescent="0.15">
      <c r="B8" s="72" t="s">
        <v>431</v>
      </c>
      <c r="C8" s="72" t="s">
        <v>432</v>
      </c>
      <c r="D8" s="72" t="s">
        <v>433</v>
      </c>
      <c r="E8" s="72" t="s">
        <v>434</v>
      </c>
      <c r="F8" s="72" t="s">
        <v>435</v>
      </c>
      <c r="G8" s="72" t="s">
        <v>436</v>
      </c>
      <c r="H8" s="72" t="s">
        <v>437</v>
      </c>
      <c r="I8" s="72" t="s">
        <v>438</v>
      </c>
      <c r="J8" s="72" t="s">
        <v>439</v>
      </c>
      <c r="K8" s="72" t="s">
        <v>440</v>
      </c>
      <c r="L8" s="72" t="s">
        <v>441</v>
      </c>
      <c r="M8" s="72" t="s">
        <v>442</v>
      </c>
      <c r="O8" s="80"/>
    </row>
    <row r="9" spans="1:15" ht="31.5" customHeight="1" x14ac:dyDescent="0.15">
      <c r="B9" s="73"/>
      <c r="C9" s="73"/>
      <c r="D9" s="73"/>
      <c r="E9" s="73"/>
      <c r="F9" s="73"/>
      <c r="G9" s="73"/>
      <c r="H9" s="73"/>
      <c r="I9" s="73"/>
      <c r="J9" s="73"/>
      <c r="K9" s="73"/>
      <c r="L9" s="73"/>
      <c r="M9" s="73"/>
      <c r="O9" s="80" t="s">
        <v>494</v>
      </c>
    </row>
    <row r="10" spans="1:15" ht="13.5" customHeight="1" x14ac:dyDescent="0.15"/>
    <row r="11" spans="1:15" ht="18.75" customHeight="1" x14ac:dyDescent="0.15">
      <c r="B11" s="66" t="s">
        <v>681</v>
      </c>
    </row>
    <row r="12" spans="1:15" ht="25.5" customHeight="1" x14ac:dyDescent="0.15">
      <c r="B12" s="226" t="s">
        <v>443</v>
      </c>
      <c r="C12" s="227"/>
      <c r="D12" s="227"/>
      <c r="E12" s="228"/>
      <c r="F12" s="226" t="s">
        <v>444</v>
      </c>
      <c r="G12" s="227"/>
      <c r="H12" s="227"/>
      <c r="I12" s="227"/>
      <c r="J12" s="227"/>
      <c r="K12" s="228"/>
      <c r="L12" s="226" t="s">
        <v>445</v>
      </c>
      <c r="M12" s="229"/>
    </row>
    <row r="13" spans="1:15" s="144" customFormat="1" ht="17.25" customHeight="1" x14ac:dyDescent="0.15">
      <c r="B13" s="230"/>
      <c r="C13" s="231"/>
      <c r="D13" s="231"/>
      <c r="E13" s="232"/>
      <c r="F13" s="233"/>
      <c r="G13" s="234"/>
      <c r="H13" s="234"/>
      <c r="I13" s="234"/>
      <c r="J13" s="234"/>
      <c r="K13" s="235"/>
      <c r="L13" s="236"/>
      <c r="M13" s="237"/>
    </row>
    <row r="14" spans="1:15" s="144" customFormat="1" ht="17.25" customHeight="1" x14ac:dyDescent="0.15">
      <c r="B14" s="230"/>
      <c r="C14" s="231"/>
      <c r="D14" s="231"/>
      <c r="E14" s="232"/>
      <c r="F14" s="230"/>
      <c r="G14" s="231"/>
      <c r="H14" s="231"/>
      <c r="I14" s="231"/>
      <c r="J14" s="231"/>
      <c r="K14" s="232"/>
      <c r="L14" s="236"/>
      <c r="M14" s="237"/>
    </row>
    <row r="15" spans="1:15" s="144" customFormat="1" ht="17.25" customHeight="1" x14ac:dyDescent="0.15">
      <c r="B15" s="230"/>
      <c r="C15" s="231"/>
      <c r="D15" s="231"/>
      <c r="E15" s="232"/>
      <c r="F15" s="230"/>
      <c r="G15" s="231"/>
      <c r="H15" s="231"/>
      <c r="I15" s="231"/>
      <c r="J15" s="231"/>
      <c r="K15" s="232"/>
      <c r="L15" s="236"/>
      <c r="M15" s="237"/>
    </row>
    <row r="16" spans="1:15" s="144" customFormat="1" ht="17.25" customHeight="1" x14ac:dyDescent="0.15">
      <c r="B16" s="230"/>
      <c r="C16" s="231"/>
      <c r="D16" s="231"/>
      <c r="E16" s="232"/>
      <c r="F16" s="230"/>
      <c r="G16" s="231"/>
      <c r="H16" s="231"/>
      <c r="I16" s="231"/>
      <c r="J16" s="231"/>
      <c r="K16" s="232"/>
      <c r="L16" s="236"/>
      <c r="M16" s="237"/>
    </row>
    <row r="17" spans="2:13" s="144" customFormat="1" ht="17.25" customHeight="1" x14ac:dyDescent="0.15">
      <c r="B17" s="230"/>
      <c r="C17" s="231"/>
      <c r="D17" s="231"/>
      <c r="E17" s="232"/>
      <c r="F17" s="230"/>
      <c r="G17" s="231"/>
      <c r="H17" s="231"/>
      <c r="I17" s="231"/>
      <c r="J17" s="231"/>
      <c r="K17" s="232"/>
      <c r="L17" s="236"/>
      <c r="M17" s="237"/>
    </row>
    <row r="18" spans="2:13" s="144" customFormat="1" ht="17.25" customHeight="1" x14ac:dyDescent="0.15">
      <c r="B18" s="230"/>
      <c r="C18" s="231"/>
      <c r="D18" s="231"/>
      <c r="E18" s="232"/>
      <c r="F18" s="230"/>
      <c r="G18" s="231"/>
      <c r="H18" s="231"/>
      <c r="I18" s="231"/>
      <c r="J18" s="231"/>
      <c r="K18" s="232"/>
      <c r="L18" s="236"/>
      <c r="M18" s="237"/>
    </row>
    <row r="19" spans="2:13" s="144" customFormat="1" ht="17.25" customHeight="1" x14ac:dyDescent="0.15">
      <c r="B19" s="230"/>
      <c r="C19" s="231"/>
      <c r="D19" s="231"/>
      <c r="E19" s="232"/>
      <c r="F19" s="230"/>
      <c r="G19" s="231"/>
      <c r="H19" s="231"/>
      <c r="I19" s="231"/>
      <c r="J19" s="231"/>
      <c r="K19" s="232"/>
      <c r="L19" s="236"/>
      <c r="M19" s="237"/>
    </row>
    <row r="20" spans="2:13" s="144" customFormat="1" ht="17.25" customHeight="1" x14ac:dyDescent="0.15">
      <c r="B20" s="230"/>
      <c r="C20" s="231"/>
      <c r="D20" s="231"/>
      <c r="E20" s="232"/>
      <c r="F20" s="230"/>
      <c r="G20" s="231"/>
      <c r="H20" s="231"/>
      <c r="I20" s="231"/>
      <c r="J20" s="231"/>
      <c r="K20" s="232"/>
      <c r="L20" s="236"/>
      <c r="M20" s="237"/>
    </row>
    <row r="21" spans="2:13" s="144" customFormat="1" ht="17.25" customHeight="1" x14ac:dyDescent="0.15">
      <c r="B21" s="230"/>
      <c r="C21" s="231"/>
      <c r="D21" s="231"/>
      <c r="E21" s="232"/>
      <c r="F21" s="230"/>
      <c r="G21" s="231"/>
      <c r="H21" s="231"/>
      <c r="I21" s="231"/>
      <c r="J21" s="231"/>
      <c r="K21" s="232"/>
      <c r="L21" s="236"/>
      <c r="M21" s="237"/>
    </row>
    <row r="22" spans="2:13" s="144" customFormat="1" ht="17.25" customHeight="1" x14ac:dyDescent="0.15">
      <c r="B22" s="230"/>
      <c r="C22" s="231"/>
      <c r="D22" s="231"/>
      <c r="E22" s="232"/>
      <c r="F22" s="230"/>
      <c r="G22" s="231"/>
      <c r="H22" s="231"/>
      <c r="I22" s="231"/>
      <c r="J22" s="231"/>
      <c r="K22" s="232"/>
      <c r="L22" s="236"/>
      <c r="M22" s="237"/>
    </row>
    <row r="23" spans="2:13" s="144" customFormat="1" ht="17.25" customHeight="1" x14ac:dyDescent="0.15">
      <c r="B23" s="230"/>
      <c r="C23" s="231"/>
      <c r="D23" s="231"/>
      <c r="E23" s="232"/>
      <c r="F23" s="230"/>
      <c r="G23" s="231"/>
      <c r="H23" s="231"/>
      <c r="I23" s="231"/>
      <c r="J23" s="231"/>
      <c r="K23" s="232"/>
      <c r="L23" s="236"/>
      <c r="M23" s="237"/>
    </row>
    <row r="24" spans="2:13" s="144" customFormat="1" ht="17.25" customHeight="1" x14ac:dyDescent="0.15">
      <c r="B24" s="230"/>
      <c r="C24" s="231"/>
      <c r="D24" s="231"/>
      <c r="E24" s="232"/>
      <c r="F24" s="230"/>
      <c r="G24" s="231"/>
      <c r="H24" s="231"/>
      <c r="I24" s="231"/>
      <c r="J24" s="231"/>
      <c r="K24" s="232"/>
      <c r="L24" s="236"/>
      <c r="M24" s="237"/>
    </row>
    <row r="25" spans="2:13" s="144" customFormat="1" ht="17.25" customHeight="1" x14ac:dyDescent="0.15">
      <c r="B25" s="230"/>
      <c r="C25" s="231"/>
      <c r="D25" s="231"/>
      <c r="E25" s="232"/>
      <c r="F25" s="230"/>
      <c r="G25" s="231"/>
      <c r="H25" s="231"/>
      <c r="I25" s="231"/>
      <c r="J25" s="231"/>
      <c r="K25" s="232"/>
      <c r="L25" s="236"/>
      <c r="M25" s="237"/>
    </row>
    <row r="26" spans="2:13" s="144" customFormat="1" ht="17.25" customHeight="1" thickBot="1" x14ac:dyDescent="0.2">
      <c r="B26" s="230"/>
      <c r="C26" s="231"/>
      <c r="D26" s="231"/>
      <c r="E26" s="232"/>
      <c r="F26" s="230"/>
      <c r="G26" s="231"/>
      <c r="H26" s="231"/>
      <c r="I26" s="231"/>
      <c r="J26" s="231"/>
      <c r="K26" s="232"/>
      <c r="L26" s="236"/>
      <c r="M26" s="237"/>
    </row>
    <row r="27" spans="2:13" ht="26.25" customHeight="1" thickTop="1" x14ac:dyDescent="0.15">
      <c r="B27" s="238" t="s">
        <v>446</v>
      </c>
      <c r="C27" s="239"/>
      <c r="D27" s="239"/>
      <c r="E27" s="239"/>
      <c r="F27" s="239"/>
      <c r="G27" s="239"/>
      <c r="H27" s="239"/>
      <c r="I27" s="239"/>
      <c r="J27" s="239"/>
      <c r="K27" s="240"/>
      <c r="L27" s="241">
        <f>SUM(L13:M26)</f>
        <v>0</v>
      </c>
      <c r="M27" s="242"/>
    </row>
    <row r="28" spans="2:13" ht="26.25" customHeight="1" x14ac:dyDescent="0.15">
      <c r="B28" s="243" t="s">
        <v>447</v>
      </c>
      <c r="C28" s="244"/>
      <c r="D28" s="244"/>
      <c r="E28" s="244"/>
      <c r="F28" s="244"/>
      <c r="G28" s="244"/>
      <c r="H28" s="244"/>
      <c r="I28" s="244"/>
      <c r="J28" s="244"/>
      <c r="K28" s="245"/>
      <c r="L28" s="246">
        <f>ROUNDDOWN(L27,-2)</f>
        <v>0</v>
      </c>
      <c r="M28" s="247"/>
    </row>
    <row r="29" spans="2:13" x14ac:dyDescent="0.15">
      <c r="B29" s="74"/>
      <c r="C29" s="75"/>
      <c r="D29" s="75"/>
      <c r="E29" s="75"/>
      <c r="F29" s="75"/>
      <c r="G29" s="75"/>
      <c r="H29" s="75"/>
      <c r="I29" s="75"/>
      <c r="J29" s="75"/>
      <c r="K29" s="75"/>
      <c r="L29" s="75"/>
      <c r="M29" s="75"/>
    </row>
    <row r="30" spans="2:13" x14ac:dyDescent="0.15">
      <c r="B30" s="74"/>
      <c r="C30" s="75"/>
      <c r="D30" s="75"/>
      <c r="E30" s="75"/>
      <c r="F30" s="75"/>
      <c r="G30" s="75"/>
      <c r="H30" s="75"/>
      <c r="I30" s="75"/>
      <c r="J30" s="75"/>
      <c r="K30" s="75"/>
      <c r="L30" s="75"/>
      <c r="M30" s="75"/>
    </row>
    <row r="31" spans="2:13" ht="18.75" customHeight="1" x14ac:dyDescent="0.15">
      <c r="B31" s="76" t="s">
        <v>682</v>
      </c>
      <c r="C31" s="75"/>
      <c r="D31" s="75"/>
      <c r="E31" s="75"/>
      <c r="F31" s="77"/>
    </row>
    <row r="32" spans="2:13" ht="7.5" customHeight="1" x14ac:dyDescent="0.15">
      <c r="B32" s="74"/>
      <c r="C32" s="75"/>
      <c r="D32" s="75"/>
      <c r="E32" s="75"/>
      <c r="F32" s="75"/>
      <c r="G32" s="75"/>
      <c r="H32" s="75"/>
      <c r="I32" s="75"/>
      <c r="J32" s="75"/>
      <c r="K32" s="75"/>
      <c r="L32" s="75"/>
      <c r="M32" s="75"/>
    </row>
    <row r="33" spans="2:10" ht="18" customHeight="1" thickBot="1" x14ac:dyDescent="0.2">
      <c r="B33" s="248" t="s">
        <v>448</v>
      </c>
      <c r="C33" s="248"/>
      <c r="D33" s="78"/>
      <c r="E33" s="271" t="s">
        <v>449</v>
      </c>
      <c r="F33" s="271"/>
      <c r="H33" s="248" t="s">
        <v>450</v>
      </c>
      <c r="I33" s="248"/>
    </row>
    <row r="34" spans="2:10" ht="30" customHeight="1" thickBot="1" x14ac:dyDescent="0.2">
      <c r="B34" s="249">
        <f>SUM(B9:M9)</f>
        <v>0</v>
      </c>
      <c r="C34" s="250"/>
      <c r="D34" s="79" t="s">
        <v>451</v>
      </c>
      <c r="E34" s="251">
        <f>12</f>
        <v>12</v>
      </c>
      <c r="F34" s="252"/>
      <c r="G34" s="79" t="s">
        <v>452</v>
      </c>
      <c r="H34" s="249">
        <f>IFERROR(ROUND(B34/E34,0),"")</f>
        <v>0</v>
      </c>
      <c r="I34" s="250"/>
      <c r="J34" s="75" t="s">
        <v>453</v>
      </c>
    </row>
    <row r="35" spans="2:10" ht="18" customHeight="1" x14ac:dyDescent="0.15"/>
    <row r="36" spans="2:10" ht="18" customHeight="1" thickBot="1" x14ac:dyDescent="0.2">
      <c r="B36" s="248" t="s">
        <v>450</v>
      </c>
      <c r="C36" s="248"/>
      <c r="D36" s="78"/>
      <c r="E36" s="248" t="s">
        <v>673</v>
      </c>
      <c r="F36" s="248"/>
      <c r="H36" s="271" t="s">
        <v>672</v>
      </c>
      <c r="I36" s="271"/>
    </row>
    <row r="37" spans="2:10" ht="30" customHeight="1" thickBot="1" x14ac:dyDescent="0.2">
      <c r="B37" s="249">
        <f>H34</f>
        <v>0</v>
      </c>
      <c r="C37" s="250"/>
      <c r="D37" s="79" t="s">
        <v>454</v>
      </c>
      <c r="E37" s="272">
        <v>930</v>
      </c>
      <c r="F37" s="273"/>
      <c r="G37" s="79" t="s">
        <v>452</v>
      </c>
      <c r="H37" s="274">
        <f>B37*E37</f>
        <v>0</v>
      </c>
      <c r="I37" s="275"/>
      <c r="J37" s="77" t="s">
        <v>455</v>
      </c>
    </row>
    <row r="38" spans="2:10" ht="18" customHeight="1" thickBot="1" x14ac:dyDescent="0.2"/>
    <row r="39" spans="2:10" ht="35.25" customHeight="1" thickBot="1" x14ac:dyDescent="0.2">
      <c r="B39" s="253" t="s">
        <v>674</v>
      </c>
      <c r="C39" s="254"/>
      <c r="D39" s="255"/>
      <c r="E39" s="256">
        <f>MIN(L28,H37)</f>
        <v>0</v>
      </c>
      <c r="F39" s="257"/>
      <c r="G39" s="77" t="s">
        <v>456</v>
      </c>
    </row>
  </sheetData>
  <sheetProtection algorithmName="SHA-512" hashValue="0J/O8MbffewpuGGkQ8wMMLVDFdG2rB3jQl2zkceAU3XPVbYTEePDyd3BJSiD/PGmdxtH8tkfZe1rBrxiKknkKg==" saltValue="BncUuylryII6r/oLmDznYA==" spinCount="100000" sheet="1" formatCells="0" insertRows="0"/>
  <mergeCells count="70">
    <mergeCell ref="B39:D39"/>
    <mergeCell ref="E39:F39"/>
    <mergeCell ref="E3:G3"/>
    <mergeCell ref="H3:M3"/>
    <mergeCell ref="E4:G4"/>
    <mergeCell ref="H4:M4"/>
    <mergeCell ref="E5:G5"/>
    <mergeCell ref="H5:M5"/>
    <mergeCell ref="B36:C36"/>
    <mergeCell ref="E36:F36"/>
    <mergeCell ref="H36:I36"/>
    <mergeCell ref="B37:C37"/>
    <mergeCell ref="E37:F37"/>
    <mergeCell ref="H37:I37"/>
    <mergeCell ref="B33:C33"/>
    <mergeCell ref="E33:F33"/>
    <mergeCell ref="H33:I33"/>
    <mergeCell ref="B34:C34"/>
    <mergeCell ref="E34:F34"/>
    <mergeCell ref="H34:I34"/>
    <mergeCell ref="B26:E26"/>
    <mergeCell ref="F26:K26"/>
    <mergeCell ref="L26:M26"/>
    <mergeCell ref="B27:K27"/>
    <mergeCell ref="L27:M27"/>
    <mergeCell ref="B28:K28"/>
    <mergeCell ref="L28:M28"/>
    <mergeCell ref="B24:E24"/>
    <mergeCell ref="F24:K24"/>
    <mergeCell ref="L24:M24"/>
    <mergeCell ref="B25:E25"/>
    <mergeCell ref="F25:K25"/>
    <mergeCell ref="L25:M25"/>
    <mergeCell ref="B22:E22"/>
    <mergeCell ref="F22:K22"/>
    <mergeCell ref="L22:M22"/>
    <mergeCell ref="B23:E23"/>
    <mergeCell ref="F23:K23"/>
    <mergeCell ref="L23:M23"/>
    <mergeCell ref="B20:E20"/>
    <mergeCell ref="F20:K20"/>
    <mergeCell ref="L20:M20"/>
    <mergeCell ref="B21:E21"/>
    <mergeCell ref="F21:K21"/>
    <mergeCell ref="L21:M21"/>
    <mergeCell ref="B18:E18"/>
    <mergeCell ref="F18:K18"/>
    <mergeCell ref="L18:M18"/>
    <mergeCell ref="B19:E19"/>
    <mergeCell ref="F19:K19"/>
    <mergeCell ref="L19:M19"/>
    <mergeCell ref="B16:E16"/>
    <mergeCell ref="F16:K16"/>
    <mergeCell ref="L16:M16"/>
    <mergeCell ref="B17:E17"/>
    <mergeCell ref="F17:K17"/>
    <mergeCell ref="L17:M17"/>
    <mergeCell ref="B14:E14"/>
    <mergeCell ref="F14:K14"/>
    <mergeCell ref="L14:M14"/>
    <mergeCell ref="B15:E15"/>
    <mergeCell ref="F15:K15"/>
    <mergeCell ref="L15:M15"/>
    <mergeCell ref="A1:L1"/>
    <mergeCell ref="B12:E12"/>
    <mergeCell ref="F12:K12"/>
    <mergeCell ref="L12:M12"/>
    <mergeCell ref="B13:E13"/>
    <mergeCell ref="F13:K13"/>
    <mergeCell ref="L13:M13"/>
  </mergeCells>
  <phoneticPr fontId="5"/>
  <dataValidations count="2">
    <dataValidation type="whole" imeMode="halfAlpha" operator="greaterThanOrEqual" allowBlank="1" showInputMessage="1" showErrorMessage="1" sqref="L13:M28">
      <formula1>0</formula1>
    </dataValidation>
    <dataValidation imeMode="halfAlpha" allowBlank="1" showInputMessage="1" showErrorMessage="1" sqref="B9:M9"/>
  </dataValidations>
  <pageMargins left="0.82677165354330717" right="0.23622047244094491" top="0.74803149606299213" bottom="0.74803149606299213" header="0.31496062992125984" footer="0.31496062992125984"/>
  <pageSetup paperSize="9" scale="8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64"/>
  <sheetViews>
    <sheetView showZeros="0" view="pageBreakPreview" zoomScale="80" zoomScaleNormal="100" zoomScaleSheetLayoutView="80" workbookViewId="0">
      <selection sqref="A1:L1"/>
    </sheetView>
  </sheetViews>
  <sheetFormatPr defaultRowHeight="18.75" x14ac:dyDescent="0.15"/>
  <cols>
    <col min="1" max="1" width="4.25" style="67" customWidth="1"/>
    <col min="2" max="2" width="3.875" style="67" customWidth="1"/>
    <col min="3" max="3" width="5.75" style="67" customWidth="1"/>
    <col min="4" max="4" width="8.125" style="67" customWidth="1"/>
    <col min="5" max="6" width="7.75" style="67" customWidth="1"/>
    <col min="7" max="7" width="7.125" style="67" customWidth="1"/>
    <col min="8" max="8" width="4.25" style="67" customWidth="1"/>
    <col min="9" max="9" width="16.125" style="67" customWidth="1"/>
    <col min="10" max="10" width="13.875" style="67" customWidth="1"/>
    <col min="11" max="11" width="3.625" style="67" customWidth="1"/>
    <col min="12" max="12" width="11.5" style="67" customWidth="1"/>
    <col min="13" max="13" width="10.625" style="67" customWidth="1"/>
    <col min="14" max="14" width="8.625" style="67" customWidth="1"/>
    <col min="15" max="16384" width="9" style="67"/>
  </cols>
  <sheetData>
    <row r="1" spans="1:16" ht="35.25" customHeight="1" x14ac:dyDescent="0.15">
      <c r="A1" s="276" t="s">
        <v>663</v>
      </c>
      <c r="B1" s="276"/>
      <c r="C1" s="276"/>
      <c r="D1" s="276"/>
      <c r="E1" s="276"/>
      <c r="F1" s="276"/>
      <c r="G1" s="276"/>
      <c r="H1" s="276"/>
      <c r="I1" s="276"/>
      <c r="J1" s="276"/>
      <c r="K1" s="276"/>
      <c r="L1" s="276"/>
    </row>
    <row r="2" spans="1:16" ht="18.75" customHeight="1" x14ac:dyDescent="0.15">
      <c r="A2" s="65"/>
      <c r="D2" s="65"/>
      <c r="E2" s="326" t="s">
        <v>11</v>
      </c>
      <c r="F2" s="327"/>
      <c r="G2" s="328"/>
      <c r="H2" s="329" t="str">
        <f>IFERROR('別表１（消耗品購入）'!H3,"")</f>
        <v/>
      </c>
      <c r="I2" s="330"/>
      <c r="J2" s="330"/>
      <c r="K2" s="330"/>
      <c r="L2" s="330"/>
      <c r="M2" s="330"/>
      <c r="N2" s="331"/>
      <c r="P2" s="140" t="s">
        <v>493</v>
      </c>
    </row>
    <row r="3" spans="1:16" ht="18.75" customHeight="1" x14ac:dyDescent="0.15">
      <c r="A3" s="65"/>
      <c r="D3" s="65"/>
      <c r="E3" s="326" t="s">
        <v>12</v>
      </c>
      <c r="F3" s="327"/>
      <c r="G3" s="328"/>
      <c r="H3" s="332" t="str">
        <f>IFERROR('別表１（消耗品購入）'!H4," ")</f>
        <v/>
      </c>
      <c r="I3" s="332"/>
      <c r="J3" s="332"/>
      <c r="K3" s="332"/>
      <c r="L3" s="332"/>
      <c r="M3" s="332"/>
      <c r="N3" s="332"/>
      <c r="P3" s="140"/>
    </row>
    <row r="4" spans="1:16" ht="18.75" customHeight="1" x14ac:dyDescent="0.15">
      <c r="A4" s="65"/>
      <c r="D4" s="65"/>
      <c r="E4" s="333" t="s">
        <v>13</v>
      </c>
      <c r="F4" s="334"/>
      <c r="G4" s="335"/>
      <c r="H4" s="329" t="str">
        <f>'別表１（消耗品購入）'!H5</f>
        <v xml:space="preserve">                          　（                 ） </v>
      </c>
      <c r="I4" s="330"/>
      <c r="J4" s="330"/>
      <c r="K4" s="330"/>
      <c r="L4" s="330"/>
      <c r="M4" s="330"/>
      <c r="N4" s="331"/>
      <c r="P4" s="140" t="s">
        <v>494</v>
      </c>
    </row>
    <row r="5" spans="1:16" ht="6.75" customHeight="1" x14ac:dyDescent="0.15"/>
    <row r="6" spans="1:16" ht="18.75" customHeight="1" x14ac:dyDescent="0.15">
      <c r="A6" s="277" t="s">
        <v>457</v>
      </c>
      <c r="B6" s="278"/>
      <c r="C6" s="279"/>
      <c r="D6" s="280"/>
      <c r="E6" s="82" t="s">
        <v>458</v>
      </c>
      <c r="F6" s="68" t="s">
        <v>459</v>
      </c>
      <c r="G6" s="281" t="s">
        <v>460</v>
      </c>
      <c r="H6" s="282"/>
      <c r="I6" s="83" t="s">
        <v>505</v>
      </c>
      <c r="J6" s="83" t="s">
        <v>461</v>
      </c>
      <c r="K6" s="277" t="s">
        <v>675</v>
      </c>
      <c r="L6" s="278"/>
      <c r="M6" s="278"/>
      <c r="N6" s="282"/>
    </row>
    <row r="7" spans="1:16" x14ac:dyDescent="0.15">
      <c r="A7" s="283" t="s">
        <v>462</v>
      </c>
      <c r="B7" s="84">
        <v>1</v>
      </c>
      <c r="C7" s="286"/>
      <c r="D7" s="287"/>
      <c r="E7" s="85"/>
      <c r="F7" s="86"/>
      <c r="G7" s="288">
        <v>12</v>
      </c>
      <c r="H7" s="289"/>
      <c r="I7" s="294"/>
      <c r="J7" s="305"/>
      <c r="K7" s="87"/>
      <c r="L7" s="88"/>
      <c r="M7" s="88"/>
      <c r="N7" s="89"/>
    </row>
    <row r="8" spans="1:16" ht="19.5" thickBot="1" x14ac:dyDescent="0.2">
      <c r="A8" s="284"/>
      <c r="B8" s="90">
        <v>2</v>
      </c>
      <c r="C8" s="297"/>
      <c r="D8" s="298"/>
      <c r="E8" s="91"/>
      <c r="F8" s="92"/>
      <c r="G8" s="290"/>
      <c r="H8" s="291"/>
      <c r="I8" s="295"/>
      <c r="J8" s="305"/>
      <c r="K8" s="87"/>
      <c r="L8" s="88" t="s">
        <v>463</v>
      </c>
      <c r="M8" s="93">
        <f>COUNTA(C7:D18)</f>
        <v>0</v>
      </c>
      <c r="N8" s="89"/>
    </row>
    <row r="9" spans="1:16" x14ac:dyDescent="0.15">
      <c r="A9" s="284"/>
      <c r="B9" s="90">
        <v>3</v>
      </c>
      <c r="C9" s="297"/>
      <c r="D9" s="298"/>
      <c r="E9" s="91"/>
      <c r="F9" s="92"/>
      <c r="G9" s="290"/>
      <c r="H9" s="291"/>
      <c r="I9" s="295"/>
      <c r="J9" s="305"/>
      <c r="K9" s="87"/>
      <c r="L9" s="88"/>
      <c r="M9" s="88"/>
      <c r="N9" s="89"/>
    </row>
    <row r="10" spans="1:16" x14ac:dyDescent="0.15">
      <c r="A10" s="284"/>
      <c r="B10" s="90">
        <v>4</v>
      </c>
      <c r="C10" s="297"/>
      <c r="D10" s="298"/>
      <c r="E10" s="91"/>
      <c r="F10" s="92"/>
      <c r="G10" s="290"/>
      <c r="H10" s="291"/>
      <c r="I10" s="295"/>
      <c r="J10" s="305"/>
      <c r="K10" s="87"/>
      <c r="L10" s="88" t="s">
        <v>464</v>
      </c>
      <c r="M10" s="302">
        <v>12</v>
      </c>
      <c r="N10" s="89"/>
    </row>
    <row r="11" spans="1:16" x14ac:dyDescent="0.15">
      <c r="A11" s="284"/>
      <c r="B11" s="90">
        <v>5</v>
      </c>
      <c r="C11" s="297"/>
      <c r="D11" s="298"/>
      <c r="E11" s="91"/>
      <c r="F11" s="92"/>
      <c r="G11" s="290"/>
      <c r="H11" s="291"/>
      <c r="I11" s="295"/>
      <c r="J11" s="305"/>
      <c r="K11" s="87"/>
      <c r="L11" s="88" t="s">
        <v>460</v>
      </c>
      <c r="M11" s="302"/>
      <c r="N11" s="89"/>
    </row>
    <row r="12" spans="1:16" x14ac:dyDescent="0.15">
      <c r="A12" s="284"/>
      <c r="B12" s="90">
        <v>6</v>
      </c>
      <c r="C12" s="297"/>
      <c r="D12" s="298"/>
      <c r="E12" s="91"/>
      <c r="F12" s="92"/>
      <c r="G12" s="290"/>
      <c r="H12" s="291"/>
      <c r="I12" s="295"/>
      <c r="J12" s="305"/>
      <c r="K12" s="87"/>
      <c r="L12" s="88"/>
      <c r="M12" s="88"/>
      <c r="N12" s="89"/>
    </row>
    <row r="13" spans="1:16" x14ac:dyDescent="0.15">
      <c r="A13" s="284"/>
      <c r="B13" s="90">
        <v>7</v>
      </c>
      <c r="C13" s="297"/>
      <c r="D13" s="298"/>
      <c r="E13" s="91"/>
      <c r="F13" s="92"/>
      <c r="G13" s="290"/>
      <c r="H13" s="291"/>
      <c r="I13" s="295"/>
      <c r="J13" s="305"/>
      <c r="K13" s="87"/>
      <c r="L13" s="88" t="s">
        <v>465</v>
      </c>
      <c r="M13" s="303">
        <v>200</v>
      </c>
      <c r="N13" s="89"/>
    </row>
    <row r="14" spans="1:16" x14ac:dyDescent="0.15">
      <c r="A14" s="284"/>
      <c r="B14" s="90">
        <v>8</v>
      </c>
      <c r="C14" s="297"/>
      <c r="D14" s="298"/>
      <c r="E14" s="91"/>
      <c r="F14" s="92"/>
      <c r="G14" s="290"/>
      <c r="H14" s="291"/>
      <c r="I14" s="295"/>
      <c r="J14" s="305"/>
      <c r="K14" s="87"/>
      <c r="L14" s="88" t="s">
        <v>676</v>
      </c>
      <c r="M14" s="303"/>
      <c r="N14" s="89"/>
    </row>
    <row r="15" spans="1:16" x14ac:dyDescent="0.15">
      <c r="A15" s="284"/>
      <c r="B15" s="90">
        <v>9</v>
      </c>
      <c r="C15" s="297"/>
      <c r="D15" s="298"/>
      <c r="E15" s="91"/>
      <c r="F15" s="92"/>
      <c r="G15" s="290"/>
      <c r="H15" s="291"/>
      <c r="I15" s="295"/>
      <c r="J15" s="305"/>
      <c r="K15" s="87"/>
      <c r="L15" s="88"/>
      <c r="M15" s="88"/>
      <c r="N15" s="89"/>
    </row>
    <row r="16" spans="1:16" x14ac:dyDescent="0.15">
      <c r="A16" s="284"/>
      <c r="B16" s="90">
        <v>10</v>
      </c>
      <c r="C16" s="297"/>
      <c r="D16" s="298"/>
      <c r="E16" s="91"/>
      <c r="F16" s="92"/>
      <c r="G16" s="290"/>
      <c r="H16" s="291"/>
      <c r="I16" s="295"/>
      <c r="J16" s="305"/>
      <c r="K16" s="87"/>
      <c r="L16" s="88" t="s">
        <v>677</v>
      </c>
      <c r="M16" s="94">
        <f>M8*M10*M13</f>
        <v>0</v>
      </c>
      <c r="N16" s="89" t="s">
        <v>466</v>
      </c>
    </row>
    <row r="17" spans="1:14" x14ac:dyDescent="0.15">
      <c r="A17" s="284"/>
      <c r="B17" s="90">
        <v>11</v>
      </c>
      <c r="C17" s="297"/>
      <c r="D17" s="298"/>
      <c r="E17" s="91"/>
      <c r="F17" s="92"/>
      <c r="G17" s="290"/>
      <c r="H17" s="291"/>
      <c r="I17" s="295"/>
      <c r="J17" s="305"/>
      <c r="K17" s="87"/>
      <c r="L17" s="304"/>
      <c r="M17" s="304"/>
      <c r="N17" s="95"/>
    </row>
    <row r="18" spans="1:14" x14ac:dyDescent="0.15">
      <c r="A18" s="284"/>
      <c r="B18" s="96">
        <v>12</v>
      </c>
      <c r="C18" s="307"/>
      <c r="D18" s="308"/>
      <c r="E18" s="97"/>
      <c r="F18" s="98"/>
      <c r="G18" s="292"/>
      <c r="H18" s="293"/>
      <c r="I18" s="295"/>
      <c r="J18" s="305"/>
      <c r="K18" s="87"/>
      <c r="L18" s="88"/>
      <c r="M18" s="88"/>
      <c r="N18" s="89"/>
    </row>
    <row r="19" spans="1:14" ht="17.25" customHeight="1" x14ac:dyDescent="0.15">
      <c r="A19" s="284"/>
      <c r="B19" s="299" t="s">
        <v>467</v>
      </c>
      <c r="C19" s="300"/>
      <c r="D19" s="300"/>
      <c r="E19" s="300"/>
      <c r="F19" s="300"/>
      <c r="G19" s="300"/>
      <c r="H19" s="301"/>
      <c r="I19" s="295"/>
      <c r="J19" s="305"/>
      <c r="K19" s="99"/>
      <c r="L19" s="100"/>
      <c r="M19" s="100"/>
      <c r="N19" s="101"/>
    </row>
    <row r="20" spans="1:14" ht="19.5" thickBot="1" x14ac:dyDescent="0.2">
      <c r="A20" s="284"/>
      <c r="B20" s="102">
        <v>1</v>
      </c>
      <c r="C20" s="309"/>
      <c r="D20" s="310"/>
      <c r="E20" s="103"/>
      <c r="F20" s="104"/>
      <c r="G20" s="105"/>
      <c r="H20" s="106" t="s">
        <v>468</v>
      </c>
      <c r="I20" s="295"/>
      <c r="J20" s="305"/>
      <c r="K20" s="87"/>
      <c r="L20" s="88" t="s">
        <v>460</v>
      </c>
      <c r="M20" s="107">
        <f>SUM(G20:G31)</f>
        <v>0</v>
      </c>
      <c r="N20" s="89"/>
    </row>
    <row r="21" spans="1:14" x14ac:dyDescent="0.15">
      <c r="A21" s="284"/>
      <c r="B21" s="102">
        <v>2</v>
      </c>
      <c r="C21" s="297"/>
      <c r="D21" s="298"/>
      <c r="E21" s="91"/>
      <c r="F21" s="92"/>
      <c r="G21" s="108"/>
      <c r="H21" s="109" t="s">
        <v>468</v>
      </c>
      <c r="I21" s="295"/>
      <c r="J21" s="305"/>
      <c r="K21" s="87"/>
      <c r="L21" s="88"/>
      <c r="M21" s="88"/>
      <c r="N21" s="89"/>
    </row>
    <row r="22" spans="1:14" x14ac:dyDescent="0.15">
      <c r="A22" s="284"/>
      <c r="B22" s="102">
        <v>3</v>
      </c>
      <c r="C22" s="297"/>
      <c r="D22" s="298"/>
      <c r="E22" s="91"/>
      <c r="F22" s="92"/>
      <c r="G22" s="110"/>
      <c r="H22" s="109" t="s">
        <v>468</v>
      </c>
      <c r="I22" s="295"/>
      <c r="J22" s="305"/>
      <c r="K22" s="87"/>
      <c r="L22" s="88" t="s">
        <v>465</v>
      </c>
      <c r="M22" s="303">
        <v>200</v>
      </c>
      <c r="N22" s="89"/>
    </row>
    <row r="23" spans="1:14" x14ac:dyDescent="0.15">
      <c r="A23" s="284"/>
      <c r="B23" s="102">
        <v>4</v>
      </c>
      <c r="C23" s="297"/>
      <c r="D23" s="298"/>
      <c r="E23" s="91"/>
      <c r="F23" s="92"/>
      <c r="G23" s="111"/>
      <c r="H23" s="109" t="s">
        <v>468</v>
      </c>
      <c r="I23" s="295"/>
      <c r="J23" s="305"/>
      <c r="K23" s="87"/>
      <c r="L23" s="88" t="s">
        <v>676</v>
      </c>
      <c r="M23" s="303"/>
      <c r="N23" s="89"/>
    </row>
    <row r="24" spans="1:14" x14ac:dyDescent="0.15">
      <c r="A24" s="284"/>
      <c r="B24" s="102">
        <v>5</v>
      </c>
      <c r="C24" s="297"/>
      <c r="D24" s="298"/>
      <c r="E24" s="91"/>
      <c r="F24" s="92"/>
      <c r="G24" s="108"/>
      <c r="H24" s="109" t="s">
        <v>468</v>
      </c>
      <c r="I24" s="295"/>
      <c r="J24" s="305"/>
      <c r="K24" s="87"/>
      <c r="L24" s="88"/>
      <c r="M24" s="88"/>
      <c r="N24" s="89"/>
    </row>
    <row r="25" spans="1:14" x14ac:dyDescent="0.15">
      <c r="A25" s="284"/>
      <c r="B25" s="102">
        <v>6</v>
      </c>
      <c r="C25" s="297"/>
      <c r="D25" s="298"/>
      <c r="E25" s="91"/>
      <c r="F25" s="92"/>
      <c r="G25" s="110"/>
      <c r="H25" s="109" t="s">
        <v>468</v>
      </c>
      <c r="I25" s="295"/>
      <c r="J25" s="305"/>
      <c r="K25" s="87"/>
      <c r="L25" s="88" t="s">
        <v>677</v>
      </c>
      <c r="M25" s="94">
        <f>M20*M22</f>
        <v>0</v>
      </c>
      <c r="N25" s="89" t="s">
        <v>469</v>
      </c>
    </row>
    <row r="26" spans="1:14" x14ac:dyDescent="0.15">
      <c r="A26" s="284"/>
      <c r="B26" s="102">
        <v>7</v>
      </c>
      <c r="C26" s="297"/>
      <c r="D26" s="298"/>
      <c r="E26" s="91"/>
      <c r="F26" s="92"/>
      <c r="G26" s="108"/>
      <c r="H26" s="109" t="s">
        <v>468</v>
      </c>
      <c r="I26" s="295"/>
      <c r="J26" s="305"/>
      <c r="K26" s="87"/>
      <c r="L26" s="88"/>
      <c r="M26" s="88"/>
      <c r="N26" s="89"/>
    </row>
    <row r="27" spans="1:14" x14ac:dyDescent="0.15">
      <c r="A27" s="284"/>
      <c r="B27" s="102">
        <v>8</v>
      </c>
      <c r="C27" s="297"/>
      <c r="D27" s="298"/>
      <c r="E27" s="91"/>
      <c r="F27" s="92"/>
      <c r="G27" s="108"/>
      <c r="H27" s="109" t="s">
        <v>468</v>
      </c>
      <c r="I27" s="295"/>
      <c r="J27" s="305"/>
      <c r="K27" s="87"/>
      <c r="L27" s="88"/>
      <c r="M27" s="88"/>
      <c r="N27" s="89"/>
    </row>
    <row r="28" spans="1:14" ht="19.5" thickBot="1" x14ac:dyDescent="0.2">
      <c r="A28" s="284"/>
      <c r="B28" s="102">
        <v>9</v>
      </c>
      <c r="C28" s="297"/>
      <c r="D28" s="298"/>
      <c r="E28" s="91"/>
      <c r="F28" s="92"/>
      <c r="G28" s="108"/>
      <c r="H28" s="109" t="s">
        <v>468</v>
      </c>
      <c r="I28" s="295"/>
      <c r="J28" s="305"/>
      <c r="K28" s="87"/>
      <c r="L28" s="112" t="s">
        <v>470</v>
      </c>
      <c r="M28" s="113">
        <f>M16+M25</f>
        <v>0</v>
      </c>
      <c r="N28" s="89" t="s">
        <v>471</v>
      </c>
    </row>
    <row r="29" spans="1:14" x14ac:dyDescent="0.15">
      <c r="A29" s="284"/>
      <c r="B29" s="102">
        <v>10</v>
      </c>
      <c r="C29" s="297"/>
      <c r="D29" s="298"/>
      <c r="E29" s="91"/>
      <c r="F29" s="92"/>
      <c r="G29" s="108"/>
      <c r="H29" s="109" t="s">
        <v>468</v>
      </c>
      <c r="I29" s="295"/>
      <c r="J29" s="305"/>
      <c r="K29" s="87"/>
      <c r="L29" s="88"/>
      <c r="M29" s="88"/>
      <c r="N29" s="89"/>
    </row>
    <row r="30" spans="1:14" x14ac:dyDescent="0.15">
      <c r="A30" s="284"/>
      <c r="B30" s="102">
        <v>11</v>
      </c>
      <c r="C30" s="297"/>
      <c r="D30" s="298"/>
      <c r="E30" s="91"/>
      <c r="F30" s="92"/>
      <c r="G30" s="108"/>
      <c r="H30" s="109" t="s">
        <v>468</v>
      </c>
      <c r="I30" s="295"/>
      <c r="J30" s="305"/>
      <c r="K30" s="87"/>
      <c r="L30" s="88"/>
      <c r="M30" s="88"/>
      <c r="N30" s="89"/>
    </row>
    <row r="31" spans="1:14" ht="19.5" thickBot="1" x14ac:dyDescent="0.2">
      <c r="A31" s="285"/>
      <c r="B31" s="114">
        <v>12</v>
      </c>
      <c r="C31" s="311"/>
      <c r="D31" s="312"/>
      <c r="E31" s="115"/>
      <c r="F31" s="116"/>
      <c r="G31" s="117"/>
      <c r="H31" s="109" t="s">
        <v>468</v>
      </c>
      <c r="I31" s="295"/>
      <c r="J31" s="305"/>
      <c r="K31" s="118"/>
      <c r="L31" s="119"/>
      <c r="M31" s="119"/>
      <c r="N31" s="120"/>
    </row>
    <row r="32" spans="1:14" ht="19.5" thickTop="1" x14ac:dyDescent="0.15">
      <c r="A32" s="313" t="s">
        <v>472</v>
      </c>
      <c r="B32" s="102">
        <v>1</v>
      </c>
      <c r="C32" s="297"/>
      <c r="D32" s="298"/>
      <c r="E32" s="121"/>
      <c r="F32" s="122"/>
      <c r="G32" s="315">
        <v>4</v>
      </c>
      <c r="H32" s="316"/>
      <c r="I32" s="295"/>
      <c r="J32" s="305"/>
      <c r="K32" s="87"/>
      <c r="L32" s="88"/>
      <c r="M32" s="88"/>
      <c r="N32" s="89"/>
    </row>
    <row r="33" spans="1:14" ht="19.5" thickBot="1" x14ac:dyDescent="0.2">
      <c r="A33" s="284"/>
      <c r="B33" s="102">
        <v>2</v>
      </c>
      <c r="C33" s="297"/>
      <c r="D33" s="298"/>
      <c r="E33" s="91"/>
      <c r="F33" s="92"/>
      <c r="G33" s="290"/>
      <c r="H33" s="291"/>
      <c r="I33" s="295"/>
      <c r="J33" s="305"/>
      <c r="K33" s="87"/>
      <c r="L33" s="88" t="s">
        <v>463</v>
      </c>
      <c r="M33" s="93">
        <f>COUNTA(C32:D43)</f>
        <v>0</v>
      </c>
      <c r="N33" s="89"/>
    </row>
    <row r="34" spans="1:14" x14ac:dyDescent="0.15">
      <c r="A34" s="284"/>
      <c r="B34" s="102">
        <v>3</v>
      </c>
      <c r="C34" s="297"/>
      <c r="D34" s="298"/>
      <c r="E34" s="91"/>
      <c r="F34" s="92"/>
      <c r="G34" s="290"/>
      <c r="H34" s="291"/>
      <c r="I34" s="295"/>
      <c r="J34" s="305"/>
      <c r="K34" s="87"/>
      <c r="L34" s="88"/>
      <c r="M34" s="88"/>
      <c r="N34" s="89"/>
    </row>
    <row r="35" spans="1:14" x14ac:dyDescent="0.15">
      <c r="A35" s="284"/>
      <c r="B35" s="102">
        <v>4</v>
      </c>
      <c r="C35" s="297"/>
      <c r="D35" s="298"/>
      <c r="E35" s="91"/>
      <c r="F35" s="92"/>
      <c r="G35" s="290"/>
      <c r="H35" s="291"/>
      <c r="I35" s="295"/>
      <c r="J35" s="305"/>
      <c r="K35" s="87"/>
      <c r="L35" s="88" t="s">
        <v>464</v>
      </c>
      <c r="M35" s="302">
        <v>4</v>
      </c>
      <c r="N35" s="89"/>
    </row>
    <row r="36" spans="1:14" x14ac:dyDescent="0.15">
      <c r="A36" s="284"/>
      <c r="B36" s="102">
        <v>5</v>
      </c>
      <c r="C36" s="297"/>
      <c r="D36" s="298"/>
      <c r="E36" s="91"/>
      <c r="F36" s="92"/>
      <c r="G36" s="290"/>
      <c r="H36" s="291"/>
      <c r="I36" s="295"/>
      <c r="J36" s="305"/>
      <c r="K36" s="87"/>
      <c r="L36" s="88" t="s">
        <v>460</v>
      </c>
      <c r="M36" s="302"/>
      <c r="N36" s="89"/>
    </row>
    <row r="37" spans="1:14" x14ac:dyDescent="0.15">
      <c r="A37" s="284"/>
      <c r="B37" s="102">
        <v>6</v>
      </c>
      <c r="C37" s="297"/>
      <c r="D37" s="298"/>
      <c r="E37" s="91"/>
      <c r="F37" s="92"/>
      <c r="G37" s="290"/>
      <c r="H37" s="291"/>
      <c r="I37" s="295"/>
      <c r="J37" s="305"/>
      <c r="K37" s="87"/>
      <c r="L37" s="88"/>
      <c r="M37" s="88"/>
      <c r="N37" s="89"/>
    </row>
    <row r="38" spans="1:14" x14ac:dyDescent="0.15">
      <c r="A38" s="284"/>
      <c r="B38" s="102">
        <v>7</v>
      </c>
      <c r="C38" s="297"/>
      <c r="D38" s="298"/>
      <c r="E38" s="91"/>
      <c r="F38" s="92"/>
      <c r="G38" s="290"/>
      <c r="H38" s="291"/>
      <c r="I38" s="295"/>
      <c r="J38" s="305"/>
      <c r="K38" s="87"/>
      <c r="L38" s="88" t="s">
        <v>465</v>
      </c>
      <c r="M38" s="303">
        <v>200</v>
      </c>
      <c r="N38" s="89"/>
    </row>
    <row r="39" spans="1:14" x14ac:dyDescent="0.15">
      <c r="A39" s="284"/>
      <c r="B39" s="102">
        <v>8</v>
      </c>
      <c r="C39" s="297"/>
      <c r="D39" s="298"/>
      <c r="E39" s="91"/>
      <c r="F39" s="92"/>
      <c r="G39" s="290"/>
      <c r="H39" s="291"/>
      <c r="I39" s="295"/>
      <c r="J39" s="305"/>
      <c r="K39" s="87"/>
      <c r="L39" s="88" t="s">
        <v>676</v>
      </c>
      <c r="M39" s="303"/>
      <c r="N39" s="89"/>
    </row>
    <row r="40" spans="1:14" x14ac:dyDescent="0.15">
      <c r="A40" s="284"/>
      <c r="B40" s="102">
        <v>9</v>
      </c>
      <c r="C40" s="297"/>
      <c r="D40" s="298"/>
      <c r="E40" s="91"/>
      <c r="F40" s="92"/>
      <c r="G40" s="290"/>
      <c r="H40" s="291"/>
      <c r="I40" s="295"/>
      <c r="J40" s="305"/>
      <c r="K40" s="87"/>
      <c r="L40" s="88"/>
      <c r="M40" s="88"/>
      <c r="N40" s="89"/>
    </row>
    <row r="41" spans="1:14" x14ac:dyDescent="0.15">
      <c r="A41" s="284"/>
      <c r="B41" s="102">
        <v>10</v>
      </c>
      <c r="C41" s="297"/>
      <c r="D41" s="298"/>
      <c r="E41" s="91"/>
      <c r="F41" s="92"/>
      <c r="G41" s="290"/>
      <c r="H41" s="291"/>
      <c r="I41" s="295"/>
      <c r="J41" s="305"/>
      <c r="K41" s="87"/>
      <c r="L41" s="88" t="s">
        <v>677</v>
      </c>
      <c r="M41" s="94">
        <f>M33*M35*M38</f>
        <v>0</v>
      </c>
      <c r="N41" s="89" t="s">
        <v>473</v>
      </c>
    </row>
    <row r="42" spans="1:14" x14ac:dyDescent="0.15">
      <c r="A42" s="284"/>
      <c r="B42" s="102">
        <v>11</v>
      </c>
      <c r="C42" s="297"/>
      <c r="D42" s="298"/>
      <c r="E42" s="91"/>
      <c r="F42" s="92"/>
      <c r="G42" s="290"/>
      <c r="H42" s="291"/>
      <c r="I42" s="295"/>
      <c r="J42" s="305"/>
      <c r="K42" s="87"/>
      <c r="L42" s="88"/>
      <c r="M42" s="88"/>
      <c r="N42" s="89"/>
    </row>
    <row r="43" spans="1:14" x14ac:dyDescent="0.15">
      <c r="A43" s="284"/>
      <c r="B43" s="123">
        <v>12</v>
      </c>
      <c r="C43" s="307"/>
      <c r="D43" s="308"/>
      <c r="E43" s="97"/>
      <c r="F43" s="98"/>
      <c r="G43" s="292"/>
      <c r="H43" s="293"/>
      <c r="I43" s="295"/>
      <c r="J43" s="305"/>
      <c r="K43" s="124"/>
      <c r="L43" s="125"/>
      <c r="M43" s="125"/>
      <c r="N43" s="126"/>
    </row>
    <row r="44" spans="1:14" ht="17.25" customHeight="1" x14ac:dyDescent="0.15">
      <c r="A44" s="284"/>
      <c r="B44" s="299" t="s">
        <v>474</v>
      </c>
      <c r="C44" s="300"/>
      <c r="D44" s="300"/>
      <c r="E44" s="300"/>
      <c r="F44" s="300"/>
      <c r="G44" s="300"/>
      <c r="H44" s="301"/>
      <c r="I44" s="295"/>
      <c r="J44" s="305"/>
      <c r="K44" s="87"/>
      <c r="L44" s="88"/>
      <c r="M44" s="88"/>
      <c r="N44" s="89"/>
    </row>
    <row r="45" spans="1:14" ht="19.5" thickBot="1" x14ac:dyDescent="0.2">
      <c r="A45" s="284"/>
      <c r="B45" s="102">
        <v>1</v>
      </c>
      <c r="C45" s="319"/>
      <c r="D45" s="320"/>
      <c r="E45" s="103"/>
      <c r="F45" s="104"/>
      <c r="G45" s="127"/>
      <c r="H45" s="106" t="s">
        <v>468</v>
      </c>
      <c r="I45" s="295"/>
      <c r="J45" s="305"/>
      <c r="K45" s="87"/>
      <c r="L45" s="88" t="s">
        <v>460</v>
      </c>
      <c r="M45" s="107">
        <f>SUM(G45:G56)</f>
        <v>0</v>
      </c>
      <c r="N45" s="89"/>
    </row>
    <row r="46" spans="1:14" x14ac:dyDescent="0.15">
      <c r="A46" s="284"/>
      <c r="B46" s="102">
        <v>2</v>
      </c>
      <c r="C46" s="317"/>
      <c r="D46" s="318"/>
      <c r="E46" s="91"/>
      <c r="F46" s="92"/>
      <c r="G46" s="128"/>
      <c r="H46" s="109" t="s">
        <v>468</v>
      </c>
      <c r="I46" s="295"/>
      <c r="J46" s="305"/>
      <c r="K46" s="87"/>
      <c r="L46" s="88"/>
      <c r="M46" s="88"/>
      <c r="N46" s="89"/>
    </row>
    <row r="47" spans="1:14" x14ac:dyDescent="0.15">
      <c r="A47" s="284"/>
      <c r="B47" s="102">
        <v>3</v>
      </c>
      <c r="C47" s="317"/>
      <c r="D47" s="318"/>
      <c r="E47" s="91"/>
      <c r="F47" s="92"/>
      <c r="G47" s="128"/>
      <c r="H47" s="109" t="s">
        <v>468</v>
      </c>
      <c r="I47" s="295"/>
      <c r="J47" s="305"/>
      <c r="K47" s="87"/>
      <c r="L47" s="88" t="s">
        <v>465</v>
      </c>
      <c r="M47" s="303">
        <v>200</v>
      </c>
      <c r="N47" s="89"/>
    </row>
    <row r="48" spans="1:14" x14ac:dyDescent="0.15">
      <c r="A48" s="284"/>
      <c r="B48" s="102">
        <v>4</v>
      </c>
      <c r="C48" s="317"/>
      <c r="D48" s="318"/>
      <c r="E48" s="91"/>
      <c r="F48" s="92"/>
      <c r="G48" s="128"/>
      <c r="H48" s="109" t="s">
        <v>468</v>
      </c>
      <c r="I48" s="295"/>
      <c r="J48" s="305"/>
      <c r="K48" s="87"/>
      <c r="L48" s="88" t="s">
        <v>676</v>
      </c>
      <c r="M48" s="303"/>
      <c r="N48" s="89"/>
    </row>
    <row r="49" spans="1:17" x14ac:dyDescent="0.15">
      <c r="A49" s="284"/>
      <c r="B49" s="102">
        <v>5</v>
      </c>
      <c r="C49" s="317"/>
      <c r="D49" s="318"/>
      <c r="E49" s="91"/>
      <c r="F49" s="92"/>
      <c r="G49" s="129"/>
      <c r="H49" s="109" t="s">
        <v>468</v>
      </c>
      <c r="I49" s="295"/>
      <c r="J49" s="305"/>
      <c r="K49" s="87"/>
      <c r="L49" s="88"/>
      <c r="M49" s="88"/>
      <c r="N49" s="89"/>
    </row>
    <row r="50" spans="1:17" x14ac:dyDescent="0.15">
      <c r="A50" s="284"/>
      <c r="B50" s="102">
        <v>6</v>
      </c>
      <c r="C50" s="317"/>
      <c r="D50" s="318"/>
      <c r="E50" s="91"/>
      <c r="F50" s="92"/>
      <c r="G50" s="128"/>
      <c r="H50" s="109" t="s">
        <v>468</v>
      </c>
      <c r="I50" s="295"/>
      <c r="J50" s="305"/>
      <c r="K50" s="87"/>
      <c r="L50" s="88" t="s">
        <v>677</v>
      </c>
      <c r="M50" s="94">
        <f>M45*M47</f>
        <v>0</v>
      </c>
      <c r="N50" s="89" t="s">
        <v>475</v>
      </c>
    </row>
    <row r="51" spans="1:17" x14ac:dyDescent="0.15">
      <c r="A51" s="284"/>
      <c r="B51" s="102">
        <v>7</v>
      </c>
      <c r="C51" s="317"/>
      <c r="D51" s="318"/>
      <c r="E51" s="91"/>
      <c r="F51" s="92"/>
      <c r="G51" s="128"/>
      <c r="H51" s="109" t="s">
        <v>468</v>
      </c>
      <c r="I51" s="295"/>
      <c r="J51" s="305"/>
      <c r="K51" s="87"/>
      <c r="L51" s="88"/>
      <c r="M51" s="88"/>
      <c r="N51" s="89"/>
    </row>
    <row r="52" spans="1:17" x14ac:dyDescent="0.15">
      <c r="A52" s="284"/>
      <c r="B52" s="102">
        <v>8</v>
      </c>
      <c r="C52" s="317"/>
      <c r="D52" s="318"/>
      <c r="E52" s="91"/>
      <c r="F52" s="92"/>
      <c r="G52" s="128"/>
      <c r="H52" s="109" t="s">
        <v>468</v>
      </c>
      <c r="I52" s="295"/>
      <c r="J52" s="305"/>
      <c r="K52" s="87"/>
      <c r="L52" s="88"/>
      <c r="M52" s="88"/>
      <c r="N52" s="89"/>
    </row>
    <row r="53" spans="1:17" ht="19.5" thickBot="1" x14ac:dyDescent="0.2">
      <c r="A53" s="284"/>
      <c r="B53" s="102">
        <v>9</v>
      </c>
      <c r="C53" s="317"/>
      <c r="D53" s="318"/>
      <c r="E53" s="91"/>
      <c r="F53" s="92"/>
      <c r="G53" s="128"/>
      <c r="H53" s="109" t="s">
        <v>468</v>
      </c>
      <c r="I53" s="295"/>
      <c r="J53" s="305"/>
      <c r="K53" s="87"/>
      <c r="L53" s="112" t="s">
        <v>476</v>
      </c>
      <c r="M53" s="113">
        <f>M41+M50</f>
        <v>0</v>
      </c>
      <c r="N53" s="89" t="s">
        <v>455</v>
      </c>
    </row>
    <row r="54" spans="1:17" x14ac:dyDescent="0.15">
      <c r="A54" s="284"/>
      <c r="B54" s="102">
        <v>10</v>
      </c>
      <c r="C54" s="317"/>
      <c r="D54" s="318"/>
      <c r="E54" s="91"/>
      <c r="F54" s="92"/>
      <c r="G54" s="128"/>
      <c r="H54" s="109" t="s">
        <v>468</v>
      </c>
      <c r="I54" s="295"/>
      <c r="J54" s="305"/>
      <c r="K54" s="87"/>
      <c r="L54" s="88"/>
      <c r="M54" s="88"/>
      <c r="N54" s="89"/>
    </row>
    <row r="55" spans="1:17" x14ac:dyDescent="0.15">
      <c r="A55" s="284"/>
      <c r="B55" s="102">
        <v>11</v>
      </c>
      <c r="C55" s="317"/>
      <c r="D55" s="318"/>
      <c r="E55" s="91"/>
      <c r="F55" s="92"/>
      <c r="G55" s="128"/>
      <c r="H55" s="109" t="s">
        <v>468</v>
      </c>
      <c r="I55" s="295"/>
      <c r="J55" s="305"/>
      <c r="K55" s="87"/>
      <c r="L55" s="130"/>
      <c r="M55" s="130"/>
      <c r="N55" s="131"/>
    </row>
    <row r="56" spans="1:17" x14ac:dyDescent="0.15">
      <c r="A56" s="314"/>
      <c r="B56" s="132">
        <v>12</v>
      </c>
      <c r="C56" s="322"/>
      <c r="D56" s="323"/>
      <c r="E56" s="133"/>
      <c r="F56" s="133"/>
      <c r="G56" s="134"/>
      <c r="H56" s="135" t="s">
        <v>468</v>
      </c>
      <c r="I56" s="296"/>
      <c r="J56" s="306"/>
      <c r="K56" s="136"/>
      <c r="L56" s="137"/>
      <c r="M56" s="137"/>
      <c r="N56" s="138"/>
    </row>
    <row r="57" spans="1:17" ht="15" customHeight="1" x14ac:dyDescent="0.15"/>
    <row r="58" spans="1:17" ht="21.75" customHeight="1" x14ac:dyDescent="0.15">
      <c r="C58" s="67" t="s">
        <v>477</v>
      </c>
      <c r="L58" s="324">
        <f>M28+M53</f>
        <v>0</v>
      </c>
      <c r="M58" s="324"/>
      <c r="N58" s="67" t="s">
        <v>456</v>
      </c>
      <c r="O58" s="141">
        <v>1</v>
      </c>
      <c r="P58" s="141">
        <v>15</v>
      </c>
      <c r="Q58" s="141">
        <v>11000</v>
      </c>
    </row>
    <row r="59" spans="1:17" ht="21.75" customHeight="1" x14ac:dyDescent="0.15">
      <c r="C59" s="139" t="s">
        <v>478</v>
      </c>
      <c r="G59" s="142"/>
      <c r="H59" s="143"/>
      <c r="I59" s="162" t="s">
        <v>479</v>
      </c>
      <c r="J59" s="102" t="str">
        <f>IFERROR(VLOOKUP(一番最初に入力!C8,【適宜更新してください】法人情報!$A:$F,6,FALSE),"")</f>
        <v/>
      </c>
      <c r="K59" s="67" t="s">
        <v>480</v>
      </c>
      <c r="L59" s="324" t="str">
        <f>IFERROR(VLOOKUP(J59,O58:Q59,3,TRUE),"")</f>
        <v/>
      </c>
      <c r="M59" s="324"/>
      <c r="N59" s="67" t="s">
        <v>481</v>
      </c>
      <c r="O59" s="141">
        <v>16</v>
      </c>
      <c r="P59" s="141">
        <v>19</v>
      </c>
      <c r="Q59" s="141">
        <v>15000</v>
      </c>
    </row>
    <row r="60" spans="1:17" ht="21.75" customHeight="1" x14ac:dyDescent="0.15">
      <c r="C60" s="325" t="s">
        <v>859</v>
      </c>
      <c r="D60" s="325"/>
      <c r="E60" s="325"/>
      <c r="F60" s="325"/>
      <c r="G60" s="325"/>
      <c r="H60" s="325"/>
      <c r="I60" s="325"/>
      <c r="L60" s="321">
        <f>MIN(L58,L59)</f>
        <v>0</v>
      </c>
      <c r="M60" s="321"/>
      <c r="N60" s="67" t="s">
        <v>482</v>
      </c>
      <c r="O60" s="141"/>
      <c r="P60" s="141"/>
      <c r="Q60" s="141"/>
    </row>
    <row r="61" spans="1:17" x14ac:dyDescent="0.15">
      <c r="O61" s="141"/>
      <c r="P61" s="141"/>
      <c r="Q61" s="141"/>
    </row>
    <row r="62" spans="1:17" x14ac:dyDescent="0.15">
      <c r="O62" s="141"/>
      <c r="P62" s="141"/>
      <c r="Q62" s="141"/>
    </row>
    <row r="63" spans="1:17" x14ac:dyDescent="0.15">
      <c r="O63" s="141"/>
      <c r="P63" s="141"/>
      <c r="Q63" s="141"/>
    </row>
    <row r="64" spans="1:17" x14ac:dyDescent="0.15">
      <c r="O64" s="141"/>
      <c r="P64" s="141"/>
      <c r="Q64" s="141"/>
    </row>
  </sheetData>
  <sheetProtection algorithmName="SHA-512" hashValue="J/TrdD/j+DkAetgaa5r8cbQN+bZsvQ95d/dXxl0itqzcd+rXrSsUOSqaRj60NiV96BEvA7ZySjnviqinXImxBA==" saltValue="9bpKvluG/gx/iUOLjaBwTw==" spinCount="100000" sheet="1" formatCells="0" insertRows="0"/>
  <mergeCells count="77">
    <mergeCell ref="E2:G2"/>
    <mergeCell ref="H2:N2"/>
    <mergeCell ref="E3:G3"/>
    <mergeCell ref="H3:N3"/>
    <mergeCell ref="E4:G4"/>
    <mergeCell ref="H4:N4"/>
    <mergeCell ref="L60:M60"/>
    <mergeCell ref="C49:D49"/>
    <mergeCell ref="C50:D50"/>
    <mergeCell ref="C51:D51"/>
    <mergeCell ref="C52:D52"/>
    <mergeCell ref="C53:D53"/>
    <mergeCell ref="C54:D54"/>
    <mergeCell ref="C55:D55"/>
    <mergeCell ref="C56:D56"/>
    <mergeCell ref="L58:M58"/>
    <mergeCell ref="L59:M59"/>
    <mergeCell ref="C60:I60"/>
    <mergeCell ref="M47:M48"/>
    <mergeCell ref="C48:D48"/>
    <mergeCell ref="M35:M36"/>
    <mergeCell ref="C36:D36"/>
    <mergeCell ref="C37:D37"/>
    <mergeCell ref="C38:D38"/>
    <mergeCell ref="M38:M39"/>
    <mergeCell ref="C39:D39"/>
    <mergeCell ref="C43:D43"/>
    <mergeCell ref="B44:H44"/>
    <mergeCell ref="C45:D45"/>
    <mergeCell ref="C46:D46"/>
    <mergeCell ref="C47:D47"/>
    <mergeCell ref="A32:A56"/>
    <mergeCell ref="C32:D32"/>
    <mergeCell ref="G32:H43"/>
    <mergeCell ref="C33:D33"/>
    <mergeCell ref="C34:D34"/>
    <mergeCell ref="C35:D35"/>
    <mergeCell ref="C40:D40"/>
    <mergeCell ref="C41:D41"/>
    <mergeCell ref="C42:D42"/>
    <mergeCell ref="C23:D23"/>
    <mergeCell ref="C24:D24"/>
    <mergeCell ref="C25:D25"/>
    <mergeCell ref="C26:D26"/>
    <mergeCell ref="C31:D31"/>
    <mergeCell ref="M13:M14"/>
    <mergeCell ref="C14:D14"/>
    <mergeCell ref="C15:D15"/>
    <mergeCell ref="C16:D16"/>
    <mergeCell ref="C17:D17"/>
    <mergeCell ref="L17:M17"/>
    <mergeCell ref="J7:J56"/>
    <mergeCell ref="C18:D18"/>
    <mergeCell ref="C30:D30"/>
    <mergeCell ref="C20:D20"/>
    <mergeCell ref="C21:D21"/>
    <mergeCell ref="C22:D22"/>
    <mergeCell ref="C27:D27"/>
    <mergeCell ref="C28:D28"/>
    <mergeCell ref="C29:D29"/>
    <mergeCell ref="M22:M23"/>
    <mergeCell ref="A1:L1"/>
    <mergeCell ref="A6:D6"/>
    <mergeCell ref="G6:H6"/>
    <mergeCell ref="K6:N6"/>
    <mergeCell ref="A7:A31"/>
    <mergeCell ref="C7:D7"/>
    <mergeCell ref="G7:H18"/>
    <mergeCell ref="I7:I56"/>
    <mergeCell ref="C8:D8"/>
    <mergeCell ref="C9:D9"/>
    <mergeCell ref="C10:D10"/>
    <mergeCell ref="B19:H19"/>
    <mergeCell ref="M10:M11"/>
    <mergeCell ref="C11:D11"/>
    <mergeCell ref="C12:D12"/>
    <mergeCell ref="C13:D13"/>
  </mergeCells>
  <phoneticPr fontId="5"/>
  <dataValidations count="2">
    <dataValidation type="whole" allowBlank="1" showInputMessage="1" showErrorMessage="1" sqref="G45:G56">
      <formula1>1</formula1>
      <formula2>3</formula2>
    </dataValidation>
    <dataValidation type="whole" allowBlank="1" showInputMessage="1" showErrorMessage="1" sqref="G20:G31">
      <formula1>1</formula1>
      <formula2>11</formula2>
    </dataValidation>
  </dataValidations>
  <printOptions horizontalCentered="1"/>
  <pageMargins left="0.82677165354330717" right="0.23622047244094491" top="0.74803149606299213" bottom="0.74803149606299213" header="0.31496062992125984" footer="0.31496062992125984"/>
  <pageSetup paperSize="9" scale="71" orientation="portrait" r:id="rId1"/>
  <rowBreaks count="1" manualBreakCount="1">
    <brk id="43" max="1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3"/>
  <sheetViews>
    <sheetView workbookViewId="0">
      <pane xSplit="3" ySplit="1" topLeftCell="D2" activePane="bottomRight" state="frozen"/>
      <selection pane="topRight" activeCell="D1" sqref="D1"/>
      <selection pane="bottomLeft" activeCell="A2" sqref="A2"/>
      <selection pane="bottomRight" activeCell="A2" sqref="A2"/>
    </sheetView>
  </sheetViews>
  <sheetFormatPr defaultRowHeight="18.75" x14ac:dyDescent="0.15"/>
  <cols>
    <col min="1" max="1" width="11.875" style="16" customWidth="1"/>
    <col min="2" max="2" width="22.875" style="15" customWidth="1"/>
    <col min="3" max="3" width="49.375" style="15" customWidth="1"/>
    <col min="4" max="4" width="42.125" style="15" customWidth="1"/>
    <col min="5" max="5" width="37.75" style="15" customWidth="1"/>
    <col min="6" max="6" width="13.875" style="15" customWidth="1"/>
    <col min="7" max="16384" width="9" style="15"/>
  </cols>
  <sheetData>
    <row r="1" spans="1:6" ht="21.75" customHeight="1" x14ac:dyDescent="0.15">
      <c r="A1" s="20" t="s">
        <v>29</v>
      </c>
      <c r="B1" s="21" t="s">
        <v>30</v>
      </c>
      <c r="C1" s="21" t="s">
        <v>31</v>
      </c>
      <c r="D1" s="21" t="s">
        <v>32</v>
      </c>
      <c r="E1" s="21" t="s">
        <v>33</v>
      </c>
      <c r="F1" s="81" t="s">
        <v>495</v>
      </c>
    </row>
    <row r="2" spans="1:6" ht="18" customHeight="1" x14ac:dyDescent="0.15">
      <c r="A2" s="24" t="s">
        <v>686</v>
      </c>
      <c r="B2" s="19" t="s">
        <v>360</v>
      </c>
      <c r="C2" s="19" t="s">
        <v>47</v>
      </c>
      <c r="D2" s="19" t="s">
        <v>165</v>
      </c>
      <c r="E2" s="19" t="s">
        <v>261</v>
      </c>
      <c r="F2" s="17">
        <v>19</v>
      </c>
    </row>
    <row r="3" spans="1:6" ht="18" customHeight="1" x14ac:dyDescent="0.15">
      <c r="A3" s="22" t="s">
        <v>689</v>
      </c>
      <c r="B3" s="17" t="s">
        <v>360</v>
      </c>
      <c r="C3" s="17" t="s">
        <v>51</v>
      </c>
      <c r="D3" s="17" t="s">
        <v>252</v>
      </c>
      <c r="E3" s="17" t="s">
        <v>262</v>
      </c>
      <c r="F3" s="17">
        <v>19</v>
      </c>
    </row>
    <row r="4" spans="1:6" ht="18" customHeight="1" x14ac:dyDescent="0.15">
      <c r="A4" s="22" t="s">
        <v>690</v>
      </c>
      <c r="B4" s="17" t="s">
        <v>360</v>
      </c>
      <c r="C4" s="17" t="s">
        <v>55</v>
      </c>
      <c r="D4" s="17" t="s">
        <v>166</v>
      </c>
      <c r="E4" s="17" t="s">
        <v>263</v>
      </c>
      <c r="F4" s="17">
        <v>12</v>
      </c>
    </row>
    <row r="5" spans="1:6" ht="18" customHeight="1" x14ac:dyDescent="0.15">
      <c r="A5" s="22" t="s">
        <v>691</v>
      </c>
      <c r="B5" s="17" t="s">
        <v>360</v>
      </c>
      <c r="C5" s="17" t="s">
        <v>81</v>
      </c>
      <c r="D5" s="17" t="s">
        <v>167</v>
      </c>
      <c r="E5" s="17" t="s">
        <v>264</v>
      </c>
      <c r="F5" s="17">
        <v>19</v>
      </c>
    </row>
    <row r="6" spans="1:6" ht="18" customHeight="1" x14ac:dyDescent="0.15">
      <c r="A6" s="22" t="s">
        <v>692</v>
      </c>
      <c r="B6" s="17" t="s">
        <v>360</v>
      </c>
      <c r="C6" s="17" t="s">
        <v>58</v>
      </c>
      <c r="D6" s="17" t="s">
        <v>253</v>
      </c>
      <c r="E6" s="17" t="s">
        <v>265</v>
      </c>
      <c r="F6" s="17">
        <v>12</v>
      </c>
    </row>
    <row r="7" spans="1:6" ht="18" customHeight="1" x14ac:dyDescent="0.15">
      <c r="A7" s="22" t="s">
        <v>693</v>
      </c>
      <c r="B7" s="17" t="s">
        <v>360</v>
      </c>
      <c r="C7" s="17" t="s">
        <v>82</v>
      </c>
      <c r="D7" s="17" t="s">
        <v>168</v>
      </c>
      <c r="E7" s="17" t="s">
        <v>266</v>
      </c>
      <c r="F7" s="17">
        <v>19</v>
      </c>
    </row>
    <row r="8" spans="1:6" ht="18" customHeight="1" x14ac:dyDescent="0.15">
      <c r="A8" s="22" t="s">
        <v>694</v>
      </c>
      <c r="B8" s="17" t="s">
        <v>360</v>
      </c>
      <c r="C8" s="17" t="s">
        <v>83</v>
      </c>
      <c r="D8" s="17" t="s">
        <v>169</v>
      </c>
      <c r="E8" s="17" t="s">
        <v>267</v>
      </c>
      <c r="F8" s="17">
        <v>12</v>
      </c>
    </row>
    <row r="9" spans="1:6" ht="18" customHeight="1" x14ac:dyDescent="0.15">
      <c r="A9" s="22" t="s">
        <v>695</v>
      </c>
      <c r="B9" s="17" t="s">
        <v>360</v>
      </c>
      <c r="C9" s="17" t="s">
        <v>84</v>
      </c>
      <c r="D9" s="17" t="s">
        <v>170</v>
      </c>
      <c r="E9" s="17" t="s">
        <v>265</v>
      </c>
      <c r="F9" s="17">
        <v>12</v>
      </c>
    </row>
    <row r="10" spans="1:6" ht="18" customHeight="1" x14ac:dyDescent="0.15">
      <c r="A10" s="22" t="s">
        <v>696</v>
      </c>
      <c r="B10" s="17" t="s">
        <v>360</v>
      </c>
      <c r="C10" s="17" t="s">
        <v>85</v>
      </c>
      <c r="D10" s="17" t="s">
        <v>171</v>
      </c>
      <c r="E10" s="17" t="s">
        <v>268</v>
      </c>
      <c r="F10" s="17">
        <v>19</v>
      </c>
    </row>
    <row r="11" spans="1:6" ht="18" customHeight="1" x14ac:dyDescent="0.15">
      <c r="A11" s="22" t="s">
        <v>697</v>
      </c>
      <c r="B11" s="17" t="s">
        <v>360</v>
      </c>
      <c r="C11" s="17" t="s">
        <v>86</v>
      </c>
      <c r="D11" s="17" t="s">
        <v>172</v>
      </c>
      <c r="E11" s="17" t="s">
        <v>269</v>
      </c>
      <c r="F11" s="17">
        <v>19</v>
      </c>
    </row>
    <row r="12" spans="1:6" ht="18" customHeight="1" x14ac:dyDescent="0.15">
      <c r="A12" s="22" t="s">
        <v>698</v>
      </c>
      <c r="B12" s="17" t="s">
        <v>360</v>
      </c>
      <c r="C12" s="17" t="s">
        <v>87</v>
      </c>
      <c r="D12" s="17" t="s">
        <v>254</v>
      </c>
      <c r="E12" s="17" t="s">
        <v>270</v>
      </c>
      <c r="F12" s="17">
        <v>11</v>
      </c>
    </row>
    <row r="13" spans="1:6" ht="18" customHeight="1" x14ac:dyDescent="0.15">
      <c r="A13" s="22" t="s">
        <v>699</v>
      </c>
      <c r="B13" s="17" t="s">
        <v>360</v>
      </c>
      <c r="C13" s="17" t="s">
        <v>88</v>
      </c>
      <c r="D13" s="17" t="s">
        <v>173</v>
      </c>
      <c r="E13" s="17" t="s">
        <v>271</v>
      </c>
      <c r="F13" s="17">
        <v>12</v>
      </c>
    </row>
    <row r="14" spans="1:6" ht="18" customHeight="1" x14ac:dyDescent="0.15">
      <c r="A14" s="22" t="s">
        <v>700</v>
      </c>
      <c r="B14" s="17" t="s">
        <v>360</v>
      </c>
      <c r="C14" s="17" t="s">
        <v>89</v>
      </c>
      <c r="D14" s="17" t="s">
        <v>174</v>
      </c>
      <c r="E14" s="17" t="s">
        <v>272</v>
      </c>
      <c r="F14" s="17">
        <v>19</v>
      </c>
    </row>
    <row r="15" spans="1:6" ht="18" customHeight="1" x14ac:dyDescent="0.15">
      <c r="A15" s="22" t="s">
        <v>701</v>
      </c>
      <c r="B15" s="17" t="s">
        <v>360</v>
      </c>
      <c r="C15" s="17" t="s">
        <v>90</v>
      </c>
      <c r="D15" s="17" t="s">
        <v>175</v>
      </c>
      <c r="E15" s="17" t="s">
        <v>273</v>
      </c>
      <c r="F15" s="17">
        <v>19</v>
      </c>
    </row>
    <row r="16" spans="1:6" ht="18" customHeight="1" x14ac:dyDescent="0.15">
      <c r="A16" s="22" t="s">
        <v>702</v>
      </c>
      <c r="B16" s="17" t="s">
        <v>360</v>
      </c>
      <c r="C16" s="17" t="s">
        <v>66</v>
      </c>
      <c r="D16" s="17" t="s">
        <v>176</v>
      </c>
      <c r="E16" s="17" t="s">
        <v>274</v>
      </c>
      <c r="F16" s="17">
        <v>19</v>
      </c>
    </row>
    <row r="17" spans="1:6" ht="18" customHeight="1" x14ac:dyDescent="0.15">
      <c r="A17" s="22" t="s">
        <v>703</v>
      </c>
      <c r="B17" s="17" t="s">
        <v>360</v>
      </c>
      <c r="C17" s="17" t="s">
        <v>91</v>
      </c>
      <c r="D17" s="17" t="s">
        <v>176</v>
      </c>
      <c r="E17" s="17" t="s">
        <v>274</v>
      </c>
      <c r="F17" s="17">
        <v>12</v>
      </c>
    </row>
    <row r="18" spans="1:6" ht="18" customHeight="1" x14ac:dyDescent="0.15">
      <c r="A18" s="22" t="s">
        <v>704</v>
      </c>
      <c r="B18" s="17" t="s">
        <v>360</v>
      </c>
      <c r="C18" s="17" t="s">
        <v>92</v>
      </c>
      <c r="D18" s="17" t="s">
        <v>177</v>
      </c>
      <c r="E18" s="17" t="s">
        <v>340</v>
      </c>
      <c r="F18" s="17">
        <v>12</v>
      </c>
    </row>
    <row r="19" spans="1:6" ht="18" customHeight="1" x14ac:dyDescent="0.15">
      <c r="A19" s="22" t="s">
        <v>705</v>
      </c>
      <c r="B19" s="17" t="s">
        <v>360</v>
      </c>
      <c r="C19" s="17" t="s">
        <v>93</v>
      </c>
      <c r="D19" s="17" t="s">
        <v>178</v>
      </c>
      <c r="E19" s="17" t="s">
        <v>341</v>
      </c>
      <c r="F19" s="17">
        <v>12</v>
      </c>
    </row>
    <row r="20" spans="1:6" ht="18" customHeight="1" x14ac:dyDescent="0.15">
      <c r="A20" s="22" t="s">
        <v>706</v>
      </c>
      <c r="B20" s="17" t="s">
        <v>360</v>
      </c>
      <c r="C20" s="17" t="s">
        <v>94</v>
      </c>
      <c r="D20" s="17" t="s">
        <v>255</v>
      </c>
      <c r="E20" s="17" t="s">
        <v>275</v>
      </c>
      <c r="F20" s="17">
        <v>18</v>
      </c>
    </row>
    <row r="21" spans="1:6" ht="18" customHeight="1" x14ac:dyDescent="0.15">
      <c r="A21" s="22" t="s">
        <v>707</v>
      </c>
      <c r="B21" s="17" t="s">
        <v>360</v>
      </c>
      <c r="C21" s="17" t="s">
        <v>95</v>
      </c>
      <c r="D21" s="17" t="s">
        <v>179</v>
      </c>
      <c r="E21" s="17" t="s">
        <v>276</v>
      </c>
      <c r="F21" s="17">
        <v>9</v>
      </c>
    </row>
    <row r="22" spans="1:6" ht="18" customHeight="1" x14ac:dyDescent="0.15">
      <c r="A22" s="22" t="s">
        <v>708</v>
      </c>
      <c r="B22" s="17" t="s">
        <v>360</v>
      </c>
      <c r="C22" s="17" t="s">
        <v>96</v>
      </c>
      <c r="D22" s="17" t="s">
        <v>254</v>
      </c>
      <c r="E22" s="17" t="s">
        <v>277</v>
      </c>
      <c r="F22" s="17">
        <v>10</v>
      </c>
    </row>
    <row r="23" spans="1:6" ht="18" customHeight="1" x14ac:dyDescent="0.15">
      <c r="A23" s="22" t="s">
        <v>709</v>
      </c>
      <c r="B23" s="17" t="s">
        <v>360</v>
      </c>
      <c r="C23" s="17" t="s">
        <v>97</v>
      </c>
      <c r="D23" s="17" t="s">
        <v>180</v>
      </c>
      <c r="E23" s="17" t="s">
        <v>278</v>
      </c>
      <c r="F23" s="17">
        <v>12</v>
      </c>
    </row>
    <row r="24" spans="1:6" ht="18" customHeight="1" x14ac:dyDescent="0.15">
      <c r="A24" s="22" t="s">
        <v>710</v>
      </c>
      <c r="B24" s="17" t="s">
        <v>360</v>
      </c>
      <c r="C24" s="17" t="s">
        <v>98</v>
      </c>
      <c r="D24" s="17" t="s">
        <v>181</v>
      </c>
      <c r="E24" s="17" t="s">
        <v>279</v>
      </c>
      <c r="F24" s="17">
        <v>12</v>
      </c>
    </row>
    <row r="25" spans="1:6" ht="18" customHeight="1" x14ac:dyDescent="0.15">
      <c r="A25" s="22" t="s">
        <v>711</v>
      </c>
      <c r="B25" s="17" t="s">
        <v>360</v>
      </c>
      <c r="C25" s="17" t="s">
        <v>99</v>
      </c>
      <c r="D25" s="17" t="s">
        <v>182</v>
      </c>
      <c r="E25" s="17" t="s">
        <v>280</v>
      </c>
      <c r="F25" s="17">
        <v>12</v>
      </c>
    </row>
    <row r="26" spans="1:6" ht="18" customHeight="1" x14ac:dyDescent="0.15">
      <c r="A26" s="22" t="s">
        <v>712</v>
      </c>
      <c r="B26" s="17" t="s">
        <v>360</v>
      </c>
      <c r="C26" s="17" t="s">
        <v>75</v>
      </c>
      <c r="D26" s="17" t="s">
        <v>183</v>
      </c>
      <c r="E26" s="17" t="s">
        <v>281</v>
      </c>
      <c r="F26" s="17">
        <v>12</v>
      </c>
    </row>
    <row r="27" spans="1:6" ht="18" customHeight="1" x14ac:dyDescent="0.15">
      <c r="A27" s="22" t="s">
        <v>713</v>
      </c>
      <c r="B27" s="17" t="s">
        <v>360</v>
      </c>
      <c r="C27" s="17" t="s">
        <v>100</v>
      </c>
      <c r="D27" s="17" t="s">
        <v>860</v>
      </c>
      <c r="E27" s="17" t="s">
        <v>282</v>
      </c>
      <c r="F27" s="17">
        <v>19</v>
      </c>
    </row>
    <row r="28" spans="1:6" ht="18" customHeight="1" x14ac:dyDescent="0.15">
      <c r="A28" s="22" t="s">
        <v>714</v>
      </c>
      <c r="B28" s="17" t="s">
        <v>360</v>
      </c>
      <c r="C28" s="17" t="s">
        <v>77</v>
      </c>
      <c r="D28" s="17" t="s">
        <v>860</v>
      </c>
      <c r="E28" s="17" t="s">
        <v>342</v>
      </c>
      <c r="F28" s="17">
        <v>12</v>
      </c>
    </row>
    <row r="29" spans="1:6" ht="18" customHeight="1" x14ac:dyDescent="0.15">
      <c r="A29" s="22" t="s">
        <v>715</v>
      </c>
      <c r="B29" s="17" t="s">
        <v>360</v>
      </c>
      <c r="C29" s="17" t="s">
        <v>48</v>
      </c>
      <c r="D29" s="17" t="s">
        <v>184</v>
      </c>
      <c r="E29" s="17" t="s">
        <v>283</v>
      </c>
      <c r="F29" s="17">
        <v>19</v>
      </c>
    </row>
    <row r="30" spans="1:6" ht="18" customHeight="1" x14ac:dyDescent="0.15">
      <c r="A30" s="22" t="s">
        <v>716</v>
      </c>
      <c r="B30" s="17" t="s">
        <v>360</v>
      </c>
      <c r="C30" s="17" t="s">
        <v>52</v>
      </c>
      <c r="D30" s="17" t="s">
        <v>185</v>
      </c>
      <c r="E30" s="17" t="s">
        <v>284</v>
      </c>
      <c r="F30" s="17">
        <v>19</v>
      </c>
    </row>
    <row r="31" spans="1:6" ht="18" customHeight="1" x14ac:dyDescent="0.15">
      <c r="A31" s="22" t="s">
        <v>717</v>
      </c>
      <c r="B31" s="17" t="s">
        <v>360</v>
      </c>
      <c r="C31" s="17" t="s">
        <v>56</v>
      </c>
      <c r="D31" s="17" t="s">
        <v>186</v>
      </c>
      <c r="E31" s="17" t="s">
        <v>285</v>
      </c>
      <c r="F31" s="17">
        <v>12</v>
      </c>
    </row>
    <row r="32" spans="1:6" ht="18" customHeight="1" x14ac:dyDescent="0.15">
      <c r="A32" s="22" t="s">
        <v>718</v>
      </c>
      <c r="B32" s="17" t="s">
        <v>360</v>
      </c>
      <c r="C32" s="17" t="s">
        <v>101</v>
      </c>
      <c r="D32" s="17" t="s">
        <v>187</v>
      </c>
      <c r="E32" s="17" t="s">
        <v>286</v>
      </c>
      <c r="F32" s="17">
        <v>19</v>
      </c>
    </row>
    <row r="33" spans="1:6" ht="18" customHeight="1" x14ac:dyDescent="0.15">
      <c r="A33" s="22" t="s">
        <v>719</v>
      </c>
      <c r="B33" s="17" t="s">
        <v>360</v>
      </c>
      <c r="C33" s="17" t="s">
        <v>102</v>
      </c>
      <c r="D33" s="17" t="s">
        <v>188</v>
      </c>
      <c r="E33" s="17" t="s">
        <v>287</v>
      </c>
      <c r="F33" s="17">
        <v>12</v>
      </c>
    </row>
    <row r="34" spans="1:6" ht="18" customHeight="1" x14ac:dyDescent="0.15">
      <c r="A34" s="22" t="s">
        <v>720</v>
      </c>
      <c r="B34" s="17" t="s">
        <v>360</v>
      </c>
      <c r="C34" s="17" t="s">
        <v>103</v>
      </c>
      <c r="D34" s="17" t="s">
        <v>189</v>
      </c>
      <c r="E34" s="17" t="s">
        <v>288</v>
      </c>
      <c r="F34" s="17">
        <v>19</v>
      </c>
    </row>
    <row r="35" spans="1:6" ht="18" customHeight="1" x14ac:dyDescent="0.15">
      <c r="A35" s="22" t="s">
        <v>721</v>
      </c>
      <c r="B35" s="17" t="s">
        <v>360</v>
      </c>
      <c r="C35" s="17" t="s">
        <v>104</v>
      </c>
      <c r="D35" s="17" t="s">
        <v>190</v>
      </c>
      <c r="E35" s="17" t="s">
        <v>289</v>
      </c>
      <c r="F35" s="17">
        <v>19</v>
      </c>
    </row>
    <row r="36" spans="1:6" ht="18" customHeight="1" x14ac:dyDescent="0.15">
      <c r="A36" s="22" t="s">
        <v>722</v>
      </c>
      <c r="B36" s="17" t="s">
        <v>360</v>
      </c>
      <c r="C36" s="17" t="s">
        <v>105</v>
      </c>
      <c r="D36" s="17" t="s">
        <v>191</v>
      </c>
      <c r="E36" s="17" t="s">
        <v>290</v>
      </c>
      <c r="F36" s="17">
        <v>12</v>
      </c>
    </row>
    <row r="37" spans="1:6" ht="18" customHeight="1" x14ac:dyDescent="0.15">
      <c r="A37" s="22" t="s">
        <v>723</v>
      </c>
      <c r="B37" s="17" t="s">
        <v>360</v>
      </c>
      <c r="C37" s="17" t="s">
        <v>106</v>
      </c>
      <c r="D37" s="17" t="s">
        <v>191</v>
      </c>
      <c r="E37" s="17" t="s">
        <v>290</v>
      </c>
      <c r="F37" s="17">
        <v>12</v>
      </c>
    </row>
    <row r="38" spans="1:6" ht="18" customHeight="1" x14ac:dyDescent="0.15">
      <c r="A38" s="22" t="s">
        <v>724</v>
      </c>
      <c r="B38" s="17" t="s">
        <v>360</v>
      </c>
      <c r="C38" s="17" t="s">
        <v>61</v>
      </c>
      <c r="D38" s="17" t="s">
        <v>192</v>
      </c>
      <c r="E38" s="17" t="s">
        <v>291</v>
      </c>
      <c r="F38" s="17">
        <v>12</v>
      </c>
    </row>
    <row r="39" spans="1:6" ht="18" customHeight="1" x14ac:dyDescent="0.15">
      <c r="A39" s="23" t="s">
        <v>725</v>
      </c>
      <c r="B39" s="18" t="s">
        <v>360</v>
      </c>
      <c r="C39" s="18" t="s">
        <v>63</v>
      </c>
      <c r="D39" s="18" t="s">
        <v>193</v>
      </c>
      <c r="E39" s="18" t="s">
        <v>290</v>
      </c>
      <c r="F39" s="18">
        <v>19</v>
      </c>
    </row>
    <row r="40" spans="1:6" ht="18" customHeight="1" x14ac:dyDescent="0.15">
      <c r="A40" s="24" t="s">
        <v>726</v>
      </c>
      <c r="B40" s="19" t="s">
        <v>360</v>
      </c>
      <c r="C40" s="19" t="s">
        <v>64</v>
      </c>
      <c r="D40" s="19" t="s">
        <v>194</v>
      </c>
      <c r="E40" s="19" t="s">
        <v>292</v>
      </c>
      <c r="F40" s="19">
        <v>19</v>
      </c>
    </row>
    <row r="41" spans="1:6" ht="18" customHeight="1" x14ac:dyDescent="0.15">
      <c r="A41" s="22" t="s">
        <v>727</v>
      </c>
      <c r="B41" s="17" t="s">
        <v>360</v>
      </c>
      <c r="C41" s="17" t="s">
        <v>107</v>
      </c>
      <c r="D41" s="17" t="s">
        <v>195</v>
      </c>
      <c r="E41" s="17" t="s">
        <v>343</v>
      </c>
      <c r="F41" s="17">
        <v>19</v>
      </c>
    </row>
    <row r="42" spans="1:6" ht="18" customHeight="1" x14ac:dyDescent="0.15">
      <c r="A42" s="22" t="s">
        <v>728</v>
      </c>
      <c r="B42" s="17" t="s">
        <v>360</v>
      </c>
      <c r="C42" s="17" t="s">
        <v>108</v>
      </c>
      <c r="D42" s="17" t="s">
        <v>196</v>
      </c>
      <c r="E42" s="17" t="s">
        <v>344</v>
      </c>
      <c r="F42" s="17">
        <v>12</v>
      </c>
    </row>
    <row r="43" spans="1:6" ht="18" customHeight="1" x14ac:dyDescent="0.15">
      <c r="A43" s="22" t="s">
        <v>729</v>
      </c>
      <c r="B43" s="17" t="s">
        <v>360</v>
      </c>
      <c r="C43" s="17" t="s">
        <v>162</v>
      </c>
      <c r="D43" s="17" t="s">
        <v>197</v>
      </c>
      <c r="E43" s="17" t="s">
        <v>293</v>
      </c>
      <c r="F43" s="17">
        <v>19</v>
      </c>
    </row>
    <row r="44" spans="1:6" ht="18" customHeight="1" x14ac:dyDescent="0.15">
      <c r="A44" s="22" t="s">
        <v>730</v>
      </c>
      <c r="B44" s="17" t="s">
        <v>360</v>
      </c>
      <c r="C44" s="17" t="s">
        <v>109</v>
      </c>
      <c r="D44" s="17" t="s">
        <v>198</v>
      </c>
      <c r="E44" s="17" t="s">
        <v>294</v>
      </c>
      <c r="F44" s="17">
        <v>12</v>
      </c>
    </row>
    <row r="45" spans="1:6" ht="18" customHeight="1" x14ac:dyDescent="0.15">
      <c r="A45" s="22" t="s">
        <v>731</v>
      </c>
      <c r="B45" s="17" t="s">
        <v>360</v>
      </c>
      <c r="C45" s="17" t="s">
        <v>70</v>
      </c>
      <c r="D45" s="17" t="s">
        <v>256</v>
      </c>
      <c r="E45" s="17" t="s">
        <v>295</v>
      </c>
      <c r="F45" s="17">
        <v>17</v>
      </c>
    </row>
    <row r="46" spans="1:6" ht="18" customHeight="1" x14ac:dyDescent="0.15">
      <c r="A46" s="22" t="s">
        <v>732</v>
      </c>
      <c r="B46" s="17" t="s">
        <v>360</v>
      </c>
      <c r="C46" s="17" t="s">
        <v>71</v>
      </c>
      <c r="D46" s="17" t="s">
        <v>860</v>
      </c>
      <c r="E46" s="17" t="s">
        <v>282</v>
      </c>
      <c r="F46" s="17">
        <v>19</v>
      </c>
    </row>
    <row r="47" spans="1:6" ht="18" customHeight="1" x14ac:dyDescent="0.15">
      <c r="A47" s="22" t="s">
        <v>733</v>
      </c>
      <c r="B47" s="17" t="s">
        <v>360</v>
      </c>
      <c r="C47" s="17" t="s">
        <v>110</v>
      </c>
      <c r="D47" s="17" t="s">
        <v>199</v>
      </c>
      <c r="E47" s="17" t="s">
        <v>268</v>
      </c>
      <c r="F47" s="17">
        <v>19</v>
      </c>
    </row>
    <row r="48" spans="1:6" ht="18" customHeight="1" x14ac:dyDescent="0.15">
      <c r="A48" s="22" t="s">
        <v>734</v>
      </c>
      <c r="B48" s="17" t="s">
        <v>360</v>
      </c>
      <c r="C48" s="17" t="s">
        <v>111</v>
      </c>
      <c r="D48" s="17" t="s">
        <v>190</v>
      </c>
      <c r="E48" s="17" t="s">
        <v>289</v>
      </c>
      <c r="F48" s="17">
        <v>19</v>
      </c>
    </row>
    <row r="49" spans="1:6" ht="18" customHeight="1" x14ac:dyDescent="0.15">
      <c r="A49" s="22" t="s">
        <v>735</v>
      </c>
      <c r="B49" s="17" t="s">
        <v>360</v>
      </c>
      <c r="C49" s="17" t="s">
        <v>112</v>
      </c>
      <c r="D49" s="17" t="s">
        <v>173</v>
      </c>
      <c r="E49" s="17" t="s">
        <v>271</v>
      </c>
      <c r="F49" s="17">
        <v>19</v>
      </c>
    </row>
    <row r="50" spans="1:6" ht="18" customHeight="1" x14ac:dyDescent="0.15">
      <c r="A50" s="22" t="s">
        <v>736</v>
      </c>
      <c r="B50" s="17" t="s">
        <v>360</v>
      </c>
      <c r="C50" s="17" t="s">
        <v>113</v>
      </c>
      <c r="D50" s="17" t="s">
        <v>200</v>
      </c>
      <c r="E50" s="17" t="s">
        <v>296</v>
      </c>
      <c r="F50" s="17">
        <v>18</v>
      </c>
    </row>
    <row r="51" spans="1:6" ht="18" customHeight="1" x14ac:dyDescent="0.15">
      <c r="A51" s="22" t="s">
        <v>737</v>
      </c>
      <c r="B51" s="17" t="s">
        <v>360</v>
      </c>
      <c r="C51" s="17" t="s">
        <v>74</v>
      </c>
      <c r="D51" s="17" t="s">
        <v>201</v>
      </c>
      <c r="E51" s="17" t="s">
        <v>297</v>
      </c>
      <c r="F51" s="17">
        <v>19</v>
      </c>
    </row>
    <row r="52" spans="1:6" ht="18" customHeight="1" x14ac:dyDescent="0.15">
      <c r="A52" s="22" t="s">
        <v>738</v>
      </c>
      <c r="B52" s="17" t="s">
        <v>360</v>
      </c>
      <c r="C52" s="17" t="s">
        <v>76</v>
      </c>
      <c r="D52" s="17" t="s">
        <v>860</v>
      </c>
      <c r="E52" s="17" t="s">
        <v>282</v>
      </c>
      <c r="F52" s="17">
        <v>19</v>
      </c>
    </row>
    <row r="53" spans="1:6" ht="18" customHeight="1" x14ac:dyDescent="0.15">
      <c r="A53" s="22" t="s">
        <v>739</v>
      </c>
      <c r="B53" s="17" t="s">
        <v>360</v>
      </c>
      <c r="C53" s="17" t="s">
        <v>114</v>
      </c>
      <c r="D53" s="17" t="s">
        <v>202</v>
      </c>
      <c r="E53" s="17" t="s">
        <v>298</v>
      </c>
      <c r="F53" s="17">
        <v>18</v>
      </c>
    </row>
    <row r="54" spans="1:6" ht="18" customHeight="1" x14ac:dyDescent="0.15">
      <c r="A54" s="22" t="s">
        <v>740</v>
      </c>
      <c r="B54" s="17" t="s">
        <v>360</v>
      </c>
      <c r="C54" s="17" t="s">
        <v>78</v>
      </c>
      <c r="D54" s="17" t="s">
        <v>190</v>
      </c>
      <c r="E54" s="17" t="s">
        <v>289</v>
      </c>
      <c r="F54" s="17">
        <v>19</v>
      </c>
    </row>
    <row r="55" spans="1:6" ht="18" customHeight="1" x14ac:dyDescent="0.15">
      <c r="A55" s="22" t="s">
        <v>741</v>
      </c>
      <c r="B55" s="17" t="s">
        <v>360</v>
      </c>
      <c r="C55" s="17" t="s">
        <v>115</v>
      </c>
      <c r="D55" s="17" t="s">
        <v>203</v>
      </c>
      <c r="E55" s="17" t="s">
        <v>345</v>
      </c>
      <c r="F55" s="17">
        <v>11</v>
      </c>
    </row>
    <row r="56" spans="1:6" ht="18" customHeight="1" x14ac:dyDescent="0.15">
      <c r="A56" s="22" t="s">
        <v>742</v>
      </c>
      <c r="B56" s="17" t="s">
        <v>360</v>
      </c>
      <c r="C56" s="17" t="s">
        <v>116</v>
      </c>
      <c r="D56" s="17" t="s">
        <v>204</v>
      </c>
      <c r="E56" s="17" t="s">
        <v>346</v>
      </c>
      <c r="F56" s="17">
        <v>19</v>
      </c>
    </row>
    <row r="57" spans="1:6" ht="18" customHeight="1" x14ac:dyDescent="0.15">
      <c r="A57" s="22" t="s">
        <v>743</v>
      </c>
      <c r="B57" s="17" t="s">
        <v>360</v>
      </c>
      <c r="C57" s="17" t="s">
        <v>117</v>
      </c>
      <c r="D57" s="17" t="s">
        <v>205</v>
      </c>
      <c r="E57" s="17" t="s">
        <v>347</v>
      </c>
      <c r="F57" s="17">
        <v>19</v>
      </c>
    </row>
    <row r="58" spans="1:6" ht="18" customHeight="1" x14ac:dyDescent="0.15">
      <c r="A58" s="22" t="s">
        <v>744</v>
      </c>
      <c r="B58" s="17" t="s">
        <v>360</v>
      </c>
      <c r="C58" s="17" t="s">
        <v>118</v>
      </c>
      <c r="D58" s="17" t="s">
        <v>206</v>
      </c>
      <c r="E58" s="17" t="s">
        <v>299</v>
      </c>
      <c r="F58" s="17">
        <v>18</v>
      </c>
    </row>
    <row r="59" spans="1:6" ht="18" customHeight="1" x14ac:dyDescent="0.15">
      <c r="A59" s="22" t="s">
        <v>745</v>
      </c>
      <c r="B59" s="17" t="s">
        <v>360</v>
      </c>
      <c r="C59" s="17" t="s">
        <v>119</v>
      </c>
      <c r="D59" s="17" t="s">
        <v>207</v>
      </c>
      <c r="E59" s="17" t="s">
        <v>348</v>
      </c>
      <c r="F59" s="17">
        <v>12</v>
      </c>
    </row>
    <row r="60" spans="1:6" ht="18" customHeight="1" x14ac:dyDescent="0.15">
      <c r="A60" s="22" t="s">
        <v>746</v>
      </c>
      <c r="B60" s="17" t="s">
        <v>360</v>
      </c>
      <c r="C60" s="17" t="s">
        <v>49</v>
      </c>
      <c r="D60" s="17" t="s">
        <v>208</v>
      </c>
      <c r="E60" s="17" t="s">
        <v>300</v>
      </c>
      <c r="F60" s="17">
        <v>19</v>
      </c>
    </row>
    <row r="61" spans="1:6" ht="18" customHeight="1" x14ac:dyDescent="0.15">
      <c r="A61" s="22" t="s">
        <v>747</v>
      </c>
      <c r="B61" s="17" t="s">
        <v>360</v>
      </c>
      <c r="C61" s="17" t="s">
        <v>53</v>
      </c>
      <c r="D61" s="17" t="s">
        <v>184</v>
      </c>
      <c r="E61" s="17" t="s">
        <v>349</v>
      </c>
      <c r="F61" s="17">
        <v>19</v>
      </c>
    </row>
    <row r="62" spans="1:6" ht="18" customHeight="1" x14ac:dyDescent="0.15">
      <c r="A62" s="22" t="s">
        <v>748</v>
      </c>
      <c r="B62" s="17" t="s">
        <v>360</v>
      </c>
      <c r="C62" s="17" t="s">
        <v>57</v>
      </c>
      <c r="D62" s="17" t="s">
        <v>187</v>
      </c>
      <c r="E62" s="17" t="s">
        <v>350</v>
      </c>
      <c r="F62" s="17">
        <v>19</v>
      </c>
    </row>
    <row r="63" spans="1:6" ht="18" customHeight="1" x14ac:dyDescent="0.15">
      <c r="A63" s="22" t="s">
        <v>749</v>
      </c>
      <c r="B63" s="17" t="s">
        <v>360</v>
      </c>
      <c r="C63" s="17" t="s">
        <v>120</v>
      </c>
      <c r="D63" s="17" t="s">
        <v>189</v>
      </c>
      <c r="E63" s="17" t="s">
        <v>288</v>
      </c>
      <c r="F63" s="17">
        <v>19</v>
      </c>
    </row>
    <row r="64" spans="1:6" ht="18" customHeight="1" x14ac:dyDescent="0.15">
      <c r="A64" s="22" t="s">
        <v>750</v>
      </c>
      <c r="B64" s="17" t="s">
        <v>360</v>
      </c>
      <c r="C64" s="17" t="s">
        <v>121</v>
      </c>
      <c r="D64" s="17" t="s">
        <v>209</v>
      </c>
      <c r="E64" s="17" t="s">
        <v>301</v>
      </c>
      <c r="F64" s="17">
        <v>15</v>
      </c>
    </row>
    <row r="65" spans="1:6" ht="18" customHeight="1" x14ac:dyDescent="0.15">
      <c r="A65" s="22" t="s">
        <v>752</v>
      </c>
      <c r="B65" s="17" t="s">
        <v>360</v>
      </c>
      <c r="C65" s="17" t="s">
        <v>122</v>
      </c>
      <c r="D65" s="17" t="s">
        <v>210</v>
      </c>
      <c r="E65" s="17" t="s">
        <v>302</v>
      </c>
      <c r="F65" s="17">
        <v>19</v>
      </c>
    </row>
    <row r="66" spans="1:6" ht="18" customHeight="1" x14ac:dyDescent="0.15">
      <c r="A66" s="22" t="s">
        <v>751</v>
      </c>
      <c r="B66" s="17" t="s">
        <v>360</v>
      </c>
      <c r="C66" s="17" t="s">
        <v>123</v>
      </c>
      <c r="D66" s="17" t="s">
        <v>211</v>
      </c>
      <c r="E66" s="17" t="s">
        <v>303</v>
      </c>
      <c r="F66" s="17">
        <v>19</v>
      </c>
    </row>
    <row r="67" spans="1:6" ht="18" customHeight="1" x14ac:dyDescent="0.15">
      <c r="A67" s="22" t="s">
        <v>753</v>
      </c>
      <c r="B67" s="17" t="s">
        <v>360</v>
      </c>
      <c r="C67" s="17" t="s">
        <v>124</v>
      </c>
      <c r="D67" s="17" t="s">
        <v>212</v>
      </c>
      <c r="E67" s="17" t="s">
        <v>341</v>
      </c>
      <c r="F67" s="17">
        <v>12</v>
      </c>
    </row>
    <row r="68" spans="1:6" ht="18" customHeight="1" x14ac:dyDescent="0.15">
      <c r="A68" s="22" t="s">
        <v>754</v>
      </c>
      <c r="B68" s="17" t="s">
        <v>360</v>
      </c>
      <c r="C68" s="17" t="s">
        <v>125</v>
      </c>
      <c r="D68" s="17" t="s">
        <v>213</v>
      </c>
      <c r="E68" s="17" t="s">
        <v>351</v>
      </c>
      <c r="F68" s="17">
        <v>19</v>
      </c>
    </row>
    <row r="69" spans="1:6" ht="18" customHeight="1" x14ac:dyDescent="0.15">
      <c r="A69" s="22" t="s">
        <v>755</v>
      </c>
      <c r="B69" s="17" t="s">
        <v>360</v>
      </c>
      <c r="C69" s="17" t="s">
        <v>62</v>
      </c>
      <c r="D69" s="17"/>
      <c r="E69" s="17"/>
      <c r="F69" s="17">
        <v>18</v>
      </c>
    </row>
    <row r="70" spans="1:6" ht="18" customHeight="1" x14ac:dyDescent="0.15">
      <c r="A70" s="22" t="s">
        <v>756</v>
      </c>
      <c r="B70" s="17" t="s">
        <v>360</v>
      </c>
      <c r="C70" s="17" t="s">
        <v>126</v>
      </c>
      <c r="D70" s="17" t="s">
        <v>214</v>
      </c>
      <c r="E70" s="17" t="s">
        <v>352</v>
      </c>
      <c r="F70" s="17">
        <v>12</v>
      </c>
    </row>
    <row r="71" spans="1:6" ht="18" customHeight="1" x14ac:dyDescent="0.15">
      <c r="A71" s="22" t="s">
        <v>757</v>
      </c>
      <c r="B71" s="17" t="s">
        <v>360</v>
      </c>
      <c r="C71" s="17" t="s">
        <v>127</v>
      </c>
      <c r="D71" s="17" t="s">
        <v>215</v>
      </c>
      <c r="E71" s="17" t="s">
        <v>304</v>
      </c>
      <c r="F71" s="17">
        <v>19</v>
      </c>
    </row>
    <row r="72" spans="1:6" ht="18" customHeight="1" x14ac:dyDescent="0.15">
      <c r="A72" s="22" t="s">
        <v>758</v>
      </c>
      <c r="B72" s="17" t="s">
        <v>360</v>
      </c>
      <c r="C72" s="17" t="s">
        <v>128</v>
      </c>
      <c r="D72" s="17" t="s">
        <v>216</v>
      </c>
      <c r="E72" s="17" t="s">
        <v>305</v>
      </c>
      <c r="F72" s="17">
        <v>12</v>
      </c>
    </row>
    <row r="73" spans="1:6" ht="18" customHeight="1" x14ac:dyDescent="0.15">
      <c r="A73" s="22" t="s">
        <v>759</v>
      </c>
      <c r="B73" s="17" t="s">
        <v>360</v>
      </c>
      <c r="C73" s="17" t="s">
        <v>129</v>
      </c>
      <c r="D73" s="17" t="s">
        <v>217</v>
      </c>
      <c r="E73" s="17" t="s">
        <v>306</v>
      </c>
      <c r="F73" s="17">
        <v>12</v>
      </c>
    </row>
    <row r="74" spans="1:6" ht="18" customHeight="1" x14ac:dyDescent="0.15">
      <c r="A74" s="22" t="s">
        <v>760</v>
      </c>
      <c r="B74" s="17" t="s">
        <v>360</v>
      </c>
      <c r="C74" s="17" t="s">
        <v>68</v>
      </c>
      <c r="D74" s="17" t="s">
        <v>174</v>
      </c>
      <c r="E74" s="17" t="s">
        <v>272</v>
      </c>
      <c r="F74" s="17">
        <v>19</v>
      </c>
    </row>
    <row r="75" spans="1:6" ht="18" customHeight="1" x14ac:dyDescent="0.15">
      <c r="A75" s="22" t="s">
        <v>761</v>
      </c>
      <c r="B75" s="17" t="s">
        <v>360</v>
      </c>
      <c r="C75" s="17" t="s">
        <v>130</v>
      </c>
      <c r="D75" s="17" t="s">
        <v>218</v>
      </c>
      <c r="E75" s="17" t="s">
        <v>307</v>
      </c>
      <c r="F75" s="17">
        <v>19</v>
      </c>
    </row>
    <row r="76" spans="1:6" ht="18" customHeight="1" x14ac:dyDescent="0.15">
      <c r="A76" s="22" t="s">
        <v>763</v>
      </c>
      <c r="B76" s="17" t="s">
        <v>360</v>
      </c>
      <c r="C76" s="17" t="s">
        <v>131</v>
      </c>
      <c r="D76" s="17" t="s">
        <v>174</v>
      </c>
      <c r="E76" s="17" t="s">
        <v>272</v>
      </c>
      <c r="F76" s="17">
        <v>12</v>
      </c>
    </row>
    <row r="77" spans="1:6" ht="18" customHeight="1" x14ac:dyDescent="0.15">
      <c r="A77" s="22" t="s">
        <v>762</v>
      </c>
      <c r="B77" s="17" t="s">
        <v>360</v>
      </c>
      <c r="C77" s="17" t="s">
        <v>72</v>
      </c>
      <c r="D77" s="17" t="s">
        <v>219</v>
      </c>
      <c r="E77" s="17" t="s">
        <v>308</v>
      </c>
      <c r="F77" s="17">
        <v>19</v>
      </c>
    </row>
    <row r="78" spans="1:6" ht="18" customHeight="1" x14ac:dyDescent="0.15">
      <c r="A78" s="22" t="s">
        <v>764</v>
      </c>
      <c r="B78" s="17" t="s">
        <v>360</v>
      </c>
      <c r="C78" s="17" t="s">
        <v>132</v>
      </c>
      <c r="D78" s="17" t="s">
        <v>220</v>
      </c>
      <c r="E78" s="17" t="s">
        <v>309</v>
      </c>
      <c r="F78" s="17">
        <v>18</v>
      </c>
    </row>
    <row r="79" spans="1:6" ht="18" customHeight="1" x14ac:dyDescent="0.15">
      <c r="A79" s="22" t="s">
        <v>765</v>
      </c>
      <c r="B79" s="17" t="s">
        <v>360</v>
      </c>
      <c r="C79" s="17" t="s">
        <v>133</v>
      </c>
      <c r="D79" s="17" t="s">
        <v>221</v>
      </c>
      <c r="E79" s="17" t="s">
        <v>310</v>
      </c>
      <c r="F79" s="17">
        <v>19</v>
      </c>
    </row>
    <row r="80" spans="1:6" ht="18" customHeight="1" x14ac:dyDescent="0.15">
      <c r="A80" s="22" t="s">
        <v>766</v>
      </c>
      <c r="B80" s="17" t="s">
        <v>360</v>
      </c>
      <c r="C80" s="17" t="s">
        <v>73</v>
      </c>
      <c r="D80" s="17" t="s">
        <v>222</v>
      </c>
      <c r="E80" s="17" t="s">
        <v>311</v>
      </c>
      <c r="F80" s="17">
        <v>19</v>
      </c>
    </row>
    <row r="81" spans="1:6" ht="18" customHeight="1" x14ac:dyDescent="0.15">
      <c r="A81" s="22" t="s">
        <v>767</v>
      </c>
      <c r="B81" s="17" t="s">
        <v>360</v>
      </c>
      <c r="C81" s="17" t="s">
        <v>134</v>
      </c>
      <c r="D81" s="17" t="s">
        <v>223</v>
      </c>
      <c r="E81" s="17" t="s">
        <v>312</v>
      </c>
      <c r="F81" s="17">
        <v>19</v>
      </c>
    </row>
    <row r="82" spans="1:6" ht="18" customHeight="1" x14ac:dyDescent="0.15">
      <c r="A82" s="22" t="s">
        <v>768</v>
      </c>
      <c r="B82" s="17" t="s">
        <v>360</v>
      </c>
      <c r="C82" s="17" t="s">
        <v>135</v>
      </c>
      <c r="D82" s="17" t="s">
        <v>181</v>
      </c>
      <c r="E82" s="17" t="s">
        <v>279</v>
      </c>
      <c r="F82" s="17">
        <v>19</v>
      </c>
    </row>
    <row r="83" spans="1:6" ht="18" customHeight="1" x14ac:dyDescent="0.15">
      <c r="A83" s="22" t="s">
        <v>769</v>
      </c>
      <c r="B83" s="17" t="s">
        <v>360</v>
      </c>
      <c r="C83" s="17" t="s">
        <v>136</v>
      </c>
      <c r="D83" s="17" t="s">
        <v>224</v>
      </c>
      <c r="E83" s="17" t="s">
        <v>313</v>
      </c>
      <c r="F83" s="17">
        <v>19</v>
      </c>
    </row>
    <row r="84" spans="1:6" ht="18" customHeight="1" x14ac:dyDescent="0.15">
      <c r="A84" s="22" t="s">
        <v>770</v>
      </c>
      <c r="B84" s="17" t="s">
        <v>360</v>
      </c>
      <c r="C84" s="17" t="s">
        <v>137</v>
      </c>
      <c r="D84" s="17" t="s">
        <v>257</v>
      </c>
      <c r="E84" s="17" t="s">
        <v>353</v>
      </c>
      <c r="F84" s="17">
        <v>19</v>
      </c>
    </row>
    <row r="85" spans="1:6" ht="18" customHeight="1" x14ac:dyDescent="0.15">
      <c r="A85" s="22" t="s">
        <v>688</v>
      </c>
      <c r="B85" s="17" t="s">
        <v>360</v>
      </c>
      <c r="C85" s="17" t="s">
        <v>138</v>
      </c>
      <c r="D85" s="17" t="s">
        <v>225</v>
      </c>
      <c r="E85" s="17" t="s">
        <v>314</v>
      </c>
      <c r="F85" s="17">
        <v>19</v>
      </c>
    </row>
    <row r="86" spans="1:6" ht="18" customHeight="1" x14ac:dyDescent="0.15">
      <c r="A86" s="22" t="s">
        <v>771</v>
      </c>
      <c r="B86" s="17" t="s">
        <v>360</v>
      </c>
      <c r="C86" s="17" t="s">
        <v>79</v>
      </c>
      <c r="D86" s="17" t="s">
        <v>860</v>
      </c>
      <c r="E86" s="17" t="s">
        <v>282</v>
      </c>
      <c r="F86" s="17">
        <v>12</v>
      </c>
    </row>
    <row r="87" spans="1:6" ht="18" customHeight="1" x14ac:dyDescent="0.15">
      <c r="A87" s="22" t="s">
        <v>772</v>
      </c>
      <c r="B87" s="17" t="s">
        <v>360</v>
      </c>
      <c r="C87" s="17" t="s">
        <v>80</v>
      </c>
      <c r="D87" s="17" t="s">
        <v>226</v>
      </c>
      <c r="E87" s="17" t="s">
        <v>315</v>
      </c>
      <c r="F87" s="17">
        <v>19</v>
      </c>
    </row>
    <row r="88" spans="1:6" ht="18" customHeight="1" x14ac:dyDescent="0.15">
      <c r="A88" s="22" t="s">
        <v>773</v>
      </c>
      <c r="B88" s="17" t="s">
        <v>360</v>
      </c>
      <c r="C88" s="17" t="s">
        <v>163</v>
      </c>
      <c r="D88" s="17" t="s">
        <v>227</v>
      </c>
      <c r="E88" s="17" t="s">
        <v>316</v>
      </c>
      <c r="F88" s="17">
        <v>19</v>
      </c>
    </row>
    <row r="89" spans="1:6" ht="18" customHeight="1" x14ac:dyDescent="0.15">
      <c r="A89" s="22" t="s">
        <v>774</v>
      </c>
      <c r="B89" s="17" t="s">
        <v>362</v>
      </c>
      <c r="C89" s="17" t="s">
        <v>50</v>
      </c>
      <c r="D89" s="17"/>
      <c r="E89" s="17"/>
      <c r="F89" s="17">
        <v>12</v>
      </c>
    </row>
    <row r="90" spans="1:6" ht="18" customHeight="1" x14ac:dyDescent="0.15">
      <c r="A90" s="22" t="s">
        <v>775</v>
      </c>
      <c r="B90" s="17" t="s">
        <v>362</v>
      </c>
      <c r="C90" s="17" t="s">
        <v>54</v>
      </c>
      <c r="D90" s="17" t="s">
        <v>228</v>
      </c>
      <c r="E90" s="17" t="s">
        <v>354</v>
      </c>
      <c r="F90" s="17">
        <v>12</v>
      </c>
    </row>
    <row r="91" spans="1:6" ht="18" customHeight="1" x14ac:dyDescent="0.15">
      <c r="A91" s="22" t="s">
        <v>776</v>
      </c>
      <c r="B91" s="17" t="s">
        <v>362</v>
      </c>
      <c r="C91" s="17" t="s">
        <v>139</v>
      </c>
      <c r="D91" s="17" t="s">
        <v>229</v>
      </c>
      <c r="E91" s="17" t="s">
        <v>317</v>
      </c>
      <c r="F91" s="17">
        <v>19</v>
      </c>
    </row>
    <row r="92" spans="1:6" ht="18" customHeight="1" x14ac:dyDescent="0.15">
      <c r="A92" s="22" t="s">
        <v>777</v>
      </c>
      <c r="B92" s="17" t="s">
        <v>362</v>
      </c>
      <c r="C92" s="17" t="s">
        <v>140</v>
      </c>
      <c r="D92" s="17" t="s">
        <v>230</v>
      </c>
      <c r="E92" s="17" t="s">
        <v>318</v>
      </c>
      <c r="F92" s="17">
        <v>19</v>
      </c>
    </row>
    <row r="93" spans="1:6" ht="18" customHeight="1" x14ac:dyDescent="0.15">
      <c r="A93" s="22" t="s">
        <v>778</v>
      </c>
      <c r="B93" s="17" t="s">
        <v>362</v>
      </c>
      <c r="C93" s="17" t="s">
        <v>59</v>
      </c>
      <c r="D93" s="17" t="s">
        <v>231</v>
      </c>
      <c r="E93" s="17" t="s">
        <v>319</v>
      </c>
      <c r="F93" s="17">
        <v>15</v>
      </c>
    </row>
    <row r="94" spans="1:6" ht="18" customHeight="1" x14ac:dyDescent="0.15">
      <c r="A94" s="22" t="s">
        <v>779</v>
      </c>
      <c r="B94" s="17" t="s">
        <v>362</v>
      </c>
      <c r="C94" s="17" t="s">
        <v>60</v>
      </c>
      <c r="D94" s="17" t="s">
        <v>232</v>
      </c>
      <c r="E94" s="17" t="s">
        <v>320</v>
      </c>
      <c r="F94" s="17">
        <v>19</v>
      </c>
    </row>
    <row r="95" spans="1:6" ht="18" customHeight="1" x14ac:dyDescent="0.15">
      <c r="A95" s="22" t="s">
        <v>780</v>
      </c>
      <c r="B95" s="17" t="s">
        <v>362</v>
      </c>
      <c r="C95" s="17" t="s">
        <v>141</v>
      </c>
      <c r="D95" s="17" t="s">
        <v>198</v>
      </c>
      <c r="E95" s="17" t="s">
        <v>294</v>
      </c>
      <c r="F95" s="17">
        <v>12</v>
      </c>
    </row>
    <row r="96" spans="1:6" ht="18" customHeight="1" x14ac:dyDescent="0.15">
      <c r="A96" s="22" t="s">
        <v>781</v>
      </c>
      <c r="B96" s="17" t="s">
        <v>362</v>
      </c>
      <c r="C96" s="17" t="s">
        <v>142</v>
      </c>
      <c r="D96" s="17" t="s">
        <v>258</v>
      </c>
      <c r="E96" s="17" t="s">
        <v>355</v>
      </c>
      <c r="F96" s="17">
        <v>19</v>
      </c>
    </row>
    <row r="97" spans="1:6" ht="18" customHeight="1" x14ac:dyDescent="0.15">
      <c r="A97" s="22" t="s">
        <v>782</v>
      </c>
      <c r="B97" s="17" t="s">
        <v>362</v>
      </c>
      <c r="C97" s="17" t="s">
        <v>65</v>
      </c>
      <c r="D97" s="17" t="s">
        <v>259</v>
      </c>
      <c r="E97" s="17" t="s">
        <v>321</v>
      </c>
      <c r="F97" s="17">
        <v>19</v>
      </c>
    </row>
    <row r="98" spans="1:6" ht="18" customHeight="1" x14ac:dyDescent="0.15">
      <c r="A98" s="22" t="s">
        <v>783</v>
      </c>
      <c r="B98" s="17" t="s">
        <v>362</v>
      </c>
      <c r="C98" s="17" t="s">
        <v>67</v>
      </c>
      <c r="D98" s="17" t="s">
        <v>233</v>
      </c>
      <c r="E98" s="17" t="s">
        <v>356</v>
      </c>
      <c r="F98" s="17">
        <v>17</v>
      </c>
    </row>
    <row r="99" spans="1:6" ht="18" customHeight="1" x14ac:dyDescent="0.15">
      <c r="A99" s="22" t="s">
        <v>784</v>
      </c>
      <c r="B99" s="17" t="s">
        <v>362</v>
      </c>
      <c r="C99" s="17" t="s">
        <v>143</v>
      </c>
      <c r="D99" s="17" t="s">
        <v>234</v>
      </c>
      <c r="E99" s="17" t="s">
        <v>322</v>
      </c>
      <c r="F99" s="17">
        <v>19</v>
      </c>
    </row>
    <row r="100" spans="1:6" ht="18" customHeight="1" x14ac:dyDescent="0.15">
      <c r="A100" s="22" t="s">
        <v>785</v>
      </c>
      <c r="B100" s="17" t="s">
        <v>362</v>
      </c>
      <c r="C100" s="17" t="s">
        <v>69</v>
      </c>
      <c r="D100" s="17" t="s">
        <v>235</v>
      </c>
      <c r="E100" s="17" t="s">
        <v>323</v>
      </c>
      <c r="F100" s="17">
        <v>12</v>
      </c>
    </row>
    <row r="101" spans="1:6" ht="18" customHeight="1" x14ac:dyDescent="0.15">
      <c r="A101" s="22" t="s">
        <v>786</v>
      </c>
      <c r="B101" s="17" t="s">
        <v>362</v>
      </c>
      <c r="C101" s="17" t="s">
        <v>144</v>
      </c>
      <c r="D101" s="17" t="s">
        <v>236</v>
      </c>
      <c r="E101" s="17" t="s">
        <v>324</v>
      </c>
      <c r="F101" s="17">
        <v>12</v>
      </c>
    </row>
    <row r="102" spans="1:6" ht="18" customHeight="1" x14ac:dyDescent="0.15">
      <c r="A102" s="22" t="s">
        <v>787</v>
      </c>
      <c r="B102" s="17" t="s">
        <v>362</v>
      </c>
      <c r="C102" s="17" t="s">
        <v>145</v>
      </c>
      <c r="D102" s="17" t="s">
        <v>237</v>
      </c>
      <c r="E102" s="17" t="s">
        <v>325</v>
      </c>
      <c r="F102" s="17">
        <v>11</v>
      </c>
    </row>
    <row r="103" spans="1:6" ht="18" customHeight="1" x14ac:dyDescent="0.15">
      <c r="A103" s="27" t="s">
        <v>788</v>
      </c>
      <c r="B103" s="28" t="s">
        <v>362</v>
      </c>
      <c r="C103" s="28" t="s">
        <v>146</v>
      </c>
      <c r="D103" s="28" t="s">
        <v>238</v>
      </c>
      <c r="E103" s="28" t="s">
        <v>326</v>
      </c>
      <c r="F103" s="18">
        <v>19</v>
      </c>
    </row>
    <row r="104" spans="1:6" ht="18" customHeight="1" x14ac:dyDescent="0.15">
      <c r="A104" s="26" t="s">
        <v>790</v>
      </c>
      <c r="B104" s="25" t="s">
        <v>378</v>
      </c>
      <c r="C104" s="25" t="s">
        <v>379</v>
      </c>
      <c r="D104" s="29"/>
      <c r="E104" s="25" t="s">
        <v>380</v>
      </c>
      <c r="F104" s="19">
        <v>8</v>
      </c>
    </row>
    <row r="105" spans="1:6" ht="18" customHeight="1" x14ac:dyDescent="0.15">
      <c r="A105" s="22" t="s">
        <v>789</v>
      </c>
      <c r="B105" s="17" t="s">
        <v>378</v>
      </c>
      <c r="C105" s="17" t="s">
        <v>381</v>
      </c>
      <c r="D105" s="30"/>
      <c r="E105" s="17" t="s">
        <v>382</v>
      </c>
      <c r="F105" s="17">
        <v>8</v>
      </c>
    </row>
    <row r="106" spans="1:6" ht="18" customHeight="1" x14ac:dyDescent="0.15">
      <c r="A106" s="22" t="s">
        <v>791</v>
      </c>
      <c r="B106" s="17" t="s">
        <v>378</v>
      </c>
      <c r="C106" s="17" t="s">
        <v>383</v>
      </c>
      <c r="D106" s="30"/>
      <c r="E106" s="17" t="s">
        <v>384</v>
      </c>
      <c r="F106" s="17">
        <v>10</v>
      </c>
    </row>
    <row r="107" spans="1:6" ht="18" customHeight="1" x14ac:dyDescent="0.15">
      <c r="A107" s="22" t="s">
        <v>792</v>
      </c>
      <c r="B107" s="17" t="s">
        <v>378</v>
      </c>
      <c r="C107" s="17" t="s">
        <v>385</v>
      </c>
      <c r="D107" s="30"/>
      <c r="E107" s="17" t="s">
        <v>428</v>
      </c>
      <c r="F107" s="17">
        <v>10</v>
      </c>
    </row>
    <row r="108" spans="1:6" ht="18" customHeight="1" x14ac:dyDescent="0.15">
      <c r="A108" s="22" t="s">
        <v>793</v>
      </c>
      <c r="B108" s="17" t="s">
        <v>378</v>
      </c>
      <c r="C108" s="17" t="s">
        <v>386</v>
      </c>
      <c r="D108" s="30"/>
      <c r="E108" s="17" t="s">
        <v>387</v>
      </c>
      <c r="F108" s="17">
        <v>10</v>
      </c>
    </row>
    <row r="109" spans="1:6" ht="18" customHeight="1" x14ac:dyDescent="0.15">
      <c r="A109" s="22" t="s">
        <v>794</v>
      </c>
      <c r="B109" s="17" t="s">
        <v>378</v>
      </c>
      <c r="C109" s="17" t="s">
        <v>388</v>
      </c>
      <c r="D109" s="30"/>
      <c r="E109" s="17" t="s">
        <v>389</v>
      </c>
      <c r="F109" s="17">
        <v>10</v>
      </c>
    </row>
    <row r="110" spans="1:6" ht="18" customHeight="1" x14ac:dyDescent="0.15">
      <c r="A110" s="23" t="s">
        <v>795</v>
      </c>
      <c r="B110" s="18" t="s">
        <v>378</v>
      </c>
      <c r="C110" s="18" t="s">
        <v>364</v>
      </c>
      <c r="D110" s="31"/>
      <c r="E110" s="18" t="s">
        <v>390</v>
      </c>
      <c r="F110" s="18">
        <v>10</v>
      </c>
    </row>
    <row r="111" spans="1:6" ht="18" customHeight="1" x14ac:dyDescent="0.15">
      <c r="A111" s="24" t="s">
        <v>796</v>
      </c>
      <c r="B111" s="19" t="s">
        <v>391</v>
      </c>
      <c r="C111" s="19" t="s">
        <v>392</v>
      </c>
      <c r="D111" s="32"/>
      <c r="E111" s="19" t="s">
        <v>392</v>
      </c>
      <c r="F111" s="19">
        <v>5</v>
      </c>
    </row>
    <row r="112" spans="1:6" ht="18" customHeight="1" x14ac:dyDescent="0.15">
      <c r="A112" s="22" t="s">
        <v>797</v>
      </c>
      <c r="B112" s="17" t="s">
        <v>391</v>
      </c>
      <c r="C112" s="17" t="s">
        <v>393</v>
      </c>
      <c r="D112" s="30"/>
      <c r="E112" s="17" t="s">
        <v>393</v>
      </c>
      <c r="F112" s="17">
        <v>5</v>
      </c>
    </row>
    <row r="113" spans="1:6" ht="18" customHeight="1" x14ac:dyDescent="0.15">
      <c r="A113" s="22" t="s">
        <v>798</v>
      </c>
      <c r="B113" s="17" t="s">
        <v>391</v>
      </c>
      <c r="C113" s="17" t="s">
        <v>394</v>
      </c>
      <c r="D113" s="30"/>
      <c r="E113" s="17" t="s">
        <v>394</v>
      </c>
      <c r="F113" s="17">
        <v>5</v>
      </c>
    </row>
    <row r="114" spans="1:6" ht="18" customHeight="1" x14ac:dyDescent="0.15">
      <c r="A114" s="22" t="s">
        <v>800</v>
      </c>
      <c r="B114" s="17" t="s">
        <v>391</v>
      </c>
      <c r="C114" s="17" t="s">
        <v>395</v>
      </c>
      <c r="D114" s="30"/>
      <c r="E114" s="17" t="s">
        <v>396</v>
      </c>
      <c r="F114" s="17">
        <v>5</v>
      </c>
    </row>
    <row r="115" spans="1:6" ht="18" customHeight="1" x14ac:dyDescent="0.15">
      <c r="A115" s="22" t="s">
        <v>799</v>
      </c>
      <c r="B115" s="17" t="s">
        <v>391</v>
      </c>
      <c r="C115" s="17" t="s">
        <v>397</v>
      </c>
      <c r="D115" s="30"/>
      <c r="E115" s="17" t="s">
        <v>397</v>
      </c>
      <c r="F115" s="17">
        <v>5</v>
      </c>
    </row>
    <row r="116" spans="1:6" ht="18" customHeight="1" x14ac:dyDescent="0.15">
      <c r="A116" s="22" t="s">
        <v>829</v>
      </c>
      <c r="B116" s="17" t="s">
        <v>391</v>
      </c>
      <c r="C116" s="17" t="s">
        <v>398</v>
      </c>
      <c r="D116" s="30"/>
      <c r="E116" s="17" t="s">
        <v>398</v>
      </c>
      <c r="F116" s="17">
        <v>5</v>
      </c>
    </row>
    <row r="117" spans="1:6" ht="18" customHeight="1" x14ac:dyDescent="0.15">
      <c r="A117" s="22" t="s">
        <v>830</v>
      </c>
      <c r="B117" s="17" t="s">
        <v>391</v>
      </c>
      <c r="C117" s="17" t="s">
        <v>399</v>
      </c>
      <c r="D117" s="30"/>
      <c r="E117" s="17" t="s">
        <v>399</v>
      </c>
      <c r="F117" s="17">
        <v>5</v>
      </c>
    </row>
    <row r="118" spans="1:6" ht="18" customHeight="1" x14ac:dyDescent="0.15">
      <c r="A118" s="22" t="s">
        <v>831</v>
      </c>
      <c r="B118" s="17" t="s">
        <v>391</v>
      </c>
      <c r="C118" s="17" t="s">
        <v>400</v>
      </c>
      <c r="D118" s="30"/>
      <c r="E118" s="17" t="s">
        <v>400</v>
      </c>
      <c r="F118" s="17">
        <v>4</v>
      </c>
    </row>
    <row r="119" spans="1:6" ht="18" customHeight="1" x14ac:dyDescent="0.15">
      <c r="A119" s="22" t="s">
        <v>832</v>
      </c>
      <c r="B119" s="17" t="s">
        <v>391</v>
      </c>
      <c r="C119" s="17" t="s">
        <v>401</v>
      </c>
      <c r="D119" s="30"/>
      <c r="E119" s="17" t="s">
        <v>401</v>
      </c>
      <c r="F119" s="17">
        <v>5</v>
      </c>
    </row>
    <row r="120" spans="1:6" ht="18" customHeight="1" x14ac:dyDescent="0.15">
      <c r="A120" s="22" t="s">
        <v>833</v>
      </c>
      <c r="B120" s="17" t="s">
        <v>391</v>
      </c>
      <c r="C120" s="17" t="s">
        <v>402</v>
      </c>
      <c r="D120" s="30"/>
      <c r="E120" s="17" t="s">
        <v>402</v>
      </c>
      <c r="F120" s="17">
        <v>5</v>
      </c>
    </row>
    <row r="121" spans="1:6" ht="18" customHeight="1" x14ac:dyDescent="0.15">
      <c r="A121" s="22" t="s">
        <v>856</v>
      </c>
      <c r="B121" s="17" t="s">
        <v>391</v>
      </c>
      <c r="C121" s="17" t="s">
        <v>403</v>
      </c>
      <c r="D121" s="30"/>
      <c r="E121" s="17" t="s">
        <v>403</v>
      </c>
      <c r="F121" s="17">
        <v>5</v>
      </c>
    </row>
    <row r="122" spans="1:6" ht="18" customHeight="1" x14ac:dyDescent="0.15">
      <c r="A122" s="22" t="s">
        <v>855</v>
      </c>
      <c r="B122" s="17" t="s">
        <v>391</v>
      </c>
      <c r="C122" s="17" t="s">
        <v>404</v>
      </c>
      <c r="D122" s="30"/>
      <c r="E122" s="17" t="s">
        <v>404</v>
      </c>
      <c r="F122" s="17">
        <v>5</v>
      </c>
    </row>
    <row r="123" spans="1:6" ht="18" customHeight="1" x14ac:dyDescent="0.15">
      <c r="A123" s="22" t="s">
        <v>854</v>
      </c>
      <c r="B123" s="17" t="s">
        <v>391</v>
      </c>
      <c r="C123" s="17" t="s">
        <v>405</v>
      </c>
      <c r="D123" s="30"/>
      <c r="E123" s="17" t="s">
        <v>405</v>
      </c>
      <c r="F123" s="17">
        <v>5</v>
      </c>
    </row>
    <row r="124" spans="1:6" ht="18" customHeight="1" x14ac:dyDescent="0.15">
      <c r="A124" s="22" t="s">
        <v>853</v>
      </c>
      <c r="B124" s="17" t="s">
        <v>391</v>
      </c>
      <c r="C124" s="17" t="s">
        <v>406</v>
      </c>
      <c r="D124" s="30"/>
      <c r="E124" s="17" t="s">
        <v>406</v>
      </c>
      <c r="F124" s="17">
        <v>5</v>
      </c>
    </row>
    <row r="125" spans="1:6" ht="18" customHeight="1" x14ac:dyDescent="0.15">
      <c r="A125" s="22" t="s">
        <v>852</v>
      </c>
      <c r="B125" s="17" t="s">
        <v>391</v>
      </c>
      <c r="C125" s="17" t="s">
        <v>407</v>
      </c>
      <c r="D125" s="30"/>
      <c r="E125" s="17" t="s">
        <v>407</v>
      </c>
      <c r="F125" s="17">
        <v>5</v>
      </c>
    </row>
    <row r="126" spans="1:6" ht="18" customHeight="1" x14ac:dyDescent="0.15">
      <c r="A126" s="23" t="s">
        <v>857</v>
      </c>
      <c r="B126" s="18" t="s">
        <v>391</v>
      </c>
      <c r="C126" s="18" t="s">
        <v>408</v>
      </c>
      <c r="D126" s="31"/>
      <c r="E126" s="18" t="s">
        <v>408</v>
      </c>
      <c r="F126" s="18">
        <v>5</v>
      </c>
    </row>
    <row r="127" spans="1:6" ht="18" customHeight="1" x14ac:dyDescent="0.15">
      <c r="A127" s="24" t="s">
        <v>851</v>
      </c>
      <c r="B127" s="19" t="s">
        <v>391</v>
      </c>
      <c r="C127" s="19" t="s">
        <v>365</v>
      </c>
      <c r="D127" s="32"/>
      <c r="E127" s="19" t="s">
        <v>365</v>
      </c>
      <c r="F127" s="19">
        <v>5</v>
      </c>
    </row>
    <row r="128" spans="1:6" ht="18" customHeight="1" x14ac:dyDescent="0.15">
      <c r="A128" s="22" t="s">
        <v>850</v>
      </c>
      <c r="B128" s="17" t="s">
        <v>391</v>
      </c>
      <c r="C128" s="17" t="s">
        <v>409</v>
      </c>
      <c r="D128" s="30"/>
      <c r="E128" s="17" t="s">
        <v>409</v>
      </c>
      <c r="F128" s="17">
        <v>5</v>
      </c>
    </row>
    <row r="129" spans="1:6" ht="18" customHeight="1" x14ac:dyDescent="0.15">
      <c r="A129" s="22" t="s">
        <v>849</v>
      </c>
      <c r="B129" s="17" t="s">
        <v>391</v>
      </c>
      <c r="C129" s="17" t="s">
        <v>410</v>
      </c>
      <c r="D129" s="30"/>
      <c r="E129" s="17" t="s">
        <v>410</v>
      </c>
      <c r="F129" s="17">
        <v>5</v>
      </c>
    </row>
    <row r="130" spans="1:6" ht="18" customHeight="1" x14ac:dyDescent="0.15">
      <c r="A130" s="22" t="s">
        <v>848</v>
      </c>
      <c r="B130" s="17" t="s">
        <v>391</v>
      </c>
      <c r="C130" s="17" t="s">
        <v>411</v>
      </c>
      <c r="D130" s="30"/>
      <c r="E130" s="17" t="s">
        <v>411</v>
      </c>
      <c r="F130" s="17">
        <v>5</v>
      </c>
    </row>
    <row r="131" spans="1:6" ht="18" customHeight="1" x14ac:dyDescent="0.15">
      <c r="A131" s="22" t="s">
        <v>847</v>
      </c>
      <c r="B131" s="17" t="s">
        <v>391</v>
      </c>
      <c r="C131" s="17" t="s">
        <v>366</v>
      </c>
      <c r="D131" s="30"/>
      <c r="E131" s="17" t="s">
        <v>366</v>
      </c>
      <c r="F131" s="17">
        <v>5</v>
      </c>
    </row>
    <row r="132" spans="1:6" ht="18" customHeight="1" x14ac:dyDescent="0.15">
      <c r="A132" s="22" t="s">
        <v>846</v>
      </c>
      <c r="B132" s="17" t="s">
        <v>391</v>
      </c>
      <c r="C132" s="17" t="s">
        <v>412</v>
      </c>
      <c r="D132" s="30"/>
      <c r="E132" s="17" t="s">
        <v>412</v>
      </c>
      <c r="F132" s="17">
        <v>5</v>
      </c>
    </row>
    <row r="133" spans="1:6" ht="18" customHeight="1" x14ac:dyDescent="0.15">
      <c r="A133" s="22" t="s">
        <v>845</v>
      </c>
      <c r="B133" s="17" t="s">
        <v>391</v>
      </c>
      <c r="C133" s="17" t="s">
        <v>367</v>
      </c>
      <c r="D133" s="30"/>
      <c r="E133" s="17" t="s">
        <v>367</v>
      </c>
      <c r="F133" s="17">
        <v>5</v>
      </c>
    </row>
    <row r="134" spans="1:6" ht="18" customHeight="1" x14ac:dyDescent="0.15">
      <c r="A134" s="22" t="s">
        <v>844</v>
      </c>
      <c r="B134" s="17" t="s">
        <v>391</v>
      </c>
      <c r="C134" s="17" t="s">
        <v>368</v>
      </c>
      <c r="D134" s="30"/>
      <c r="E134" s="17" t="s">
        <v>368</v>
      </c>
      <c r="F134" s="17">
        <v>5</v>
      </c>
    </row>
    <row r="135" spans="1:6" ht="18" customHeight="1" x14ac:dyDescent="0.15">
      <c r="A135" s="22" t="s">
        <v>843</v>
      </c>
      <c r="B135" s="17" t="s">
        <v>391</v>
      </c>
      <c r="C135" s="17" t="s">
        <v>369</v>
      </c>
      <c r="D135" s="30"/>
      <c r="E135" s="17" t="s">
        <v>369</v>
      </c>
      <c r="F135" s="17">
        <v>5</v>
      </c>
    </row>
    <row r="136" spans="1:6" ht="18" customHeight="1" x14ac:dyDescent="0.15">
      <c r="A136" s="22" t="s">
        <v>842</v>
      </c>
      <c r="B136" s="17" t="s">
        <v>391</v>
      </c>
      <c r="C136" s="17" t="s">
        <v>370</v>
      </c>
      <c r="D136" s="30"/>
      <c r="E136" s="17" t="s">
        <v>370</v>
      </c>
      <c r="F136" s="17">
        <v>5</v>
      </c>
    </row>
    <row r="137" spans="1:6" ht="18" customHeight="1" x14ac:dyDescent="0.15">
      <c r="A137" s="22" t="s">
        <v>841</v>
      </c>
      <c r="B137" s="17" t="s">
        <v>391</v>
      </c>
      <c r="C137" s="17" t="s">
        <v>371</v>
      </c>
      <c r="D137" s="30"/>
      <c r="E137" s="17" t="s">
        <v>371</v>
      </c>
      <c r="F137" s="17">
        <v>5</v>
      </c>
    </row>
    <row r="138" spans="1:6" ht="18" customHeight="1" x14ac:dyDescent="0.15">
      <c r="A138" s="22" t="s">
        <v>840</v>
      </c>
      <c r="B138" s="17" t="s">
        <v>391</v>
      </c>
      <c r="C138" s="17" t="s">
        <v>413</v>
      </c>
      <c r="D138" s="30"/>
      <c r="E138" s="17" t="s">
        <v>413</v>
      </c>
      <c r="F138" s="17">
        <v>5</v>
      </c>
    </row>
    <row r="139" spans="1:6" ht="18" customHeight="1" x14ac:dyDescent="0.15">
      <c r="A139" s="22" t="s">
        <v>839</v>
      </c>
      <c r="B139" s="17" t="s">
        <v>391</v>
      </c>
      <c r="C139" s="17" t="s">
        <v>414</v>
      </c>
      <c r="D139" s="30"/>
      <c r="E139" s="17" t="s">
        <v>414</v>
      </c>
      <c r="F139" s="17">
        <v>5</v>
      </c>
    </row>
    <row r="140" spans="1:6" ht="18" customHeight="1" x14ac:dyDescent="0.15">
      <c r="A140" s="22" t="s">
        <v>838</v>
      </c>
      <c r="B140" s="17" t="s">
        <v>391</v>
      </c>
      <c r="C140" s="17" t="s">
        <v>415</v>
      </c>
      <c r="D140" s="30"/>
      <c r="E140" s="17" t="s">
        <v>415</v>
      </c>
      <c r="F140" s="17">
        <v>5</v>
      </c>
    </row>
    <row r="141" spans="1:6" ht="18" customHeight="1" x14ac:dyDescent="0.15">
      <c r="A141" s="23" t="s">
        <v>837</v>
      </c>
      <c r="B141" s="18" t="s">
        <v>391</v>
      </c>
      <c r="C141" s="18" t="s">
        <v>416</v>
      </c>
      <c r="D141" s="31"/>
      <c r="E141" s="18" t="s">
        <v>416</v>
      </c>
      <c r="F141" s="18">
        <v>5</v>
      </c>
    </row>
    <row r="142" spans="1:6" ht="18" customHeight="1" x14ac:dyDescent="0.15">
      <c r="A142" s="24" t="s">
        <v>836</v>
      </c>
      <c r="B142" s="19" t="s">
        <v>391</v>
      </c>
      <c r="C142" s="19" t="s">
        <v>417</v>
      </c>
      <c r="D142" s="32"/>
      <c r="E142" s="19" t="s">
        <v>417</v>
      </c>
      <c r="F142" s="19">
        <v>5</v>
      </c>
    </row>
    <row r="143" spans="1:6" ht="18" customHeight="1" x14ac:dyDescent="0.15">
      <c r="A143" s="22" t="s">
        <v>835</v>
      </c>
      <c r="B143" s="17" t="s">
        <v>391</v>
      </c>
      <c r="C143" s="17" t="s">
        <v>418</v>
      </c>
      <c r="D143" s="30"/>
      <c r="E143" s="17" t="s">
        <v>427</v>
      </c>
      <c r="F143" s="17">
        <v>5</v>
      </c>
    </row>
    <row r="144" spans="1:6" ht="18" customHeight="1" x14ac:dyDescent="0.15">
      <c r="A144" s="22" t="s">
        <v>834</v>
      </c>
      <c r="B144" s="17" t="s">
        <v>391</v>
      </c>
      <c r="C144" s="17" t="s">
        <v>419</v>
      </c>
      <c r="D144" s="30"/>
      <c r="E144" s="17" t="s">
        <v>426</v>
      </c>
      <c r="F144" s="17">
        <v>5</v>
      </c>
    </row>
    <row r="145" spans="1:6" ht="18" customHeight="1" x14ac:dyDescent="0.15">
      <c r="A145" s="22" t="s">
        <v>828</v>
      </c>
      <c r="B145" s="17" t="s">
        <v>391</v>
      </c>
      <c r="C145" s="17" t="s">
        <v>420</v>
      </c>
      <c r="D145" s="30"/>
      <c r="E145" s="17" t="s">
        <v>420</v>
      </c>
      <c r="F145" s="17">
        <v>5</v>
      </c>
    </row>
    <row r="146" spans="1:6" ht="18" customHeight="1" x14ac:dyDescent="0.15">
      <c r="A146" s="22" t="s">
        <v>827</v>
      </c>
      <c r="B146" s="17" t="s">
        <v>391</v>
      </c>
      <c r="C146" s="17" t="s">
        <v>421</v>
      </c>
      <c r="D146" s="30"/>
      <c r="E146" s="17" t="s">
        <v>421</v>
      </c>
      <c r="F146" s="17">
        <v>5</v>
      </c>
    </row>
    <row r="147" spans="1:6" ht="18" customHeight="1" x14ac:dyDescent="0.15">
      <c r="A147" s="22" t="s">
        <v>826</v>
      </c>
      <c r="B147" s="17" t="s">
        <v>391</v>
      </c>
      <c r="C147" s="17" t="s">
        <v>372</v>
      </c>
      <c r="D147" s="30"/>
      <c r="E147" s="17" t="s">
        <v>372</v>
      </c>
      <c r="F147" s="17">
        <v>5</v>
      </c>
    </row>
    <row r="148" spans="1:6" ht="18" customHeight="1" x14ac:dyDescent="0.15">
      <c r="A148" s="22" t="s">
        <v>825</v>
      </c>
      <c r="B148" s="17" t="s">
        <v>391</v>
      </c>
      <c r="C148" s="17" t="s">
        <v>373</v>
      </c>
      <c r="D148" s="30"/>
      <c r="E148" s="17" t="s">
        <v>373</v>
      </c>
      <c r="F148" s="17">
        <v>5</v>
      </c>
    </row>
    <row r="149" spans="1:6" ht="18" customHeight="1" x14ac:dyDescent="0.15">
      <c r="A149" s="22" t="s">
        <v>824</v>
      </c>
      <c r="B149" s="17" t="s">
        <v>391</v>
      </c>
      <c r="C149" s="17" t="s">
        <v>374</v>
      </c>
      <c r="D149" s="30"/>
      <c r="E149" s="17" t="s">
        <v>374</v>
      </c>
      <c r="F149" s="17">
        <v>5</v>
      </c>
    </row>
    <row r="150" spans="1:6" ht="18" customHeight="1" x14ac:dyDescent="0.15">
      <c r="A150" s="22" t="s">
        <v>823</v>
      </c>
      <c r="B150" s="17" t="s">
        <v>391</v>
      </c>
      <c r="C150" s="17" t="s">
        <v>375</v>
      </c>
      <c r="D150" s="30"/>
      <c r="E150" s="17" t="s">
        <v>375</v>
      </c>
      <c r="F150" s="17">
        <v>5</v>
      </c>
    </row>
    <row r="151" spans="1:6" ht="18" customHeight="1" x14ac:dyDescent="0.15">
      <c r="A151" s="22" t="s">
        <v>822</v>
      </c>
      <c r="B151" s="17" t="s">
        <v>391</v>
      </c>
      <c r="C151" s="17" t="s">
        <v>422</v>
      </c>
      <c r="D151" s="30"/>
      <c r="E151" s="17" t="s">
        <v>422</v>
      </c>
      <c r="F151" s="17">
        <v>3</v>
      </c>
    </row>
    <row r="152" spans="1:6" ht="18" customHeight="1" x14ac:dyDescent="0.15">
      <c r="A152" s="22" t="s">
        <v>821</v>
      </c>
      <c r="B152" s="17" t="s">
        <v>391</v>
      </c>
      <c r="C152" s="17" t="s">
        <v>423</v>
      </c>
      <c r="D152" s="30"/>
      <c r="E152" s="17" t="s">
        <v>423</v>
      </c>
      <c r="F152" s="17">
        <v>5</v>
      </c>
    </row>
    <row r="153" spans="1:6" ht="18" customHeight="1" x14ac:dyDescent="0.15">
      <c r="A153" s="22" t="s">
        <v>820</v>
      </c>
      <c r="B153" s="17" t="s">
        <v>391</v>
      </c>
      <c r="C153" s="17" t="s">
        <v>424</v>
      </c>
      <c r="D153" s="30"/>
      <c r="E153" s="17" t="s">
        <v>424</v>
      </c>
      <c r="F153" s="17">
        <v>5</v>
      </c>
    </row>
    <row r="154" spans="1:6" ht="18" customHeight="1" x14ac:dyDescent="0.15">
      <c r="A154" s="22" t="s">
        <v>819</v>
      </c>
      <c r="B154" s="17" t="s">
        <v>391</v>
      </c>
      <c r="C154" s="17" t="s">
        <v>425</v>
      </c>
      <c r="D154" s="30"/>
      <c r="E154" s="17" t="s">
        <v>425</v>
      </c>
      <c r="F154" s="17">
        <v>5</v>
      </c>
    </row>
    <row r="155" spans="1:6" ht="18" customHeight="1" x14ac:dyDescent="0.15">
      <c r="A155" s="22" t="s">
        <v>817</v>
      </c>
      <c r="B155" s="17" t="s">
        <v>391</v>
      </c>
      <c r="C155" s="17" t="s">
        <v>376</v>
      </c>
      <c r="D155" s="30"/>
      <c r="E155" s="17" t="s">
        <v>376</v>
      </c>
      <c r="F155" s="17">
        <v>5</v>
      </c>
    </row>
    <row r="156" spans="1:6" ht="18" customHeight="1" x14ac:dyDescent="0.15">
      <c r="A156" s="27" t="s">
        <v>818</v>
      </c>
      <c r="B156" s="28" t="s">
        <v>391</v>
      </c>
      <c r="C156" s="28" t="s">
        <v>377</v>
      </c>
      <c r="D156" s="33"/>
      <c r="E156" s="28" t="s">
        <v>377</v>
      </c>
      <c r="F156" s="18">
        <v>5</v>
      </c>
    </row>
    <row r="157" spans="1:6" ht="18" customHeight="1" x14ac:dyDescent="0.15">
      <c r="A157" s="26" t="s">
        <v>816</v>
      </c>
      <c r="B157" s="25" t="s">
        <v>361</v>
      </c>
      <c r="C157" s="25" t="s">
        <v>147</v>
      </c>
      <c r="D157" s="25" t="s">
        <v>239</v>
      </c>
      <c r="E157" s="25" t="s">
        <v>327</v>
      </c>
      <c r="F157" s="19">
        <v>19</v>
      </c>
    </row>
    <row r="158" spans="1:6" ht="18" customHeight="1" x14ac:dyDescent="0.15">
      <c r="A158" s="24" t="s">
        <v>815</v>
      </c>
      <c r="B158" s="19" t="s">
        <v>361</v>
      </c>
      <c r="C158" s="19" t="s">
        <v>148</v>
      </c>
      <c r="D158" s="19" t="s">
        <v>240</v>
      </c>
      <c r="E158" s="19" t="s">
        <v>328</v>
      </c>
      <c r="F158" s="17">
        <v>19</v>
      </c>
    </row>
    <row r="159" spans="1:6" ht="18" customHeight="1" x14ac:dyDescent="0.15">
      <c r="A159" s="22" t="s">
        <v>814</v>
      </c>
      <c r="B159" s="17" t="s">
        <v>361</v>
      </c>
      <c r="C159" s="17" t="s">
        <v>149</v>
      </c>
      <c r="D159" s="17" t="s">
        <v>239</v>
      </c>
      <c r="E159" s="17" t="s">
        <v>327</v>
      </c>
      <c r="F159" s="17">
        <v>19</v>
      </c>
    </row>
    <row r="160" spans="1:6" ht="18" customHeight="1" x14ac:dyDescent="0.15">
      <c r="A160" s="22" t="s">
        <v>813</v>
      </c>
      <c r="B160" s="17" t="s">
        <v>361</v>
      </c>
      <c r="C160" s="17" t="s">
        <v>150</v>
      </c>
      <c r="D160" s="17" t="s">
        <v>241</v>
      </c>
      <c r="E160" s="17" t="s">
        <v>329</v>
      </c>
      <c r="F160" s="17">
        <v>19</v>
      </c>
    </row>
    <row r="161" spans="1:6" ht="18" customHeight="1" x14ac:dyDescent="0.15">
      <c r="A161" s="22" t="s">
        <v>812</v>
      </c>
      <c r="B161" s="17" t="s">
        <v>361</v>
      </c>
      <c r="C161" s="17" t="s">
        <v>151</v>
      </c>
      <c r="D161" s="17" t="s">
        <v>242</v>
      </c>
      <c r="E161" s="17" t="s">
        <v>330</v>
      </c>
      <c r="F161" s="17">
        <v>12</v>
      </c>
    </row>
    <row r="162" spans="1:6" ht="18" customHeight="1" x14ac:dyDescent="0.15">
      <c r="A162" s="22" t="s">
        <v>811</v>
      </c>
      <c r="B162" s="17" t="s">
        <v>361</v>
      </c>
      <c r="C162" s="17" t="s">
        <v>152</v>
      </c>
      <c r="D162" s="17" t="s">
        <v>243</v>
      </c>
      <c r="E162" s="17" t="s">
        <v>331</v>
      </c>
      <c r="F162" s="17">
        <v>19</v>
      </c>
    </row>
    <row r="163" spans="1:6" ht="18" customHeight="1" x14ac:dyDescent="0.15">
      <c r="A163" s="22" t="s">
        <v>810</v>
      </c>
      <c r="B163" s="17" t="s">
        <v>361</v>
      </c>
      <c r="C163" s="17" t="s">
        <v>153</v>
      </c>
      <c r="D163" s="17" t="s">
        <v>260</v>
      </c>
      <c r="E163" s="17" t="s">
        <v>332</v>
      </c>
      <c r="F163" s="17">
        <v>19</v>
      </c>
    </row>
    <row r="164" spans="1:6" ht="18" customHeight="1" x14ac:dyDescent="0.15">
      <c r="A164" s="23" t="s">
        <v>809</v>
      </c>
      <c r="B164" s="18" t="s">
        <v>361</v>
      </c>
      <c r="C164" s="18" t="s">
        <v>154</v>
      </c>
      <c r="D164" s="18" t="s">
        <v>244</v>
      </c>
      <c r="E164" s="18" t="s">
        <v>333</v>
      </c>
      <c r="F164" s="18">
        <v>12</v>
      </c>
    </row>
    <row r="165" spans="1:6" ht="18" customHeight="1" x14ac:dyDescent="0.15">
      <c r="A165" s="24" t="s">
        <v>808</v>
      </c>
      <c r="B165" s="19" t="s">
        <v>363</v>
      </c>
      <c r="C165" s="19" t="s">
        <v>155</v>
      </c>
      <c r="D165" s="19" t="s">
        <v>245</v>
      </c>
      <c r="E165" s="19" t="s">
        <v>357</v>
      </c>
      <c r="F165" s="19">
        <v>19</v>
      </c>
    </row>
    <row r="166" spans="1:6" ht="18" customHeight="1" x14ac:dyDescent="0.15">
      <c r="A166" s="22" t="s">
        <v>807</v>
      </c>
      <c r="B166" s="17" t="s">
        <v>363</v>
      </c>
      <c r="C166" s="17" t="s">
        <v>156</v>
      </c>
      <c r="D166" s="17" t="s">
        <v>246</v>
      </c>
      <c r="E166" s="17" t="s">
        <v>334</v>
      </c>
      <c r="F166" s="17">
        <v>14</v>
      </c>
    </row>
    <row r="167" spans="1:6" ht="18" customHeight="1" x14ac:dyDescent="0.15">
      <c r="A167" s="22" t="s">
        <v>806</v>
      </c>
      <c r="B167" s="17" t="s">
        <v>363</v>
      </c>
      <c r="C167" s="17" t="s">
        <v>157</v>
      </c>
      <c r="D167" s="17" t="s">
        <v>245</v>
      </c>
      <c r="E167" s="17" t="s">
        <v>357</v>
      </c>
      <c r="F167" s="17">
        <v>19</v>
      </c>
    </row>
    <row r="168" spans="1:6" ht="18" customHeight="1" x14ac:dyDescent="0.15">
      <c r="A168" s="22" t="s">
        <v>805</v>
      </c>
      <c r="B168" s="17" t="s">
        <v>358</v>
      </c>
      <c r="C168" s="17" t="s">
        <v>158</v>
      </c>
      <c r="D168" s="17" t="s">
        <v>247</v>
      </c>
      <c r="E168" s="17" t="s">
        <v>335</v>
      </c>
      <c r="F168" s="17">
        <v>20</v>
      </c>
    </row>
    <row r="169" spans="1:6" ht="18" customHeight="1" x14ac:dyDescent="0.15">
      <c r="A169" s="22" t="s">
        <v>804</v>
      </c>
      <c r="B169" s="17" t="s">
        <v>358</v>
      </c>
      <c r="C169" s="17" t="s">
        <v>159</v>
      </c>
      <c r="D169" s="17" t="s">
        <v>248</v>
      </c>
      <c r="E169" s="17" t="s">
        <v>336</v>
      </c>
      <c r="F169" s="17">
        <v>32</v>
      </c>
    </row>
    <row r="170" spans="1:6" ht="18" customHeight="1" x14ac:dyDescent="0.15">
      <c r="A170" s="22" t="s">
        <v>803</v>
      </c>
      <c r="B170" s="17" t="s">
        <v>359</v>
      </c>
      <c r="C170" s="17" t="s">
        <v>160</v>
      </c>
      <c r="D170" s="17" t="s">
        <v>249</v>
      </c>
      <c r="E170" s="17" t="s">
        <v>337</v>
      </c>
      <c r="F170" s="17">
        <v>29</v>
      </c>
    </row>
    <row r="171" spans="1:6" ht="18" customHeight="1" x14ac:dyDescent="0.15">
      <c r="A171" s="22" t="s">
        <v>687</v>
      </c>
      <c r="B171" s="17" t="s">
        <v>358</v>
      </c>
      <c r="C171" s="17" t="s">
        <v>164</v>
      </c>
      <c r="D171" s="17" t="s">
        <v>250</v>
      </c>
      <c r="E171" s="17" t="s">
        <v>338</v>
      </c>
      <c r="F171" s="17">
        <v>78</v>
      </c>
    </row>
    <row r="172" spans="1:6" ht="18" customHeight="1" x14ac:dyDescent="0.15">
      <c r="A172" s="27" t="s">
        <v>802</v>
      </c>
      <c r="B172" s="28" t="s">
        <v>358</v>
      </c>
      <c r="C172" s="28" t="s">
        <v>161</v>
      </c>
      <c r="D172" s="28" t="s">
        <v>251</v>
      </c>
      <c r="E172" s="28" t="s">
        <v>339</v>
      </c>
      <c r="F172" s="17">
        <v>30</v>
      </c>
    </row>
    <row r="173" spans="1:6" s="167" customFormat="1" ht="18" customHeight="1" x14ac:dyDescent="0.15">
      <c r="A173" s="168" t="s">
        <v>801</v>
      </c>
      <c r="B173" s="163" t="s">
        <v>511</v>
      </c>
      <c r="C173" s="164" t="s">
        <v>502</v>
      </c>
      <c r="D173" s="165" t="s">
        <v>503</v>
      </c>
      <c r="E173" s="165" t="s">
        <v>504</v>
      </c>
      <c r="F173" s="166">
        <v>19</v>
      </c>
    </row>
  </sheetData>
  <sheetProtection algorithmName="SHA-512" hashValue="gmMVvHQO39gzxlVuDxGtCgxoZ/rKdtpKKYP12/bZscPl649yXU+lvhGxyXcf+15HXLLQ/CBwH0LC/paZrwiv1A==" saltValue="kdCU5TxihD3L+Mj9R9cFsQ==" spinCount="100000" sheet="1" objects="1" scenarios="1"/>
  <autoFilter ref="A1:F173"/>
  <sortState ref="A2:F210">
    <sortCondition ref="A1"/>
  </sortState>
  <phoneticPr fontId="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一番最初に入力</vt:lpstr>
      <vt:lpstr>様式第1-2号</vt:lpstr>
      <vt:lpstr>別表１（消耗品購入）</vt:lpstr>
      <vt:lpstr>別表２（検便費）</vt:lpstr>
      <vt:lpstr>【適宜更新してください】法人情報</vt:lpstr>
      <vt:lpstr>'別表１（消耗品購入）'!Print_Area</vt:lpstr>
      <vt:lpstr>'別表２（検便費）'!Print_Area</vt:lpstr>
      <vt:lpstr>'様式第1-2号'!Print_Area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2021-01-19T23:47:41Z</cp:lastPrinted>
  <dcterms:created xsi:type="dcterms:W3CDTF">2020-08-07T09:36:53Z</dcterms:created>
  <dcterms:modified xsi:type="dcterms:W3CDTF">2021-02-04T04:36:07Z</dcterms:modified>
</cp:coreProperties>
</file>