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1-③_一時預かり事業費補助金\一時預かり事業費補助金交付申請（余裕活用型）\"/>
    </mc:Choice>
  </mc:AlternateContent>
  <bookViews>
    <workbookView xWindow="0" yWindow="0" windowWidth="20490" windowHeight="7530" tabRatio="752"/>
  </bookViews>
  <sheets>
    <sheet name="一番最初に入力" sheetId="35"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【適宜更新してください】法人情報!$A$1:$F$181</definedName>
    <definedName name="_xlnm.Print_Area" localSheetId="0">一番最初に入力!$A$1:$P$122</definedName>
    <definedName name="_xlnm.Print_Area" localSheetId="2">収支予算書!$A$1:$I$37</definedName>
    <definedName name="_xlnm.Print_Area" localSheetId="6">別紙1【一時預かり利用料減免分】!$A$1:$N$42</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0" i="34" l="1"/>
  <c r="M11" i="34"/>
  <c r="H15" i="29" l="1"/>
  <c r="D3" i="40"/>
  <c r="G15" i="29"/>
  <c r="J35" i="40"/>
  <c r="O35" i="40" s="1"/>
  <c r="C35" i="40"/>
  <c r="O28" i="40"/>
  <c r="V28" i="40" s="1"/>
  <c r="R35" i="40" s="1"/>
  <c r="V35" i="40" l="1"/>
  <c r="Q2" i="34" l="1"/>
  <c r="K9" i="34"/>
  <c r="W6" i="40" s="1"/>
  <c r="K8" i="34"/>
  <c r="W5" i="40" s="1"/>
  <c r="M14" i="34"/>
  <c r="D15" i="29"/>
  <c r="K20" i="31" l="1"/>
  <c r="K21" i="31"/>
  <c r="K22" i="31"/>
  <c r="K23" i="31"/>
  <c r="K36" i="31" s="1"/>
  <c r="K40" i="31" s="1"/>
  <c r="J15" i="29" s="1"/>
  <c r="D31" i="38"/>
  <c r="H29" i="38"/>
  <c r="H27" i="38"/>
  <c r="H25" i="38"/>
  <c r="H23" i="38"/>
  <c r="H31" i="38" s="1"/>
  <c r="F15" i="29" s="1"/>
  <c r="J10" i="31"/>
  <c r="C4" i="38"/>
  <c r="B6" i="29"/>
  <c r="G16" i="34"/>
  <c r="D7" i="31"/>
  <c r="C3" i="18"/>
  <c r="G23" i="34"/>
  <c r="G24" i="34"/>
  <c r="K24" i="31"/>
  <c r="K25" i="31"/>
  <c r="K26" i="31"/>
  <c r="K27" i="31"/>
  <c r="K28" i="31"/>
  <c r="K29" i="31"/>
  <c r="K30" i="31"/>
  <c r="K31" i="31"/>
  <c r="K32" i="31"/>
  <c r="K33" i="31"/>
  <c r="K34" i="31"/>
  <c r="K35" i="31"/>
  <c r="H36" i="31"/>
  <c r="E36" i="18"/>
  <c r="C15" i="29"/>
  <c r="F5" i="18" l="1"/>
  <c r="J8" i="29"/>
  <c r="J9" i="31"/>
  <c r="K6" i="38"/>
  <c r="E15" i="29"/>
  <c r="I15" i="29" s="1"/>
  <c r="J9" i="29"/>
  <c r="F6" i="18"/>
  <c r="K7" i="38"/>
  <c r="K15" i="29" l="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令和３年度
→３を半角で入力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押印は，請求書と同じ印を使用してください。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6"/>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<sst xmlns="http://schemas.openxmlformats.org/spreadsheetml/2006/main" count="1346" uniqueCount="819">
  <si>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</si>
  <si>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</si>
  <si>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</si>
  <si>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</si>
  <si>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</si>
  <si>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</si>
  <si>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</si>
  <si>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</si>
  <si>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</si>
  <si>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</si>
  <si>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</si>
  <si>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</si>
  <si>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</si>
  <si>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</si>
  <si>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</si>
  <si>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</si>
  <si>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</si>
  <si>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</si>
  <si>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</si>
  <si>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</si>
  <si>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</si>
  <si>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</si>
  <si>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</si>
  <si>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</si>
  <si>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</si>
  <si>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</si>
  <si>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</si>
  <si>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</si>
  <si>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</si>
  <si>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</si>
  <si>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</si>
  <si>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</si>
  <si>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</si>
  <si>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</si>
  <si>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</si>
  <si>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</si>
  <si>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</si>
  <si>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</si>
  <si>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</si>
  <si>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</si>
  <si>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</si>
  <si>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</si>
  <si>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</si>
  <si>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</si>
  <si>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</si>
  <si>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</si>
  <si>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</si>
  <si>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</si>
  <si>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</si>
  <si>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</si>
  <si>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</si>
  <si>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</si>
  <si>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</si>
  <si>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</si>
  <si>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</si>
  <si>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</si>
  <si>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</si>
  <si>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</si>
  <si>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利用児童の利用形態</t>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</si>
  <si>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</si>
  <si>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</si>
  <si>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</si>
  <si>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</si>
  <si>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</si>
  <si>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</si>
  <si>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</si>
  <si>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</si>
  <si>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</si>
  <si>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</si>
  <si>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</si>
  <si>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</si>
  <si>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</si>
  <si>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</si>
  <si>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</si>
  <si>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</si>
  <si>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</si>
  <si>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</si>
  <si>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</si>
  <si>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</si>
  <si>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</si>
  <si>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</si>
  <si>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</si>
  <si>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</si>
  <si>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</si>
  <si>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</si>
  <si>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</si>
  <si>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</si>
  <si>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</si>
  <si>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</si>
  <si>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</si>
  <si>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</si>
  <si>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</si>
  <si>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</si>
  <si>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</si>
  <si>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</si>
  <si>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</si>
  <si>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</si>
  <si>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</si>
  <si>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</si>
  <si>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</si>
  <si>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</si>
  <si>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</si>
  <si>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</si>
  <si>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</si>
  <si>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</si>
  <si>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</si>
  <si>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</si>
  <si>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</si>
  <si>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</si>
  <si>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</si>
  <si>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</si>
  <si>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</si>
  <si>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</si>
  <si>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</si>
  <si>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</si>
  <si>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</si>
  <si>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</si>
  <si>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</si>
  <si>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</si>
  <si>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</si>
  <si>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</si>
  <si>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</si>
  <si>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</si>
  <si>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</si>
  <si>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</si>
  <si>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</si>
  <si>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</si>
  <si>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</si>
  <si>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</si>
  <si>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</si>
  <si>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</si>
  <si>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</si>
  <si>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</si>
  <si>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</si>
  <si>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</si>
  <si>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</si>
  <si>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</si>
  <si>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</si>
  <si>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</si>
  <si>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</si>
  <si>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</si>
  <si>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</si>
  <si>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</si>
  <si>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</si>
  <si>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カール錦ケ丘ナーサリー</t>
  </si>
  <si>
    <t>ぷらむ保育園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</si>
  <si>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</si>
  <si>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</si>
  <si>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40"/>
  </si>
  <si>
    <t>家庭的保育事業</t>
    <rPh sb="0" eb="7">
      <t>カテイテキホイクジギョウ</t>
    </rPh>
    <phoneticPr fontId="40"/>
  </si>
  <si>
    <t>青葉区</t>
    <rPh sb="0" eb="3">
      <t>アオバク</t>
    </rPh>
    <phoneticPr fontId="43"/>
  </si>
  <si>
    <t>宮城野区</t>
    <rPh sb="0" eb="4">
      <t>ミヤギノク</t>
    </rPh>
    <phoneticPr fontId="43"/>
  </si>
  <si>
    <t>太白区</t>
    <rPh sb="0" eb="2">
      <t>タイハク</t>
    </rPh>
    <rPh sb="2" eb="3">
      <t>ク</t>
    </rPh>
    <phoneticPr fontId="43"/>
  </si>
  <si>
    <t>泉区</t>
    <rPh sb="0" eb="2">
      <t>イズミク</t>
    </rPh>
    <phoneticPr fontId="43"/>
  </si>
  <si>
    <t>石川　信子</t>
    <rPh sb="0" eb="2">
      <t>イシカワ</t>
    </rPh>
    <rPh sb="3" eb="5">
      <t>ノブコ</t>
    </rPh>
    <phoneticPr fontId="45"/>
  </si>
  <si>
    <t>土井　悦子</t>
    <rPh sb="0" eb="2">
      <t>ド　イ</t>
    </rPh>
    <rPh sb="3" eb="5">
      <t>エツコ</t>
    </rPh>
    <phoneticPr fontId="45"/>
  </si>
  <si>
    <t>菊地　美夏</t>
    <rPh sb="0" eb="2">
      <t>キクチ</t>
    </rPh>
    <rPh sb="3" eb="5">
      <t>ミカ</t>
    </rPh>
    <phoneticPr fontId="45"/>
  </si>
  <si>
    <t>佐藤　恵美子</t>
    <rPh sb="0" eb="2">
      <t>サトウ</t>
    </rPh>
    <rPh sb="3" eb="6">
      <t>エミコ</t>
    </rPh>
    <phoneticPr fontId="45"/>
  </si>
  <si>
    <t>東海林　美代子</t>
    <rPh sb="0" eb="3">
      <t>ショウジ</t>
    </rPh>
    <rPh sb="4" eb="7">
      <t>ミ　ヨ　コ</t>
    </rPh>
    <phoneticPr fontId="45"/>
  </si>
  <si>
    <t>武内　洋子</t>
    <rPh sb="0" eb="2">
      <t>タケウチ</t>
    </rPh>
    <rPh sb="3" eb="5">
      <t>ヨウコ</t>
    </rPh>
    <phoneticPr fontId="45"/>
  </si>
  <si>
    <t>戸田　由美</t>
    <rPh sb="0" eb="2">
      <t>トダ</t>
    </rPh>
    <rPh sb="3" eb="5">
      <t>ユミ</t>
    </rPh>
    <phoneticPr fontId="45"/>
  </si>
  <si>
    <t>伊藤　由美子</t>
    <rPh sb="0" eb="2">
      <t>イトウ</t>
    </rPh>
    <rPh sb="3" eb="6">
      <t>ユミコ</t>
    </rPh>
    <phoneticPr fontId="45"/>
  </si>
  <si>
    <t>竹田　早苗</t>
    <rPh sb="0" eb="2">
      <t>タケダ</t>
    </rPh>
    <rPh sb="3" eb="5">
      <t>サナエ</t>
    </rPh>
    <phoneticPr fontId="45"/>
  </si>
  <si>
    <t>鈴木　史子</t>
    <rPh sb="0" eb="5">
      <t>スズキ　      フミ    コ</t>
    </rPh>
    <phoneticPr fontId="45"/>
  </si>
  <si>
    <t>矢澤　要子</t>
    <rPh sb="0" eb="2">
      <t>ヤザワ</t>
    </rPh>
    <rPh sb="3" eb="4">
      <t>ヨウ</t>
    </rPh>
    <rPh sb="4" eb="5">
      <t>コ</t>
    </rPh>
    <phoneticPr fontId="45"/>
  </si>
  <si>
    <t>宇佐美　恵子</t>
    <rPh sb="0" eb="3">
      <t>ウサミ</t>
    </rPh>
    <rPh sb="4" eb="6">
      <t>ケイコ</t>
    </rPh>
    <phoneticPr fontId="45"/>
  </si>
  <si>
    <t>木村　和子</t>
    <rPh sb="0" eb="2">
      <t>キ　ムラ</t>
    </rPh>
    <rPh sb="3" eb="5">
      <t>カズコ</t>
    </rPh>
    <phoneticPr fontId="45"/>
  </si>
  <si>
    <t>仲　　恵美</t>
    <rPh sb="0" eb="1">
      <t>ナカ</t>
    </rPh>
    <rPh sb="3" eb="5">
      <t>エミ</t>
    </rPh>
    <phoneticPr fontId="45"/>
  </si>
  <si>
    <t>星野　和枝</t>
    <rPh sb="0" eb="2">
      <t>ホシノ</t>
    </rPh>
    <rPh sb="3" eb="5">
      <t>カズエ</t>
    </rPh>
    <phoneticPr fontId="45"/>
  </si>
  <si>
    <t>多田　直美</t>
    <rPh sb="0" eb="2">
      <t>タダ</t>
    </rPh>
    <rPh sb="3" eb="5">
      <t>ナオミ</t>
    </rPh>
    <phoneticPr fontId="45"/>
  </si>
  <si>
    <t>濱中　明美</t>
    <rPh sb="0" eb="1">
      <t>ハマ</t>
    </rPh>
    <rPh sb="1" eb="2">
      <t>ナカ</t>
    </rPh>
    <rPh sb="3" eb="5">
      <t>アケミ</t>
    </rPh>
    <phoneticPr fontId="45"/>
  </si>
  <si>
    <t>若林区</t>
    <rPh sb="0" eb="2">
      <t>ワカバヤシ</t>
    </rPh>
    <rPh sb="2" eb="3">
      <t>ク</t>
    </rPh>
    <phoneticPr fontId="43"/>
  </si>
  <si>
    <t>鎌田　優子</t>
    <rPh sb="0" eb="2">
      <t>カマタ</t>
    </rPh>
    <rPh sb="3" eb="5">
      <t>ユウコ</t>
    </rPh>
    <phoneticPr fontId="45"/>
  </si>
  <si>
    <t>小林　希</t>
    <rPh sb="0" eb="2">
      <t>コバヤシ</t>
    </rPh>
    <rPh sb="3" eb="4">
      <t>ノゾミ</t>
    </rPh>
    <phoneticPr fontId="45"/>
  </si>
  <si>
    <t>佐藤　弘美</t>
    <rPh sb="0" eb="2">
      <t>サトウ</t>
    </rPh>
    <rPh sb="3" eb="5">
      <t>ヒロミ</t>
    </rPh>
    <phoneticPr fontId="45"/>
  </si>
  <si>
    <t>齋藤　眞弓</t>
    <rPh sb="0" eb="2">
      <t>サイトウ</t>
    </rPh>
    <rPh sb="3" eb="5">
      <t>マユミ</t>
    </rPh>
    <phoneticPr fontId="45"/>
  </si>
  <si>
    <t>佐藤　勇介</t>
    <rPh sb="0" eb="2">
      <t>サトウ</t>
    </rPh>
    <rPh sb="3" eb="5">
      <t>ユウスケ</t>
    </rPh>
    <phoneticPr fontId="45"/>
  </si>
  <si>
    <t>及川　文子</t>
    <rPh sb="0" eb="1">
      <t>オイカワ　　　アヤコ</t>
    </rPh>
    <phoneticPr fontId="45"/>
  </si>
  <si>
    <t>野村　薫</t>
    <rPh sb="0" eb="2">
      <t>ノムラ</t>
    </rPh>
    <rPh sb="3" eb="4">
      <t>カオル</t>
    </rPh>
    <phoneticPr fontId="45"/>
  </si>
  <si>
    <t>菊地　恵子</t>
    <rPh sb="0" eb="2">
      <t>キクチ</t>
    </rPh>
    <rPh sb="3" eb="5">
      <t>ケイコ</t>
    </rPh>
    <phoneticPr fontId="45"/>
  </si>
  <si>
    <t>飛内　侑里</t>
    <rPh sb="0" eb="2">
      <t>トビナイ</t>
    </rPh>
    <rPh sb="3" eb="5">
      <t>ユウリ</t>
    </rPh>
    <phoneticPr fontId="45"/>
  </si>
  <si>
    <t>濱野　雅代</t>
    <rPh sb="0" eb="2">
      <t>ハマノ</t>
    </rPh>
    <rPh sb="3" eb="5">
      <t>マサヨ</t>
    </rPh>
    <phoneticPr fontId="45"/>
  </si>
  <si>
    <t>41114</t>
  </si>
  <si>
    <t>小出　美知子</t>
    <rPh sb="0" eb="2">
      <t>コイデ</t>
    </rPh>
    <rPh sb="3" eb="6">
      <t>ミチコ</t>
    </rPh>
    <phoneticPr fontId="45"/>
  </si>
  <si>
    <t>日下　恭子</t>
    <rPh sb="0" eb="2">
      <t>クサカ　　　キョウコ</t>
    </rPh>
    <phoneticPr fontId="45"/>
  </si>
  <si>
    <t>齊藤　あゆみ</t>
    <rPh sb="0" eb="2">
      <t>サイトウ</t>
    </rPh>
    <phoneticPr fontId="45"/>
  </si>
  <si>
    <t>鈴木　明子</t>
    <rPh sb="0" eb="2">
      <t>スズキ</t>
    </rPh>
    <rPh sb="3" eb="5">
      <t>アキコ</t>
    </rPh>
    <phoneticPr fontId="45"/>
  </si>
  <si>
    <t>青葉区・宮城総合支所</t>
    <rPh sb="0" eb="3">
      <t>アオバク</t>
    </rPh>
    <rPh sb="4" eb="6">
      <t>ミヤギ</t>
    </rPh>
    <rPh sb="6" eb="8">
      <t>ソウゴウ</t>
    </rPh>
    <rPh sb="8" eb="10">
      <t>シショ</t>
    </rPh>
    <phoneticPr fontId="43"/>
  </si>
  <si>
    <t>佐藤　豊子</t>
    <rPh sb="0" eb="2">
      <t>サトウ</t>
    </rPh>
    <rPh sb="3" eb="5">
      <t>トヨコ</t>
    </rPh>
    <phoneticPr fontId="45"/>
  </si>
  <si>
    <t>藤垣　祐子</t>
    <rPh sb="0" eb="2">
      <t>フジガキ</t>
    </rPh>
    <rPh sb="3" eb="5">
      <t>ユウコ</t>
    </rPh>
    <phoneticPr fontId="45"/>
  </si>
  <si>
    <t>志小田　舞子</t>
    <rPh sb="0" eb="3">
      <t>シコダ</t>
    </rPh>
    <rPh sb="4" eb="6">
      <t>マイコ</t>
    </rPh>
    <phoneticPr fontId="45"/>
  </si>
  <si>
    <t>41601</t>
  </si>
  <si>
    <t>久光　久美子</t>
    <rPh sb="0" eb="2">
      <t>ヒサミツ</t>
    </rPh>
    <rPh sb="3" eb="6">
      <t>　ク　ミ　　コ</t>
    </rPh>
    <phoneticPr fontId="45"/>
  </si>
  <si>
    <t>石山　立身</t>
    <rPh sb="0" eb="2">
      <t>イシヤマ</t>
    </rPh>
    <rPh sb="3" eb="4">
      <t>タ</t>
    </rPh>
    <rPh sb="4" eb="5">
      <t>ミ</t>
    </rPh>
    <phoneticPr fontId="45"/>
  </si>
  <si>
    <t>村田　寿恵</t>
    <rPh sb="0" eb="2">
      <t>ムラタ</t>
    </rPh>
    <rPh sb="3" eb="5">
      <t>ヒサエ</t>
    </rPh>
    <phoneticPr fontId="45"/>
  </si>
  <si>
    <t>41602</t>
  </si>
  <si>
    <t>佐藤　愛子</t>
    <rPh sb="0" eb="2">
      <t>サトウ</t>
    </rPh>
    <rPh sb="3" eb="5">
      <t>アイコ</t>
    </rPh>
    <phoneticPr fontId="45"/>
  </si>
  <si>
    <t>髙橋　加奈</t>
    <rPh sb="0" eb="2">
      <t>タカハシ</t>
    </rPh>
    <rPh sb="3" eb="5">
      <t>カナ</t>
    </rPh>
    <phoneticPr fontId="45"/>
  </si>
  <si>
    <t>伊藤　美樹</t>
    <rPh sb="0" eb="2">
      <t>イトウ</t>
    </rPh>
    <rPh sb="3" eb="5">
      <t>ミキ</t>
    </rPh>
    <phoneticPr fontId="45"/>
  </si>
  <si>
    <t>41603</t>
  </si>
  <si>
    <t>武田　和子</t>
    <rPh sb="0" eb="2">
      <t>タケダ</t>
    </rPh>
    <rPh sb="3" eb="5">
      <t>カズコ</t>
    </rPh>
    <phoneticPr fontId="45"/>
  </si>
  <si>
    <t>41604</t>
  </si>
  <si>
    <t>佐藤　礼子</t>
    <rPh sb="0" eb="2">
      <t>サトウ</t>
    </rPh>
    <rPh sb="3" eb="5">
      <t>レイコ</t>
    </rPh>
    <phoneticPr fontId="45"/>
  </si>
  <si>
    <t>41605</t>
  </si>
  <si>
    <t>佐藤　かおり</t>
    <rPh sb="0" eb="2">
      <t>サトウ</t>
    </rPh>
    <phoneticPr fontId="45"/>
  </si>
  <si>
    <t>41606</t>
  </si>
  <si>
    <t>佐藤　久美子</t>
    <rPh sb="0" eb="2">
      <t>サトウ</t>
    </rPh>
    <rPh sb="3" eb="6">
      <t>クミコ</t>
    </rPh>
    <phoneticPr fontId="45"/>
  </si>
  <si>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40"/>
  </si>
  <si>
    <t>小規模Ａ型　青葉区</t>
    <rPh sb="0" eb="3">
      <t>ショウキボ</t>
    </rPh>
    <rPh sb="4" eb="5">
      <t>ガタ</t>
    </rPh>
    <rPh sb="6" eb="9">
      <t>アオバク</t>
    </rPh>
    <phoneticPr fontId="40"/>
  </si>
  <si>
    <t>小規模Ａ型　宮城野区</t>
    <rPh sb="0" eb="3">
      <t>ショウキボ</t>
    </rPh>
    <rPh sb="4" eb="5">
      <t>ガタ</t>
    </rPh>
    <rPh sb="6" eb="10">
      <t>ミヤギノク</t>
    </rPh>
    <phoneticPr fontId="40"/>
  </si>
  <si>
    <t>小規模Ａ型　太白区</t>
    <rPh sb="0" eb="3">
      <t>ショウキボ</t>
    </rPh>
    <rPh sb="4" eb="5">
      <t>ガタ</t>
    </rPh>
    <rPh sb="6" eb="9">
      <t>タイハクク</t>
    </rPh>
    <phoneticPr fontId="40"/>
  </si>
  <si>
    <t>小規模Ｂ型</t>
    <rPh sb="0" eb="3">
      <t>ショウキボ</t>
    </rPh>
    <rPh sb="4" eb="5">
      <t>ガタ</t>
    </rPh>
    <phoneticPr fontId="40"/>
  </si>
  <si>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</si>
  <si>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</si>
  <si>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</si>
  <si>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</si>
  <si>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</si>
  <si>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</si>
  <si>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</si>
  <si>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</si>
  <si>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</si>
  <si>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</si>
  <si>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</si>
  <si>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</si>
  <si>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</si>
  <si>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</si>
  <si>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</si>
  <si>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</si>
  <si>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</si>
  <si>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</si>
  <si>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</si>
  <si>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ふれあい保育園</t>
  </si>
  <si>
    <t>ちゃいるどらんど岩切駅前保育園</t>
  </si>
  <si>
    <t>バンビのおうち保育園</t>
  </si>
  <si>
    <t>にこにこハウス</t>
  </si>
  <si>
    <t>おひさま原っぱ保育園</t>
  </si>
  <si>
    <t>保育園れいんぼーなーさりー原ノ町館1</t>
  </si>
  <si>
    <t>アテナ保育園</t>
  </si>
  <si>
    <t>ぽっかぽか彩保育園</t>
    <phoneticPr fontId="40"/>
  </si>
  <si>
    <t>おうち保育園木町どおり</t>
  </si>
  <si>
    <t>保育園れいんぼーなーさりー原ノ町館2</t>
  </si>
  <si>
    <t>砂押こころ保育園</t>
  </si>
  <si>
    <t>KIDs-Kan</t>
    <phoneticPr fontId="40"/>
  </si>
  <si>
    <t>小規模保育事業所ココカラ荒巻</t>
  </si>
  <si>
    <t>しらとり保育園</t>
  </si>
  <si>
    <t>時のかけはし保育園</t>
  </si>
  <si>
    <t>太白だんだん保育園</t>
  </si>
  <si>
    <t>みのり保育園</t>
  </si>
  <si>
    <t>保育園レインボーナーサリー田子館</t>
  </si>
  <si>
    <t>フレーベル保育園</t>
  </si>
  <si>
    <t>かみすぎさくら保育園</t>
  </si>
  <si>
    <t>さくらんぼ保育園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</si>
  <si>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</si>
  <si>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</si>
  <si>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</si>
  <si>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</si>
  <si>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</si>
  <si>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</si>
  <si>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</si>
  <si>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</si>
  <si>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</si>
  <si>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40"/>
  </si>
  <si>
    <t>ペンギンナーサリースクールせんだい</t>
  </si>
  <si>
    <t>富沢こころ保育園</t>
  </si>
  <si>
    <t>パパママ保育園</t>
  </si>
  <si>
    <t>北・杜のみらい保育園</t>
  </si>
  <si>
    <t>新田ナーサリー</t>
  </si>
  <si>
    <t>大野田こころ保育園</t>
  </si>
  <si>
    <t>愛子つぼみ保育園</t>
  </si>
  <si>
    <t>青葉・杜のみらい保育園</t>
  </si>
  <si>
    <t>ハピネス保育園中野栄</t>
    <rPh sb="4" eb="7">
      <t>ホイクエン</t>
    </rPh>
    <rPh sb="7" eb="10">
      <t>ナカノサカエ</t>
    </rPh>
    <phoneticPr fontId="40"/>
  </si>
  <si>
    <t>恵和町いちにいさん保育園</t>
  </si>
  <si>
    <t>共同保育所ちろりん村</t>
  </si>
  <si>
    <t>苦竹ナーサリー</t>
    <rPh sb="0" eb="2">
      <t>ニガタケ</t>
    </rPh>
    <phoneticPr fontId="40"/>
  </si>
  <si>
    <t>りありのきっず仙台</t>
  </si>
  <si>
    <t>小規模保育事業Ｃ型</t>
    <rPh sb="0" eb="3">
      <t>ショウキボ</t>
    </rPh>
    <rPh sb="3" eb="5">
      <t>ホイク</t>
    </rPh>
    <rPh sb="5" eb="7">
      <t>ジギョウ</t>
    </rPh>
    <rPh sb="8" eb="9">
      <t>ガタ</t>
    </rPh>
    <phoneticPr fontId="40"/>
  </si>
  <si>
    <t>きまちこころ保育園</t>
  </si>
  <si>
    <t>小規模Ａ型　若林区</t>
    <rPh sb="0" eb="3">
      <t>ショウキボ</t>
    </rPh>
    <rPh sb="4" eb="5">
      <t>ガタ</t>
    </rPh>
    <rPh sb="6" eb="9">
      <t>ワカバヤシク</t>
    </rPh>
    <phoneticPr fontId="40"/>
  </si>
  <si>
    <t>キッズフィールド富沢園</t>
  </si>
  <si>
    <t>吉田　一美・皆川　舞</t>
    <rPh sb="0" eb="2">
      <t>ヨシダ</t>
    </rPh>
    <rPh sb="3" eb="5">
      <t>ヒトミ</t>
    </rPh>
    <rPh sb="6" eb="8">
      <t>ミナカワ</t>
    </rPh>
    <rPh sb="9" eb="10">
      <t>マイ</t>
    </rPh>
    <phoneticPr fontId="45"/>
  </si>
  <si>
    <t>こどもの家エミール</t>
  </si>
  <si>
    <t>もりのなかま保育園南大野田園</t>
  </si>
  <si>
    <t>高橋　真由美・鈴木　めぐみ</t>
    <rPh sb="0" eb="2">
      <t>タカハシ</t>
    </rPh>
    <rPh sb="3" eb="6">
      <t>マユミ</t>
    </rPh>
    <phoneticPr fontId="45"/>
  </si>
  <si>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</si>
  <si>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</si>
  <si>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</si>
  <si>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5"/>
  </si>
  <si>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</si>
  <si>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</si>
  <si>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40"/>
  </si>
  <si>
    <t>遊佐　ひろ子・畠山　祐子</t>
    <rPh sb="0" eb="2">
      <t>ユサ</t>
    </rPh>
    <rPh sb="5" eb="6">
      <t>コ</t>
    </rPh>
    <phoneticPr fontId="45"/>
  </si>
  <si>
    <t>さくらっこ保育園</t>
  </si>
  <si>
    <t>ちゃいるどらんど六丁の目保育園</t>
  </si>
  <si>
    <t>ぷりえ～る保育園</t>
  </si>
  <si>
    <t>岸　麻記子・天間　千栄子</t>
    <rPh sb="0" eb="1">
      <t>キシ</t>
    </rPh>
    <rPh sb="2" eb="5">
      <t>マキコ</t>
    </rPh>
    <rPh sb="6" eb="7">
      <t>テン</t>
    </rPh>
    <rPh sb="7" eb="8">
      <t>マ</t>
    </rPh>
    <rPh sb="9" eb="12">
      <t>チエコ</t>
    </rPh>
    <phoneticPr fontId="45"/>
  </si>
  <si>
    <t>ピーターパン東勝山</t>
  </si>
  <si>
    <t>すまいる新寺保育園</t>
  </si>
  <si>
    <t>サン・キッズ保育園</t>
  </si>
  <si>
    <t>菅野　淳・菅野　美紀</t>
    <rPh sb="0" eb="2">
      <t>カンノ</t>
    </rPh>
    <rPh sb="3" eb="4">
      <t>アツシ</t>
    </rPh>
    <rPh sb="5" eb="7">
      <t>カンノ</t>
    </rPh>
    <rPh sb="8" eb="10">
      <t>ミキ</t>
    </rPh>
    <phoneticPr fontId="45"/>
  </si>
  <si>
    <t>たっこの家</t>
  </si>
  <si>
    <t>ろりぽっぷ小規模保育園おほしさま館</t>
  </si>
  <si>
    <t>ぷりえ～る保育園2</t>
  </si>
  <si>
    <t>小野　敬子・酒井　リエ子</t>
    <rPh sb="0" eb="2">
      <t>オノ</t>
    </rPh>
    <rPh sb="3" eb="5">
      <t>ケイコ</t>
    </rPh>
    <rPh sb="6" eb="8">
      <t>サカイ</t>
    </rPh>
    <rPh sb="11" eb="12">
      <t>コ</t>
    </rPh>
    <phoneticPr fontId="45"/>
  </si>
  <si>
    <t>ちびっこひろば保育園</t>
  </si>
  <si>
    <t>やまとみらい八乙女保育園</t>
  </si>
  <si>
    <t>カール高松ナーサリー</t>
  </si>
  <si>
    <t>カール荒井ナーサリー</t>
  </si>
  <si>
    <t>アートチャイルドケア仙台泉中央</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</si>
  <si>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40"/>
  </si>
  <si>
    <t>カールリトルプリスクール</t>
  </si>
  <si>
    <t>バイリンガル保育園なないろの里</t>
  </si>
  <si>
    <t>リコリコ保育園</t>
  </si>
  <si>
    <t>Ａ型</t>
    <rPh sb="1" eb="2">
      <t>ガタ</t>
    </rPh>
    <phoneticPr fontId="43"/>
  </si>
  <si>
    <t>ぶんぶん保育園小田原園</t>
    <rPh sb="7" eb="10">
      <t>オダワラ</t>
    </rPh>
    <rPh sb="10" eb="11">
      <t>エン</t>
    </rPh>
    <phoneticPr fontId="40"/>
  </si>
  <si>
    <t>ちゃいるどらんど六丁の目南保育園</t>
  </si>
  <si>
    <t>森のプーさん保育園</t>
  </si>
  <si>
    <t>ビックママランド北目町</t>
    <rPh sb="8" eb="9">
      <t>キタ</t>
    </rPh>
    <rPh sb="9" eb="10">
      <t>メ</t>
    </rPh>
    <rPh sb="10" eb="11">
      <t>マチ</t>
    </rPh>
    <phoneticPr fontId="46"/>
  </si>
  <si>
    <t>空飛ぶくぢら保育所</t>
  </si>
  <si>
    <t>ハピネス保育園南光台東</t>
  </si>
  <si>
    <t>ワタキュー保育園北四番丁園</t>
    <rPh sb="5" eb="8">
      <t>ホイクエン</t>
    </rPh>
    <rPh sb="8" eb="12">
      <t>キタヨバンチョウ</t>
    </rPh>
    <rPh sb="12" eb="13">
      <t>エン</t>
    </rPh>
    <phoneticPr fontId="46"/>
  </si>
  <si>
    <t>ろりぽっぷ第2小規模保育園おひさま館</t>
  </si>
  <si>
    <t>ピーターパン北中山</t>
  </si>
  <si>
    <t>ビックママランド支倉園</t>
    <rPh sb="8" eb="10">
      <t>ハセクラ</t>
    </rPh>
    <rPh sb="10" eb="11">
      <t>エン</t>
    </rPh>
    <phoneticPr fontId="46"/>
  </si>
  <si>
    <t>グレース保育園</t>
  </si>
  <si>
    <t>泉中央さんさん保育室</t>
  </si>
  <si>
    <t>わくわくモリモリ保育所</t>
    <rPh sb="8" eb="10">
      <t>ホイク</t>
    </rPh>
    <rPh sb="10" eb="11">
      <t>ショ</t>
    </rPh>
    <phoneticPr fontId="46"/>
  </si>
  <si>
    <t>六丁の目保育園中町園</t>
  </si>
  <si>
    <t>みなみの光保育園</t>
  </si>
  <si>
    <t>りありのきっず青葉</t>
    <rPh sb="7" eb="9">
      <t>アオバ</t>
    </rPh>
    <phoneticPr fontId="46"/>
  </si>
  <si>
    <t>アスイク保育園　薬師堂前</t>
  </si>
  <si>
    <t>ミッキー小規模保育園</t>
  </si>
  <si>
    <t>あすと長町保育所</t>
    <rPh sb="3" eb="5">
      <t>ナガマチ</t>
    </rPh>
    <rPh sb="5" eb="7">
      <t>ホイク</t>
    </rPh>
    <rPh sb="7" eb="8">
      <t>ショ</t>
    </rPh>
    <phoneticPr fontId="46"/>
  </si>
  <si>
    <t>六郷保育園</t>
    <rPh sb="0" eb="2">
      <t>ロクゴウ</t>
    </rPh>
    <rPh sb="2" eb="5">
      <t>ホイクエン</t>
    </rPh>
    <phoneticPr fontId="40"/>
  </si>
  <si>
    <t>第2紫山いちにいさん保育園</t>
    <phoneticPr fontId="40"/>
  </si>
  <si>
    <t>りっきーぱーくあすと長町</t>
    <rPh sb="10" eb="12">
      <t>ナガマチ</t>
    </rPh>
    <phoneticPr fontId="46"/>
  </si>
  <si>
    <t>もりのひろば保育園</t>
    <rPh sb="6" eb="9">
      <t>ホイクエン</t>
    </rPh>
    <phoneticPr fontId="46"/>
  </si>
  <si>
    <t>栗生ひよこ園</t>
  </si>
  <si>
    <t>Ｂ型</t>
    <rPh sb="1" eb="2">
      <t>ガタ</t>
    </rPh>
    <phoneticPr fontId="43"/>
  </si>
  <si>
    <t>おひさま保育園　</t>
  </si>
  <si>
    <t>ヤクルト二日町つばめ保育園</t>
    <rPh sb="4" eb="7">
      <t>フツカマチ</t>
    </rPh>
    <rPh sb="10" eb="13">
      <t>ホイクエン</t>
    </rPh>
    <phoneticPr fontId="46"/>
  </si>
  <si>
    <t>きらきら保育園</t>
    <rPh sb="4" eb="7">
      <t>ホイクエン</t>
    </rPh>
    <phoneticPr fontId="46"/>
  </si>
  <si>
    <t>ヤクルトあやしつばめ保育園</t>
    <rPh sb="10" eb="13">
      <t>ホイクエン</t>
    </rPh>
    <phoneticPr fontId="46"/>
  </si>
  <si>
    <t>保育所型</t>
    <rPh sb="0" eb="2">
      <t>ホイク</t>
    </rPh>
    <rPh sb="2" eb="3">
      <t>ショ</t>
    </rPh>
    <rPh sb="3" eb="4">
      <t>ガタ</t>
    </rPh>
    <phoneticPr fontId="43"/>
  </si>
  <si>
    <t>エスパルキッズ保育園</t>
    <rPh sb="7" eb="10">
      <t>ホイクエン</t>
    </rPh>
    <phoneticPr fontId="47"/>
  </si>
  <si>
    <t>コープこやぎの保育園</t>
    <rPh sb="7" eb="10">
      <t>ホイクエン</t>
    </rPh>
    <phoneticPr fontId="47"/>
  </si>
  <si>
    <t>南中山すいせん保育園</t>
    <phoneticPr fontId="47"/>
  </si>
  <si>
    <t>キッズ・マークトゥエイン</t>
    <phoneticPr fontId="43"/>
  </si>
  <si>
    <t>せせらぎ保育園</t>
    <rPh sb="4" eb="7">
      <t>ホイクエン</t>
    </rPh>
    <phoneticPr fontId="47"/>
  </si>
  <si>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</si>
  <si>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3</t>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</si>
  <si>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</si>
  <si>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</si>
  <si>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</si>
  <si>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</si>
  <si>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</si>
  <si>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</si>
  <si>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</si>
  <si>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</si>
  <si>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</si>
  <si>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承認型</t>
    <rPh sb="0" eb="2">
      <t>ショウニン</t>
    </rPh>
    <rPh sb="2" eb="3">
      <t>ガタ</t>
    </rPh>
    <phoneticPr fontId="1"/>
  </si>
  <si>
    <t>小規模保育事業Ａ型</t>
  </si>
  <si>
    <t>仙台市青葉区柏木1丁目3-23</t>
    <rPh sb="0" eb="3">
      <t>センダイシ</t>
    </rPh>
    <rPh sb="3" eb="6">
      <t>アオバク</t>
    </rPh>
    <rPh sb="6" eb="8">
      <t>カシワギ</t>
    </rPh>
    <rPh sb="9" eb="11">
      <t>チョウメ</t>
    </rPh>
    <phoneticPr fontId="48"/>
  </si>
  <si>
    <t>株式会社　アドマイア</t>
    <rPh sb="0" eb="4">
      <t>カブシキガイシャ</t>
    </rPh>
    <phoneticPr fontId="49"/>
  </si>
  <si>
    <t>-</t>
  </si>
  <si>
    <t>小規模保育事業Ａ型</t>
    <phoneticPr fontId="43"/>
  </si>
  <si>
    <t>東京都千代田区神田駿河台2-9</t>
  </si>
  <si>
    <t>株式会社　ニチイ学館</t>
    <rPh sb="8" eb="10">
      <t>ガッカン</t>
    </rPh>
    <phoneticPr fontId="49"/>
  </si>
  <si>
    <t>余裕活用型</t>
  </si>
  <si>
    <t>仙台市宮城野区鶴ケ谷6丁目9</t>
    <rPh sb="0" eb="3">
      <t>センダイシ</t>
    </rPh>
    <rPh sb="3" eb="7">
      <t>ミヤギノク</t>
    </rPh>
    <rPh sb="7" eb="8">
      <t>ツル</t>
    </rPh>
    <rPh sb="9" eb="10">
      <t>タニ</t>
    </rPh>
    <rPh sb="11" eb="13">
      <t>チョウメ</t>
    </rPh>
    <phoneticPr fontId="48"/>
  </si>
  <si>
    <t>学校法人　清野学園</t>
    <rPh sb="5" eb="7">
      <t>セイノ</t>
    </rPh>
    <rPh sb="7" eb="9">
      <t>ガクエン</t>
    </rPh>
    <phoneticPr fontId="49"/>
  </si>
  <si>
    <t>ＷＡＣまごころ保育園</t>
    <rPh sb="7" eb="10">
      <t>ホイクエン</t>
    </rPh>
    <phoneticPr fontId="50"/>
  </si>
  <si>
    <t>仙台市青葉区上杉1-16-4ｾﾝﾁｭﾘｰ青葉601</t>
    <rPh sb="0" eb="3">
      <t>センダイシ</t>
    </rPh>
    <rPh sb="3" eb="6">
      <t>アオバク</t>
    </rPh>
    <rPh sb="6" eb="8">
      <t>カミスギ</t>
    </rPh>
    <rPh sb="20" eb="22">
      <t>アオバ</t>
    </rPh>
    <phoneticPr fontId="48"/>
  </si>
  <si>
    <t>特定非営利活動法人　WACまごころサービスみやぎ</t>
    <rPh sb="0" eb="2">
      <t>トクテイ</t>
    </rPh>
    <rPh sb="2" eb="5">
      <t>ヒエイリ</t>
    </rPh>
    <rPh sb="5" eb="7">
      <t>カツドウ</t>
    </rPh>
    <rPh sb="7" eb="9">
      <t>ホウジン</t>
    </rPh>
    <phoneticPr fontId="49"/>
  </si>
  <si>
    <t>東京都千代田区神田神保町1-14-1-4F</t>
  </si>
  <si>
    <t>特定非営利活動法人　フローレンス</t>
    <rPh sb="0" eb="2">
      <t>トクテイ</t>
    </rPh>
    <rPh sb="2" eb="3">
      <t>ヒ</t>
    </rPh>
    <rPh sb="3" eb="5">
      <t>エイリ</t>
    </rPh>
    <rPh sb="5" eb="7">
      <t>カツドウ</t>
    </rPh>
    <rPh sb="7" eb="9">
      <t>ホウジン</t>
    </rPh>
    <phoneticPr fontId="51"/>
  </si>
  <si>
    <t>ふれあい保育園</t>
    <rPh sb="4" eb="7">
      <t>ホイクエン</t>
    </rPh>
    <phoneticPr fontId="10"/>
  </si>
  <si>
    <t>仙台市青葉区旭ヶ丘1丁目39-6</t>
    <rPh sb="0" eb="3">
      <t>センダイシ</t>
    </rPh>
    <rPh sb="3" eb="6">
      <t>アオバク</t>
    </rPh>
    <rPh sb="6" eb="7">
      <t>アサヒ</t>
    </rPh>
    <rPh sb="8" eb="9">
      <t>オカ</t>
    </rPh>
    <rPh sb="10" eb="12">
      <t>チョウメ</t>
    </rPh>
    <phoneticPr fontId="42"/>
  </si>
  <si>
    <t>一般社団法人　ふれあいファミリーパートナー</t>
    <rPh sb="0" eb="2">
      <t>イッパン</t>
    </rPh>
    <rPh sb="2" eb="4">
      <t>シャダン</t>
    </rPh>
    <rPh sb="4" eb="6">
      <t>ホウジン</t>
    </rPh>
    <phoneticPr fontId="51"/>
  </si>
  <si>
    <t>一般型</t>
  </si>
  <si>
    <t>おひさま原っぱ保育園</t>
    <rPh sb="4" eb="5">
      <t>ハラ</t>
    </rPh>
    <rPh sb="7" eb="10">
      <t>ホイクエン</t>
    </rPh>
    <phoneticPr fontId="51"/>
  </si>
  <si>
    <t>仙台市青葉区角五郎1丁目9-5</t>
    <rPh sb="0" eb="3">
      <t>センダイシ</t>
    </rPh>
    <rPh sb="3" eb="6">
      <t>アオバク</t>
    </rPh>
    <rPh sb="6" eb="7">
      <t>カク</t>
    </rPh>
    <rPh sb="7" eb="9">
      <t>ゴロウ</t>
    </rPh>
    <rPh sb="10" eb="12">
      <t>チョウメ</t>
    </rPh>
    <phoneticPr fontId="42"/>
  </si>
  <si>
    <t>一般社団法人　おひさま原っぱ保育園</t>
    <rPh sb="0" eb="2">
      <t>イッパン</t>
    </rPh>
    <rPh sb="2" eb="4">
      <t>シャダン</t>
    </rPh>
    <rPh sb="4" eb="6">
      <t>ホウジン</t>
    </rPh>
    <rPh sb="11" eb="12">
      <t>ハラ</t>
    </rPh>
    <rPh sb="14" eb="17">
      <t>ホイクエン</t>
    </rPh>
    <phoneticPr fontId="51"/>
  </si>
  <si>
    <t>おうち保育園木町どおり</t>
    <rPh sb="3" eb="6">
      <t>ホイクエン</t>
    </rPh>
    <rPh sb="6" eb="8">
      <t>キマチ</t>
    </rPh>
    <phoneticPr fontId="10"/>
  </si>
  <si>
    <t>東京都千代田区神田神保町1-14-1-4F</t>
    <rPh sb="0" eb="3">
      <t>トウキョウト</t>
    </rPh>
    <rPh sb="3" eb="7">
      <t>チヨダク</t>
    </rPh>
    <rPh sb="7" eb="9">
      <t>カンダ</t>
    </rPh>
    <rPh sb="9" eb="12">
      <t>ジンボウチョウ</t>
    </rPh>
    <phoneticPr fontId="48"/>
  </si>
  <si>
    <t>小規模保育事業所ココカラ荒巻</t>
    <rPh sb="0" eb="3">
      <t>ショウキボ</t>
    </rPh>
    <rPh sb="3" eb="5">
      <t>ホイク</t>
    </rPh>
    <rPh sb="5" eb="7">
      <t>ジギョウ</t>
    </rPh>
    <rPh sb="7" eb="8">
      <t>ショ</t>
    </rPh>
    <rPh sb="12" eb="14">
      <t>アラマキ</t>
    </rPh>
    <phoneticPr fontId="10"/>
  </si>
  <si>
    <t>福島県郡山市開成4-9-17 あさか102</t>
    <rPh sb="0" eb="3">
      <t>フクシマケン</t>
    </rPh>
    <rPh sb="3" eb="6">
      <t>コオリヤマシ</t>
    </rPh>
    <rPh sb="6" eb="8">
      <t>カイセイ</t>
    </rPh>
    <phoneticPr fontId="42"/>
  </si>
  <si>
    <t>株式会社　ピーエイケア</t>
    <rPh sb="0" eb="2">
      <t>カブシキ</t>
    </rPh>
    <rPh sb="2" eb="4">
      <t>カイシャ</t>
    </rPh>
    <phoneticPr fontId="51"/>
  </si>
  <si>
    <t>みのり保育園</t>
    <rPh sb="3" eb="6">
      <t>ホイクエン</t>
    </rPh>
    <phoneticPr fontId="52"/>
  </si>
  <si>
    <t>仙台市青葉区木町通2-3-39</t>
    <rPh sb="0" eb="3">
      <t>センダイシ</t>
    </rPh>
    <rPh sb="3" eb="6">
      <t>アオバク</t>
    </rPh>
    <rPh sb="6" eb="8">
      <t>キマチ</t>
    </rPh>
    <rPh sb="8" eb="9">
      <t>ツウ</t>
    </rPh>
    <phoneticPr fontId="42"/>
  </si>
  <si>
    <t>学校法人　曽根学園</t>
    <rPh sb="5" eb="7">
      <t>ソネ</t>
    </rPh>
    <rPh sb="7" eb="9">
      <t>ガクエン</t>
    </rPh>
    <phoneticPr fontId="51"/>
  </si>
  <si>
    <t>かみすぎさくら保育園</t>
    <rPh sb="7" eb="10">
      <t>ホイクエン</t>
    </rPh>
    <phoneticPr fontId="52"/>
  </si>
  <si>
    <t>仙台市青葉区上杉4丁目5-5</t>
  </si>
  <si>
    <t>有限会社　グローアップ</t>
    <rPh sb="0" eb="2">
      <t>ユウゲン</t>
    </rPh>
    <rPh sb="2" eb="4">
      <t>カイシャ</t>
    </rPh>
    <phoneticPr fontId="51"/>
  </si>
  <si>
    <t>すまいる立町保育園</t>
    <rPh sb="4" eb="6">
      <t>タチマチ</t>
    </rPh>
    <rPh sb="6" eb="9">
      <t>ホイクエン</t>
    </rPh>
    <phoneticPr fontId="52"/>
  </si>
  <si>
    <t>神奈川県横浜市西区平沼1-13-14</t>
    <rPh sb="0" eb="3">
      <t>カナガワ</t>
    </rPh>
    <rPh sb="3" eb="4">
      <t>ケン</t>
    </rPh>
    <rPh sb="4" eb="7">
      <t>ヨコハマシ</t>
    </rPh>
    <rPh sb="7" eb="9">
      <t>ニシク</t>
    </rPh>
    <rPh sb="9" eb="11">
      <t>ヒラヌマ</t>
    </rPh>
    <phoneticPr fontId="42"/>
  </si>
  <si>
    <t>株式会社　スマイルクルー</t>
    <rPh sb="0" eb="2">
      <t>カブシキ</t>
    </rPh>
    <rPh sb="2" eb="4">
      <t>カイシャ</t>
    </rPh>
    <phoneticPr fontId="51"/>
  </si>
  <si>
    <t>ぷりえ～る保育園あらまき</t>
    <rPh sb="5" eb="8">
      <t>ホイクエン</t>
    </rPh>
    <phoneticPr fontId="52"/>
  </si>
  <si>
    <t>仙台市泉区南中山4-27-16</t>
    <rPh sb="0" eb="3">
      <t>センダイシ</t>
    </rPh>
    <rPh sb="3" eb="4">
      <t>イズミ</t>
    </rPh>
    <rPh sb="4" eb="5">
      <t>ク</t>
    </rPh>
    <rPh sb="5" eb="6">
      <t>ミナミ</t>
    </rPh>
    <rPh sb="6" eb="8">
      <t>ナカヤマ</t>
    </rPh>
    <phoneticPr fontId="42"/>
  </si>
  <si>
    <t>株式会社　オードリー</t>
    <rPh sb="0" eb="2">
      <t>カブシキ</t>
    </rPh>
    <rPh sb="2" eb="4">
      <t>カイシャ</t>
    </rPh>
    <phoneticPr fontId="51"/>
  </si>
  <si>
    <t>ぶんぶん保育園二日町園</t>
    <rPh sb="4" eb="7">
      <t>ホイクエン</t>
    </rPh>
    <rPh sb="7" eb="11">
      <t>フツカマチエン</t>
    </rPh>
    <phoneticPr fontId="52"/>
  </si>
  <si>
    <t>仙台市青葉区中央2丁目5-9</t>
    <rPh sb="0" eb="3">
      <t>センダイシ</t>
    </rPh>
    <rPh sb="3" eb="6">
      <t>アオバク</t>
    </rPh>
    <rPh sb="6" eb="8">
      <t>チュウオウ</t>
    </rPh>
    <rPh sb="9" eb="11">
      <t>チョウメ</t>
    </rPh>
    <phoneticPr fontId="42"/>
  </si>
  <si>
    <t>株式会社　庄文堂</t>
    <rPh sb="5" eb="6">
      <t>ショウ</t>
    </rPh>
    <rPh sb="6" eb="7">
      <t>ブン</t>
    </rPh>
    <rPh sb="7" eb="8">
      <t>ドウ</t>
    </rPh>
    <phoneticPr fontId="51"/>
  </si>
  <si>
    <t>仙台市青葉区柏木1-1-36</t>
    <rPh sb="0" eb="3">
      <t>センダイシ</t>
    </rPh>
    <rPh sb="3" eb="6">
      <t>アオバク</t>
    </rPh>
    <rPh sb="6" eb="7">
      <t>カシワ</t>
    </rPh>
    <rPh sb="7" eb="8">
      <t>キ</t>
    </rPh>
    <phoneticPr fontId="42"/>
  </si>
  <si>
    <t>社会福祉法人　柏木福祉会</t>
    <rPh sb="0" eb="2">
      <t>シャカイ</t>
    </rPh>
    <rPh sb="2" eb="4">
      <t>フクシ</t>
    </rPh>
    <rPh sb="4" eb="6">
      <t>ホウジン</t>
    </rPh>
    <rPh sb="7" eb="9">
      <t>カシワギ</t>
    </rPh>
    <rPh sb="9" eb="11">
      <t>フクシ</t>
    </rPh>
    <rPh sb="11" eb="12">
      <t>カイ</t>
    </rPh>
    <phoneticPr fontId="51"/>
  </si>
  <si>
    <t>青葉・杜のみらい保育園</t>
    <rPh sb="0" eb="2">
      <t>アオバ</t>
    </rPh>
    <rPh sb="3" eb="4">
      <t>モリ</t>
    </rPh>
    <rPh sb="8" eb="11">
      <t>ホイクエン</t>
    </rPh>
    <phoneticPr fontId="10"/>
  </si>
  <si>
    <t>共同保育所ちろりん村</t>
    <rPh sb="0" eb="2">
      <t>キョウドウ</t>
    </rPh>
    <rPh sb="2" eb="4">
      <t>ホイク</t>
    </rPh>
    <rPh sb="4" eb="5">
      <t>ショ</t>
    </rPh>
    <rPh sb="9" eb="10">
      <t>ムラ</t>
    </rPh>
    <phoneticPr fontId="52"/>
  </si>
  <si>
    <t>仙台市青葉区東勝山1-19-7</t>
    <rPh sb="0" eb="3">
      <t>センダイシ</t>
    </rPh>
    <rPh sb="3" eb="6">
      <t>アオバク</t>
    </rPh>
    <rPh sb="6" eb="7">
      <t>ヒガシ</t>
    </rPh>
    <rPh sb="7" eb="9">
      <t>カツヤマ</t>
    </rPh>
    <phoneticPr fontId="37"/>
  </si>
  <si>
    <t>一般社団法人　共同保育所ちろりん村</t>
  </si>
  <si>
    <t>きまちこころ保育園</t>
    <rPh sb="6" eb="9">
      <t>ホイクエン</t>
    </rPh>
    <phoneticPr fontId="52"/>
  </si>
  <si>
    <t>仙台市青葉区木町通2-4-16</t>
    <rPh sb="0" eb="3">
      <t>センダイシ</t>
    </rPh>
    <rPh sb="3" eb="6">
      <t>アオバク</t>
    </rPh>
    <rPh sb="6" eb="8">
      <t>キマチ</t>
    </rPh>
    <rPh sb="8" eb="9">
      <t>トオリ</t>
    </rPh>
    <phoneticPr fontId="37"/>
  </si>
  <si>
    <t>株式会社　Ｆ＆Ｓ</t>
  </si>
  <si>
    <t>こどもの家エミール</t>
    <rPh sb="4" eb="5">
      <t>イエ</t>
    </rPh>
    <phoneticPr fontId="52"/>
  </si>
  <si>
    <t>仙台市青葉区二日町17-17BRAVI北四番丁2F</t>
  </si>
  <si>
    <t>株式会社　エミール</t>
    <rPh sb="0" eb="4">
      <t>カブシキガイシャ</t>
    </rPh>
    <phoneticPr fontId="53"/>
  </si>
  <si>
    <t>朝市っ子保育園</t>
    <rPh sb="0" eb="2">
      <t>アサイチ</t>
    </rPh>
    <rPh sb="3" eb="4">
      <t>コ</t>
    </rPh>
    <rPh sb="4" eb="7">
      <t>ホイクエン</t>
    </rPh>
    <phoneticPr fontId="52"/>
  </si>
  <si>
    <t>仙台市青葉区中央4-3-28-3F</t>
    <rPh sb="0" eb="3">
      <t>センダイシ</t>
    </rPh>
    <phoneticPr fontId="37"/>
  </si>
  <si>
    <t>特定非営利活動法人　朝市センター保育園</t>
    <rPh sb="0" eb="2">
      <t>トクテイ</t>
    </rPh>
    <rPh sb="2" eb="5">
      <t>ヒエイリ</t>
    </rPh>
    <rPh sb="5" eb="7">
      <t>カツドウ</t>
    </rPh>
    <rPh sb="7" eb="9">
      <t>ホウジン</t>
    </rPh>
    <rPh sb="10" eb="12">
      <t>アサイチ</t>
    </rPh>
    <rPh sb="16" eb="19">
      <t>ホイクエン</t>
    </rPh>
    <phoneticPr fontId="53"/>
  </si>
  <si>
    <t>かみすぎさくら第2保育園</t>
    <rPh sb="7" eb="8">
      <t>ダイ</t>
    </rPh>
    <rPh sb="9" eb="12">
      <t>ホイクエン</t>
    </rPh>
    <phoneticPr fontId="52"/>
  </si>
  <si>
    <t>有限会社　グローアップ</t>
    <rPh sb="0" eb="4">
      <t>ユウゲンガイシャ</t>
    </rPh>
    <phoneticPr fontId="53"/>
  </si>
  <si>
    <t>さくらっこ保育園</t>
    <rPh sb="5" eb="8">
      <t>ホイクエン</t>
    </rPh>
    <phoneticPr fontId="52"/>
  </si>
  <si>
    <t>東京都立川市砂川町2-36-13</t>
    <rPh sb="0" eb="3">
      <t>トウキョウト</t>
    </rPh>
    <rPh sb="3" eb="6">
      <t>タチカワシ</t>
    </rPh>
    <rPh sb="6" eb="7">
      <t>スナ</t>
    </rPh>
    <rPh sb="7" eb="8">
      <t>カワ</t>
    </rPh>
    <rPh sb="8" eb="9">
      <t>マチ</t>
    </rPh>
    <phoneticPr fontId="37"/>
  </si>
  <si>
    <t>一般社団法人　ほっとステーション</t>
    <rPh sb="0" eb="2">
      <t>イッパン</t>
    </rPh>
    <rPh sb="2" eb="4">
      <t>シャダン</t>
    </rPh>
    <rPh sb="4" eb="6">
      <t>ホウジン</t>
    </rPh>
    <phoneticPr fontId="53"/>
  </si>
  <si>
    <t>ピーターパン東勝山</t>
    <rPh sb="6" eb="7">
      <t>ヒガシ</t>
    </rPh>
    <rPh sb="7" eb="9">
      <t>カツヤマ</t>
    </rPh>
    <phoneticPr fontId="52"/>
  </si>
  <si>
    <t>栃木県宇都宮市南大通2-6-1KIDS 1ST BLD</t>
    <rPh sb="0" eb="3">
      <t>トチギケン</t>
    </rPh>
    <rPh sb="3" eb="7">
      <t>ウツノミヤシ</t>
    </rPh>
    <rPh sb="7" eb="8">
      <t>ミナミ</t>
    </rPh>
    <rPh sb="8" eb="9">
      <t>オオ</t>
    </rPh>
    <rPh sb="9" eb="10">
      <t>トオリ</t>
    </rPh>
    <phoneticPr fontId="37"/>
  </si>
  <si>
    <t>株式会社　キッズコーポレーション</t>
    <rPh sb="0" eb="4">
      <t>カブシキガイシャ</t>
    </rPh>
    <phoneticPr fontId="53"/>
  </si>
  <si>
    <t>たっこの家</t>
    <rPh sb="4" eb="5">
      <t>イエ</t>
    </rPh>
    <phoneticPr fontId="10"/>
  </si>
  <si>
    <t>仙台市青葉区西花苑1丁目10-7</t>
    <rPh sb="0" eb="3">
      <t>センダイシ</t>
    </rPh>
    <rPh sb="3" eb="6">
      <t>アオバク</t>
    </rPh>
    <rPh sb="6" eb="7">
      <t>ニシ</t>
    </rPh>
    <rPh sb="7" eb="8">
      <t>ハナ</t>
    </rPh>
    <rPh sb="8" eb="9">
      <t>エン</t>
    </rPh>
    <rPh sb="10" eb="12">
      <t>チョウメ</t>
    </rPh>
    <phoneticPr fontId="42"/>
  </si>
  <si>
    <t>合同会社　Ｔ．Ｋ</t>
    <rPh sb="0" eb="2">
      <t>ゴウドウ</t>
    </rPh>
    <rPh sb="2" eb="4">
      <t>カイシャ</t>
    </rPh>
    <phoneticPr fontId="49"/>
  </si>
  <si>
    <t>仙台市青葉区高松1丁目11番13号</t>
    <rPh sb="0" eb="3">
      <t>センダイシ</t>
    </rPh>
    <phoneticPr fontId="42"/>
  </si>
  <si>
    <t>愛児園　株式会社</t>
    <rPh sb="0" eb="2">
      <t>アイジ</t>
    </rPh>
    <rPh sb="2" eb="3">
      <t>エン</t>
    </rPh>
    <rPh sb="4" eb="8">
      <t>カブシキガイシャ</t>
    </rPh>
    <phoneticPr fontId="51"/>
  </si>
  <si>
    <t>カール高松ナーサリー</t>
    <rPh sb="3" eb="4">
      <t>タカ</t>
    </rPh>
    <phoneticPr fontId="52"/>
  </si>
  <si>
    <t>仙台市若林区卸町3丁目1-4</t>
    <rPh sb="0" eb="3">
      <t>センダイシ</t>
    </rPh>
    <rPh sb="3" eb="6">
      <t>ワカバヤシク</t>
    </rPh>
    <rPh sb="6" eb="8">
      <t>オロシマチ</t>
    </rPh>
    <rPh sb="9" eb="11">
      <t>チョウメ</t>
    </rPh>
    <phoneticPr fontId="42"/>
  </si>
  <si>
    <t>有限会社　カール英会話ほいくえん</t>
    <rPh sb="0" eb="4">
      <t>ユウゲンガイシャ</t>
    </rPh>
    <rPh sb="8" eb="11">
      <t>エイカイワ</t>
    </rPh>
    <phoneticPr fontId="53"/>
  </si>
  <si>
    <t>有限会社　カール英会話ほいくえん</t>
  </si>
  <si>
    <t>ぶんぶん保育園小田原園</t>
    <rPh sb="4" eb="7">
      <t>ホイクエン</t>
    </rPh>
    <rPh sb="7" eb="11">
      <t>オダワラエン</t>
    </rPh>
    <phoneticPr fontId="43"/>
  </si>
  <si>
    <t>仙台市青葉区中央2丁目5-9</t>
  </si>
  <si>
    <t>株式会社　庄文堂</t>
    <rPh sb="5" eb="6">
      <t>ショウ</t>
    </rPh>
    <rPh sb="6" eb="7">
      <t>ブン</t>
    </rPh>
    <rPh sb="7" eb="8">
      <t>ドウ</t>
    </rPh>
    <phoneticPr fontId="54"/>
  </si>
  <si>
    <t>余裕活用型</t>
    <phoneticPr fontId="2"/>
  </si>
  <si>
    <t>仙台市宮城野区萩野町3-8-11-1F</t>
    <rPh sb="0" eb="3">
      <t>センダイシ</t>
    </rPh>
    <phoneticPr fontId="42"/>
  </si>
  <si>
    <t>一般社団法人　アイルアーク</t>
    <rPh sb="0" eb="2">
      <t>イッパン</t>
    </rPh>
    <rPh sb="2" eb="4">
      <t>シャダン</t>
    </rPh>
    <rPh sb="4" eb="6">
      <t>ホウジン</t>
    </rPh>
    <phoneticPr fontId="51"/>
  </si>
  <si>
    <t>仙台市宮城野区中野字阿弥陀堂39</t>
    <rPh sb="0" eb="3">
      <t>センダイシ</t>
    </rPh>
    <rPh sb="7" eb="9">
      <t>ナカノ</t>
    </rPh>
    <rPh sb="9" eb="10">
      <t>アザ</t>
    </rPh>
    <rPh sb="10" eb="13">
      <t>アミダ</t>
    </rPh>
    <rPh sb="13" eb="14">
      <t>ドウ</t>
    </rPh>
    <phoneticPr fontId="42"/>
  </si>
  <si>
    <t>学校法人　中埜山学園</t>
    <rPh sb="5" eb="7">
      <t>ナカノ</t>
    </rPh>
    <rPh sb="7" eb="8">
      <t>ヤマ</t>
    </rPh>
    <rPh sb="8" eb="10">
      <t>ガクエン</t>
    </rPh>
    <phoneticPr fontId="51"/>
  </si>
  <si>
    <t>もりのなかま保育園宮城野園</t>
    <rPh sb="6" eb="9">
      <t>ホイクエン</t>
    </rPh>
    <rPh sb="9" eb="12">
      <t>ミヤギノ</t>
    </rPh>
    <rPh sb="12" eb="13">
      <t>エン</t>
    </rPh>
    <phoneticPr fontId="10"/>
  </si>
  <si>
    <t>仙台市青葉区花京院2-1-65-6F</t>
    <rPh sb="6" eb="7">
      <t>カ</t>
    </rPh>
    <rPh sb="7" eb="8">
      <t>キョウ</t>
    </rPh>
    <rPh sb="8" eb="9">
      <t>イン</t>
    </rPh>
    <phoneticPr fontId="42"/>
  </si>
  <si>
    <t>株式会社　Lateral Kids</t>
    <rPh sb="0" eb="2">
      <t>カブシキ</t>
    </rPh>
    <rPh sb="2" eb="4">
      <t>カイシャ</t>
    </rPh>
    <phoneticPr fontId="51"/>
  </si>
  <si>
    <t>ハニー保育園</t>
    <rPh sb="3" eb="6">
      <t>ホイクエン</t>
    </rPh>
    <phoneticPr fontId="52"/>
  </si>
  <si>
    <t>仙台市宮城野区萩野町3丁目8-12</t>
    <rPh sb="0" eb="3">
      <t>センダイシ</t>
    </rPh>
    <rPh sb="3" eb="7">
      <t>ミヤギノク</t>
    </rPh>
    <rPh sb="7" eb="9">
      <t>ハギノ</t>
    </rPh>
    <rPh sb="9" eb="10">
      <t>マチ</t>
    </rPh>
    <rPh sb="11" eb="13">
      <t>チョウメ</t>
    </rPh>
    <phoneticPr fontId="42"/>
  </si>
  <si>
    <t>株式会社　ハニー保育園</t>
    <rPh sb="0" eb="2">
      <t>カブシキ</t>
    </rPh>
    <rPh sb="2" eb="4">
      <t>カイシャ</t>
    </rPh>
    <rPh sb="8" eb="11">
      <t>ホイクエン</t>
    </rPh>
    <phoneticPr fontId="51"/>
  </si>
  <si>
    <t>スクルドエンジェル保育園仙台宮城野原園</t>
    <rPh sb="9" eb="12">
      <t>ホイクエン</t>
    </rPh>
    <rPh sb="12" eb="14">
      <t>センダイ</t>
    </rPh>
    <rPh sb="14" eb="18">
      <t>ミヤギノハラ</t>
    </rPh>
    <rPh sb="18" eb="19">
      <t>エン</t>
    </rPh>
    <phoneticPr fontId="10"/>
  </si>
  <si>
    <t>株式会社　スクルドアンドカンパニー</t>
    <rPh sb="0" eb="2">
      <t>カブシキ</t>
    </rPh>
    <rPh sb="2" eb="4">
      <t>カイシャ</t>
    </rPh>
    <phoneticPr fontId="51"/>
  </si>
  <si>
    <t>ちゃいるどらんど岩切駅前保育園</t>
    <rPh sb="8" eb="12">
      <t>イワキリエキマエ</t>
    </rPh>
    <phoneticPr fontId="52"/>
  </si>
  <si>
    <t>仙台市若林区六丁の目西町3-41</t>
    <rPh sb="0" eb="3">
      <t>センダイシ</t>
    </rPh>
    <rPh sb="3" eb="6">
      <t>ワカバヤシク</t>
    </rPh>
    <rPh sb="6" eb="8">
      <t>ロクチョウ</t>
    </rPh>
    <rPh sb="9" eb="10">
      <t>メ</t>
    </rPh>
    <rPh sb="10" eb="11">
      <t>ニシ</t>
    </rPh>
    <rPh sb="11" eb="12">
      <t>マチ</t>
    </rPh>
    <phoneticPr fontId="42"/>
  </si>
  <si>
    <t>株式会社　ちゃいるどらんど</t>
    <rPh sb="0" eb="2">
      <t>カブシキ</t>
    </rPh>
    <rPh sb="2" eb="4">
      <t>カイシャ</t>
    </rPh>
    <phoneticPr fontId="49"/>
  </si>
  <si>
    <t>保育園れいんぼーなーさりー原ノ町館1</t>
    <rPh sb="0" eb="3">
      <t>ホイクエン</t>
    </rPh>
    <rPh sb="13" eb="14">
      <t>ハラ</t>
    </rPh>
    <rPh sb="15" eb="16">
      <t>マチ</t>
    </rPh>
    <rPh sb="16" eb="17">
      <t>カン</t>
    </rPh>
    <phoneticPr fontId="52"/>
  </si>
  <si>
    <t>仙台市宮城野区田子2-10-2</t>
    <rPh sb="0" eb="3">
      <t>センダイシ</t>
    </rPh>
    <rPh sb="3" eb="7">
      <t>ミヤギノク</t>
    </rPh>
    <rPh sb="7" eb="9">
      <t>タゴ</t>
    </rPh>
    <phoneticPr fontId="42"/>
  </si>
  <si>
    <t>株式会社　エコエネルギー普及協会</t>
    <rPh sb="0" eb="2">
      <t>カブシキ</t>
    </rPh>
    <rPh sb="2" eb="4">
      <t>カイシャ</t>
    </rPh>
    <rPh sb="12" eb="14">
      <t>フキュウ</t>
    </rPh>
    <rPh sb="14" eb="16">
      <t>キョウカイ</t>
    </rPh>
    <phoneticPr fontId="51"/>
  </si>
  <si>
    <t>保育園れいんぼーなーさりー原ノ町館2</t>
    <rPh sb="0" eb="3">
      <t>ホイクエン</t>
    </rPh>
    <rPh sb="13" eb="14">
      <t>ハラ</t>
    </rPh>
    <rPh sb="15" eb="16">
      <t>マチ</t>
    </rPh>
    <rPh sb="16" eb="17">
      <t>カン</t>
    </rPh>
    <phoneticPr fontId="52"/>
  </si>
  <si>
    <t>仙台市宮城野区白鳥2-11-24</t>
    <rPh sb="0" eb="3">
      <t>センダイシ</t>
    </rPh>
    <rPh sb="3" eb="7">
      <t>ミヤギノク</t>
    </rPh>
    <rPh sb="7" eb="9">
      <t>シラトリ</t>
    </rPh>
    <phoneticPr fontId="48"/>
  </si>
  <si>
    <t>学校法人　蒲生学園</t>
    <rPh sb="5" eb="7">
      <t>ガモウ</t>
    </rPh>
    <rPh sb="7" eb="9">
      <t>ガクエン</t>
    </rPh>
    <phoneticPr fontId="49"/>
  </si>
  <si>
    <t>仙台市宮城野区田子2-10-2</t>
    <rPh sb="0" eb="3">
      <t>センダイシ</t>
    </rPh>
    <phoneticPr fontId="42"/>
  </si>
  <si>
    <t>仙台市宮城野区出花1-3-10</t>
    <rPh sb="7" eb="9">
      <t>イデカ</t>
    </rPh>
    <phoneticPr fontId="42"/>
  </si>
  <si>
    <t>株式会社　さくらんぼ保育園</t>
    <rPh sb="0" eb="2">
      <t>カブシキ</t>
    </rPh>
    <rPh sb="2" eb="4">
      <t>カイシャ</t>
    </rPh>
    <rPh sb="10" eb="13">
      <t>ホイクエン</t>
    </rPh>
    <phoneticPr fontId="51"/>
  </si>
  <si>
    <t>キッズフィールド新田東園</t>
    <rPh sb="8" eb="10">
      <t>シンデン</t>
    </rPh>
    <rPh sb="10" eb="11">
      <t>ヒガシ</t>
    </rPh>
    <rPh sb="11" eb="12">
      <t>エン</t>
    </rPh>
    <phoneticPr fontId="52"/>
  </si>
  <si>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7"/>
  </si>
  <si>
    <t>株式会社　佐藤商会</t>
  </si>
  <si>
    <t>つつじがおか保育園</t>
    <rPh sb="6" eb="9">
      <t>ホイクエン</t>
    </rPh>
    <phoneticPr fontId="52"/>
  </si>
  <si>
    <t>仙台市宮城野区萩野町3丁目8-11</t>
    <rPh sb="3" eb="7">
      <t>ミヤギノク</t>
    </rPh>
    <rPh sb="7" eb="9">
      <t>ハギノ</t>
    </rPh>
    <rPh sb="9" eb="10">
      <t>マチ</t>
    </rPh>
    <rPh sb="11" eb="13">
      <t>チョウメ</t>
    </rPh>
    <phoneticPr fontId="37"/>
  </si>
  <si>
    <t>一般社団法人　アイルアーク</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</si>
  <si>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7"/>
  </si>
  <si>
    <t>株式会社　ペンギンエデュケーション</t>
    <rPh sb="0" eb="2">
      <t>カブシキ</t>
    </rPh>
    <rPh sb="2" eb="4">
      <t>カイシャ</t>
    </rPh>
    <phoneticPr fontId="55"/>
  </si>
  <si>
    <t>新田ナーサリー</t>
    <rPh sb="0" eb="2">
      <t>シンデン</t>
    </rPh>
    <phoneticPr fontId="52"/>
  </si>
  <si>
    <t>仙台市宮城野区新田東1-8-4　クリアフォレスト1階</t>
    <rPh sb="0" eb="3">
      <t>センダイシ</t>
    </rPh>
    <phoneticPr fontId="37"/>
  </si>
  <si>
    <t>仙台ナーサリー　株式会社</t>
    <rPh sb="0" eb="2">
      <t>センダイ</t>
    </rPh>
    <rPh sb="8" eb="10">
      <t>カブシキ</t>
    </rPh>
    <rPh sb="10" eb="12">
      <t>ガイシャ</t>
    </rPh>
    <phoneticPr fontId="53"/>
  </si>
  <si>
    <t>ハピネス保育園中野栄</t>
    <rPh sb="4" eb="7">
      <t>ホイクエン</t>
    </rPh>
    <rPh sb="7" eb="10">
      <t>ナカノサカエ</t>
    </rPh>
    <phoneticPr fontId="2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</si>
  <si>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6"/>
  </si>
  <si>
    <t>株式会社　エルプレイス</t>
    <rPh sb="0" eb="4">
      <t>カブシキガイシャ</t>
    </rPh>
    <phoneticPr fontId="41"/>
  </si>
  <si>
    <t>苦竹ナーサリー</t>
    <rPh sb="0" eb="2">
      <t>ニガタケ</t>
    </rPh>
    <phoneticPr fontId="56"/>
  </si>
  <si>
    <t>仙台市宮城野区新田東1-8-4　クリアフォレスト1階</t>
    <rPh sb="0" eb="3">
      <t>センダイシ</t>
    </rPh>
    <phoneticPr fontId="56"/>
  </si>
  <si>
    <t>仙台ナーサリー　株式会社</t>
    <rPh sb="0" eb="2">
      <t>センダイ</t>
    </rPh>
    <rPh sb="8" eb="10">
      <t>カブシキ</t>
    </rPh>
    <rPh sb="10" eb="12">
      <t>ガイシャ</t>
    </rPh>
    <phoneticPr fontId="41"/>
  </si>
  <si>
    <t>一般型</t>
    <phoneticPr fontId="2"/>
  </si>
  <si>
    <t xml:space="preserve">東京都渋谷区道玄坂1－12－1渋谷マークシティウェスト17階 </t>
  </si>
  <si>
    <t>ライクアカデミー　株式会社</t>
    <rPh sb="9" eb="10">
      <t>カブ</t>
    </rPh>
    <rPh sb="10" eb="11">
      <t>シキ</t>
    </rPh>
    <rPh sb="11" eb="13">
      <t>ガイシャ</t>
    </rPh>
    <phoneticPr fontId="55"/>
  </si>
  <si>
    <t>小規模保育事業所ココカラ五橋</t>
    <rPh sb="0" eb="3">
      <t>ショウキボ</t>
    </rPh>
    <rPh sb="3" eb="5">
      <t>ホイク</t>
    </rPh>
    <rPh sb="5" eb="7">
      <t>ジギョウ</t>
    </rPh>
    <rPh sb="7" eb="8">
      <t>ショ</t>
    </rPh>
    <rPh sb="12" eb="14">
      <t>イツツバシ</t>
    </rPh>
    <phoneticPr fontId="10"/>
  </si>
  <si>
    <t>福島県郡山市開成4-9-17 あさか1階</t>
    <rPh sb="0" eb="3">
      <t>フクシマケン</t>
    </rPh>
    <rPh sb="3" eb="6">
      <t>コオリヤマシ</t>
    </rPh>
    <rPh sb="6" eb="8">
      <t>カイセイ</t>
    </rPh>
    <rPh sb="19" eb="20">
      <t>カイ</t>
    </rPh>
    <phoneticPr fontId="42"/>
  </si>
  <si>
    <t>ちゃいるどらんど六丁の目保育園</t>
    <rPh sb="8" eb="10">
      <t>ロクチョウ</t>
    </rPh>
    <rPh sb="11" eb="12">
      <t>メ</t>
    </rPh>
    <rPh sb="12" eb="15">
      <t>ホイクエン</t>
    </rPh>
    <phoneticPr fontId="51"/>
  </si>
  <si>
    <t>すまいる新寺保育園</t>
    <rPh sb="4" eb="5">
      <t>シン</t>
    </rPh>
    <rPh sb="5" eb="6">
      <t>テラ</t>
    </rPh>
    <rPh sb="6" eb="9">
      <t>ホイクエン</t>
    </rPh>
    <phoneticPr fontId="52"/>
  </si>
  <si>
    <t>ろりぽっぷ小規模保育園おほしさま館</t>
    <rPh sb="5" eb="8">
      <t>ショウキボ</t>
    </rPh>
    <rPh sb="8" eb="11">
      <t>ホイクエン</t>
    </rPh>
    <rPh sb="16" eb="17">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</si>
  <si>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42"/>
  </si>
  <si>
    <t>学校法人　ろりぽっぷ学園</t>
    <rPh sb="0" eb="2">
      <t>ガッコウ</t>
    </rPh>
    <rPh sb="2" eb="4">
      <t>ホウジン</t>
    </rPh>
    <rPh sb="10" eb="12">
      <t>ガクエン</t>
    </rPh>
    <phoneticPr fontId="51"/>
  </si>
  <si>
    <t>仙台市若林区若林1丁目6-17</t>
    <rPh sb="0" eb="3">
      <t>センダイシ</t>
    </rPh>
    <rPh sb="3" eb="6">
      <t>ワカバヤシク</t>
    </rPh>
    <rPh sb="6" eb="8">
      <t>ワカバヤシ</t>
    </rPh>
    <rPh sb="9" eb="11">
      <t>チョウメ</t>
    </rPh>
    <phoneticPr fontId="42"/>
  </si>
  <si>
    <t>株式会社　ちびっこひろば保育園</t>
    <rPh sb="12" eb="15">
      <t>ホイクエン</t>
    </rPh>
    <phoneticPr fontId="49"/>
  </si>
  <si>
    <t>バイリンガル保育園なないろの里</t>
    <rPh sb="6" eb="9">
      <t>ホイクエン</t>
    </rPh>
    <rPh sb="14" eb="15">
      <t>サト</t>
    </rPh>
    <phoneticPr fontId="52"/>
  </si>
  <si>
    <t>宮城県大崎市古川穂波3-8-50</t>
    <rPh sb="0" eb="3">
      <t>ミヤギケン</t>
    </rPh>
    <rPh sb="3" eb="5">
      <t>オオサキ</t>
    </rPh>
    <rPh sb="5" eb="6">
      <t>シ</t>
    </rPh>
    <rPh sb="6" eb="8">
      <t>フルカワ</t>
    </rPh>
    <rPh sb="8" eb="9">
      <t>ホ</t>
    </rPh>
    <rPh sb="9" eb="10">
      <t>ナミ</t>
    </rPh>
    <phoneticPr fontId="37"/>
  </si>
  <si>
    <t>カラマンディ　株式会社</t>
    <rPh sb="7" eb="11">
      <t>カブシキガイシャ</t>
    </rPh>
    <phoneticPr fontId="53"/>
  </si>
  <si>
    <t>空飛ぶくぢら保育所</t>
    <rPh sb="0" eb="1">
      <t>ソラ</t>
    </rPh>
    <rPh sb="1" eb="2">
      <t>ト</t>
    </rPh>
    <rPh sb="6" eb="8">
      <t>ホイク</t>
    </rPh>
    <rPh sb="8" eb="9">
      <t>ショ</t>
    </rPh>
    <phoneticPr fontId="52"/>
  </si>
  <si>
    <t>仙台市若林区木ノ下4-8-6</t>
    <rPh sb="0" eb="3">
      <t>センダイシ</t>
    </rPh>
    <rPh sb="3" eb="6">
      <t>ワカバヤシク</t>
    </rPh>
    <rPh sb="6" eb="7">
      <t>キ</t>
    </rPh>
    <rPh sb="8" eb="9">
      <t>シタ</t>
    </rPh>
    <phoneticPr fontId="37"/>
  </si>
  <si>
    <t>特定非営利活動法人　空飛ぶくぢらの会</t>
  </si>
  <si>
    <t>ろりぽっぷ第2小規模保育園おひさま館</t>
    <rPh sb="5" eb="6">
      <t>ダイ</t>
    </rPh>
    <rPh sb="7" eb="10">
      <t>ショウキボ</t>
    </rPh>
    <rPh sb="10" eb="13">
      <t>ホイクエン</t>
    </rPh>
    <rPh sb="17" eb="18">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</si>
  <si>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37"/>
  </si>
  <si>
    <t>学校法人　ろりぽっぷ学園</t>
  </si>
  <si>
    <t>グレース保育園</t>
    <rPh sb="4" eb="7">
      <t>ホイクエン</t>
    </rPh>
    <phoneticPr fontId="52"/>
  </si>
  <si>
    <t>宮城県岩沼市桜3-8-15</t>
    <rPh sb="0" eb="3">
      <t>ミヤギケン</t>
    </rPh>
    <rPh sb="3" eb="6">
      <t>イワヌマシ</t>
    </rPh>
    <rPh sb="6" eb="7">
      <t>サクラ</t>
    </rPh>
    <phoneticPr fontId="37"/>
  </si>
  <si>
    <t>学校法人　岩沼学園</t>
  </si>
  <si>
    <t>六丁の目保育園中町園</t>
    <rPh sb="0" eb="2">
      <t>ロクチョウ</t>
    </rPh>
    <rPh sb="3" eb="4">
      <t>メ</t>
    </rPh>
    <rPh sb="4" eb="7">
      <t>ホイクエン</t>
    </rPh>
    <rPh sb="7" eb="9">
      <t>ナカマチ</t>
    </rPh>
    <rPh sb="9" eb="10">
      <t>エン</t>
    </rPh>
    <phoneticPr fontId="52"/>
  </si>
  <si>
    <t>仙台市若林区六丁の目東町3-17</t>
    <rPh sb="3" eb="6">
      <t>ワカバヤシク</t>
    </rPh>
    <rPh sb="6" eb="8">
      <t>ロクチョウ</t>
    </rPh>
    <rPh sb="9" eb="10">
      <t>メ</t>
    </rPh>
    <rPh sb="10" eb="11">
      <t>ヒガシ</t>
    </rPh>
    <rPh sb="11" eb="12">
      <t>マチ</t>
    </rPh>
    <phoneticPr fontId="37"/>
  </si>
  <si>
    <t>一般社団法人　六丁の目保育園</t>
    <rPh sb="0" eb="2">
      <t>イッパン</t>
    </rPh>
    <rPh sb="2" eb="4">
      <t>シャダン</t>
    </rPh>
    <rPh sb="4" eb="6">
      <t>ホウジン</t>
    </rPh>
    <rPh sb="7" eb="9">
      <t>ロクチョウ</t>
    </rPh>
    <rPh sb="10" eb="11">
      <t>メ</t>
    </rPh>
    <rPh sb="11" eb="14">
      <t>ホイクエン</t>
    </rPh>
    <phoneticPr fontId="55"/>
  </si>
  <si>
    <t>アスイク保育園　薬師堂前</t>
    <rPh sb="4" eb="7">
      <t>ホイクエン</t>
    </rPh>
    <rPh sb="8" eb="11">
      <t>ヤクシドウ</t>
    </rPh>
    <rPh sb="11" eb="12">
      <t>マエ</t>
    </rPh>
    <phoneticPr fontId="52"/>
  </si>
  <si>
    <t>仙台市宮城野区榴岡4-5-2</t>
    <rPh sb="0" eb="3">
      <t>センダイシ</t>
    </rPh>
    <rPh sb="3" eb="7">
      <t>ミヤギノク</t>
    </rPh>
    <rPh sb="7" eb="9">
      <t>ツツジガオカ</t>
    </rPh>
    <phoneticPr fontId="37"/>
  </si>
  <si>
    <t>特定非営利活動法人　アスイク</t>
  </si>
  <si>
    <t>六郷保育園</t>
    <rPh sb="0" eb="2">
      <t>ロクゴウ</t>
    </rPh>
    <rPh sb="2" eb="5">
      <t>ホイクエン</t>
    </rPh>
    <phoneticPr fontId="43"/>
  </si>
  <si>
    <t>一般社団法人　保育アートラボ</t>
    <rPh sb="0" eb="2">
      <t>イッパン</t>
    </rPh>
    <rPh sb="2" eb="4">
      <t>シャダン</t>
    </rPh>
    <rPh sb="4" eb="6">
      <t>ホウジン</t>
    </rPh>
    <rPh sb="7" eb="9">
      <t>ホイク</t>
    </rPh>
    <phoneticPr fontId="28"/>
  </si>
  <si>
    <t>仙台市泉区上谷刈1-6-30</t>
    <rPh sb="0" eb="3">
      <t>センダイシ</t>
    </rPh>
    <rPh sb="3" eb="4">
      <t>イズミ</t>
    </rPh>
    <rPh sb="4" eb="5">
      <t>ク</t>
    </rPh>
    <rPh sb="5" eb="7">
      <t>ウエタニ</t>
    </rPh>
    <rPh sb="7" eb="8">
      <t>カリ</t>
    </rPh>
    <phoneticPr fontId="48"/>
  </si>
  <si>
    <t>特定非営利活動法人　こどもステーション・MIYAGI</t>
    <rPh sb="0" eb="2">
      <t>トクテイ</t>
    </rPh>
    <rPh sb="2" eb="5">
      <t>ヒエイリ</t>
    </rPh>
    <rPh sb="5" eb="7">
      <t>カツドウ</t>
    </rPh>
    <rPh sb="7" eb="9">
      <t>ホウジン</t>
    </rPh>
    <phoneticPr fontId="49"/>
  </si>
  <si>
    <t>札幌市豊平区月寒東5条10-3-3</t>
    <rPh sb="0" eb="3">
      <t>サッポロシ</t>
    </rPh>
    <rPh sb="3" eb="5">
      <t>トヨヒラ</t>
    </rPh>
    <rPh sb="5" eb="6">
      <t>ク</t>
    </rPh>
    <rPh sb="6" eb="7">
      <t>ツキ</t>
    </rPh>
    <rPh sb="7" eb="8">
      <t>サム</t>
    </rPh>
    <rPh sb="8" eb="9">
      <t>ヒガシ</t>
    </rPh>
    <rPh sb="10" eb="11">
      <t>ジョウ</t>
    </rPh>
    <phoneticPr fontId="48"/>
  </si>
  <si>
    <t>株式会社　プライムツーワン</t>
  </si>
  <si>
    <t>株式会社　Lateral Kids</t>
  </si>
  <si>
    <t>スクルドエンジェル保育園仙台長町園</t>
    <rPh sb="9" eb="12">
      <t>ホイクエン</t>
    </rPh>
    <rPh sb="12" eb="14">
      <t>センダイ</t>
    </rPh>
    <rPh sb="14" eb="16">
      <t>ナガマチ</t>
    </rPh>
    <rPh sb="16" eb="17">
      <t>エン</t>
    </rPh>
    <phoneticPr fontId="10"/>
  </si>
  <si>
    <t>星の子保育園</t>
    <rPh sb="0" eb="1">
      <t>ホシ</t>
    </rPh>
    <rPh sb="2" eb="3">
      <t>コ</t>
    </rPh>
    <rPh sb="3" eb="6">
      <t>ホイクエン</t>
    </rPh>
    <phoneticPr fontId="10"/>
  </si>
  <si>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42"/>
  </si>
  <si>
    <t>株式会社　星の子保育園</t>
    <rPh sb="5" eb="6">
      <t>ホシ</t>
    </rPh>
    <rPh sb="7" eb="8">
      <t>コ</t>
    </rPh>
    <rPh sb="8" eb="11">
      <t>ホイクエン</t>
    </rPh>
    <phoneticPr fontId="49"/>
  </si>
  <si>
    <t>バンビのおうち保育園</t>
    <rPh sb="7" eb="10">
      <t>ホイクエン</t>
    </rPh>
    <phoneticPr fontId="52"/>
  </si>
  <si>
    <t>仙台市太白区中田4丁目1-3-1</t>
    <rPh sb="0" eb="3">
      <t>センダイシ</t>
    </rPh>
    <rPh sb="3" eb="6">
      <t>タイハクク</t>
    </rPh>
    <rPh sb="6" eb="8">
      <t>ナカタ</t>
    </rPh>
    <rPh sb="9" eb="11">
      <t>チョウメ</t>
    </rPh>
    <phoneticPr fontId="42"/>
  </si>
  <si>
    <t>社会福祉法人　銀杏の会</t>
    <rPh sb="0" eb="2">
      <t>シャカイ</t>
    </rPh>
    <rPh sb="2" eb="4">
      <t>フクシ</t>
    </rPh>
    <rPh sb="4" eb="6">
      <t>ホウジン</t>
    </rPh>
    <rPh sb="7" eb="9">
      <t>イチョウ</t>
    </rPh>
    <rPh sb="10" eb="11">
      <t>カイ</t>
    </rPh>
    <phoneticPr fontId="51"/>
  </si>
  <si>
    <t>アテナ保育園</t>
    <rPh sb="3" eb="6">
      <t>ホイクエン</t>
    </rPh>
    <phoneticPr fontId="52"/>
  </si>
  <si>
    <t>宮城県岩沼市桜3-8-15</t>
    <rPh sb="0" eb="3">
      <t>ミヤギケン</t>
    </rPh>
    <rPh sb="3" eb="6">
      <t>イワヌマシ</t>
    </rPh>
    <rPh sb="6" eb="7">
      <t>サクラ</t>
    </rPh>
    <phoneticPr fontId="42"/>
  </si>
  <si>
    <t>学校法人　岩沼学園</t>
    <rPh sb="0" eb="2">
      <t>ガッコウ</t>
    </rPh>
    <rPh sb="2" eb="4">
      <t>ホウジン</t>
    </rPh>
    <rPh sb="5" eb="7">
      <t>イワヌマ</t>
    </rPh>
    <rPh sb="7" eb="9">
      <t>ガクエン</t>
    </rPh>
    <phoneticPr fontId="53"/>
  </si>
  <si>
    <t>砂押こころ保育園</t>
    <rPh sb="0" eb="2">
      <t>スナオシ</t>
    </rPh>
    <rPh sb="5" eb="8">
      <t>ホイクエン</t>
    </rPh>
    <phoneticPr fontId="52"/>
  </si>
  <si>
    <t>仙台市青葉区木町通2-4-16</t>
    <rPh sb="3" eb="6">
      <t>アオバク</t>
    </rPh>
    <rPh sb="6" eb="8">
      <t>キマチ</t>
    </rPh>
    <rPh sb="8" eb="9">
      <t>ドオ</t>
    </rPh>
    <phoneticPr fontId="37"/>
  </si>
  <si>
    <t>時のかけはし保育園</t>
    <rPh sb="0" eb="1">
      <t>トキ</t>
    </rPh>
    <rPh sb="6" eb="9">
      <t>ホイクエン</t>
    </rPh>
    <phoneticPr fontId="52"/>
  </si>
  <si>
    <t>仙台市若林区六丁の目西町3-41-201</t>
    <rPh sb="3" eb="6">
      <t>ワカバヤシク</t>
    </rPh>
    <rPh sb="6" eb="8">
      <t>ロクチョウ</t>
    </rPh>
    <rPh sb="9" eb="10">
      <t>メ</t>
    </rPh>
    <rPh sb="10" eb="11">
      <t>ニシ</t>
    </rPh>
    <rPh sb="11" eb="12">
      <t>マチ</t>
    </rPh>
    <phoneticPr fontId="37"/>
  </si>
  <si>
    <t>株式会社　ちゃいるどらんど</t>
  </si>
  <si>
    <t>袋原ちびっこひろば保育園</t>
    <rPh sb="0" eb="1">
      <t>フクロ</t>
    </rPh>
    <rPh sb="1" eb="2">
      <t>ハラ</t>
    </rPh>
    <rPh sb="9" eb="12">
      <t>ホイクエン</t>
    </rPh>
    <phoneticPr fontId="52"/>
  </si>
  <si>
    <t>仙台市若林区若林1丁目6-17</t>
    <rPh sb="3" eb="6">
      <t>ワカバヤシク</t>
    </rPh>
    <rPh sb="6" eb="8">
      <t>ワカバヤシ</t>
    </rPh>
    <rPh sb="9" eb="11">
      <t>チョウメ</t>
    </rPh>
    <phoneticPr fontId="37"/>
  </si>
  <si>
    <t>株式会社　ちびっこひろば保育園</t>
  </si>
  <si>
    <t>こぶたの城おおのだ保育園</t>
    <rPh sb="4" eb="5">
      <t>シロ</t>
    </rPh>
    <rPh sb="9" eb="12">
      <t>ホイクエン</t>
    </rPh>
    <phoneticPr fontId="52"/>
  </si>
  <si>
    <t>仙台市太白区あすと長町3丁目2-23</t>
    <rPh sb="9" eb="11">
      <t>ナガマチ</t>
    </rPh>
    <rPh sb="12" eb="14">
      <t>チョウメ</t>
    </rPh>
    <phoneticPr fontId="37"/>
  </si>
  <si>
    <t>株式会社　ラヴィエール</t>
    <rPh sb="0" eb="2">
      <t>カブシキ</t>
    </rPh>
    <rPh sb="2" eb="4">
      <t>カイシャ</t>
    </rPh>
    <phoneticPr fontId="55"/>
  </si>
  <si>
    <t>杜のぽかぽか保育園</t>
    <rPh sb="0" eb="1">
      <t>モリ</t>
    </rPh>
    <rPh sb="6" eb="9">
      <t>ホイクエン</t>
    </rPh>
    <phoneticPr fontId="52"/>
  </si>
  <si>
    <t>仙台市太白区大野田5-30-1</t>
    <rPh sb="0" eb="3">
      <t>センダイシ</t>
    </rPh>
    <rPh sb="3" eb="6">
      <t>タイハクク</t>
    </rPh>
    <rPh sb="6" eb="9">
      <t>オオノダ</t>
    </rPh>
    <phoneticPr fontId="37"/>
  </si>
  <si>
    <t>合同会社　もりぽか舎</t>
    <rPh sb="0" eb="2">
      <t>ゴウドウ</t>
    </rPh>
    <rPh sb="2" eb="4">
      <t>カイシャ</t>
    </rPh>
    <rPh sb="9" eb="10">
      <t>シャ</t>
    </rPh>
    <phoneticPr fontId="55"/>
  </si>
  <si>
    <t>富沢こころ保育園</t>
    <rPh sb="0" eb="2">
      <t>トミザワ</t>
    </rPh>
    <rPh sb="5" eb="8">
      <t>ホイクエン</t>
    </rPh>
    <phoneticPr fontId="52"/>
  </si>
  <si>
    <t>仙台市青葉区木町通2丁目4-17</t>
    <rPh sb="0" eb="3">
      <t>センダイシ</t>
    </rPh>
    <rPh sb="3" eb="6">
      <t>アオバク</t>
    </rPh>
    <rPh sb="6" eb="8">
      <t>キマチ</t>
    </rPh>
    <rPh sb="8" eb="9">
      <t>ドオリ</t>
    </rPh>
    <rPh sb="10" eb="12">
      <t>チョウメ</t>
    </rPh>
    <phoneticPr fontId="37"/>
  </si>
  <si>
    <t>株式会社　F＆S</t>
    <rPh sb="0" eb="4">
      <t>カブシキカイシャ</t>
    </rPh>
    <phoneticPr fontId="55"/>
  </si>
  <si>
    <t>大野田こころ保育園</t>
    <rPh sb="0" eb="3">
      <t>オオノダ</t>
    </rPh>
    <rPh sb="6" eb="9">
      <t>ホイクエン</t>
    </rPh>
    <phoneticPr fontId="28"/>
  </si>
  <si>
    <t>仙台市青葉区木町通2丁目4-16</t>
    <rPh sb="0" eb="3">
      <t>センダイシ</t>
    </rPh>
    <rPh sb="3" eb="6">
      <t>アオバク</t>
    </rPh>
    <rPh sb="6" eb="8">
      <t>キマチ</t>
    </rPh>
    <rPh sb="8" eb="9">
      <t>ドオリ</t>
    </rPh>
    <rPh sb="10" eb="12">
      <t>チョウメ</t>
    </rPh>
    <phoneticPr fontId="56"/>
  </si>
  <si>
    <t>恵和町いちにいさん保育園</t>
    <rPh sb="0" eb="2">
      <t>ケイワ</t>
    </rPh>
    <rPh sb="2" eb="3">
      <t>マチ</t>
    </rPh>
    <rPh sb="9" eb="12">
      <t>ホイクエン</t>
    </rPh>
    <phoneticPr fontId="28"/>
  </si>
  <si>
    <t>仙台市泉区紫山4-20-2</t>
    <rPh sb="0" eb="3">
      <t>センダイシ</t>
    </rPh>
    <rPh sb="3" eb="5">
      <t>イズミク</t>
    </rPh>
    <rPh sb="5" eb="6">
      <t>ムラサキ</t>
    </rPh>
    <rPh sb="6" eb="7">
      <t>ヤマ</t>
    </rPh>
    <phoneticPr fontId="28"/>
  </si>
  <si>
    <t>株式会社　いちにいさん</t>
    <rPh sb="0" eb="4">
      <t>カブシキガイシャ</t>
    </rPh>
    <phoneticPr fontId="28"/>
  </si>
  <si>
    <t>-</t>
    <phoneticPr fontId="2"/>
  </si>
  <si>
    <t>りありのきっず仙台郡山</t>
    <rPh sb="7" eb="9">
      <t>センダイ</t>
    </rPh>
    <rPh sb="9" eb="11">
      <t>コオリヤマ</t>
    </rPh>
    <phoneticPr fontId="28"/>
  </si>
  <si>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8"/>
  </si>
  <si>
    <t>株式会社　リアリノ</t>
    <rPh sb="0" eb="2">
      <t>カブシキ</t>
    </rPh>
    <rPh sb="2" eb="4">
      <t>カイシャ</t>
    </rPh>
    <phoneticPr fontId="28"/>
  </si>
  <si>
    <t>キッズフィールド富沢園</t>
    <rPh sb="8" eb="10">
      <t>トミザワ</t>
    </rPh>
    <rPh sb="10" eb="11">
      <t>エン</t>
    </rPh>
    <phoneticPr fontId="56"/>
  </si>
  <si>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6"/>
  </si>
  <si>
    <t>もりのなかま保育園南大野田園</t>
    <rPh sb="6" eb="9">
      <t>ホイクエン</t>
    </rPh>
    <rPh sb="9" eb="10">
      <t>ミナミ</t>
    </rPh>
    <rPh sb="10" eb="13">
      <t>オオノダ</t>
    </rPh>
    <rPh sb="13" eb="14">
      <t>エン</t>
    </rPh>
    <phoneticPr fontId="28"/>
  </si>
  <si>
    <t>仙台市青葉区花京院2-1-65-6F</t>
    <rPh sb="6" eb="7">
      <t>カ</t>
    </rPh>
    <rPh sb="7" eb="8">
      <t>キョウ</t>
    </rPh>
    <rPh sb="8" eb="9">
      <t>イン</t>
    </rPh>
    <phoneticPr fontId="54"/>
  </si>
  <si>
    <t>バイリンガル保育園八木山</t>
    <rPh sb="6" eb="9">
      <t>ホイクエン</t>
    </rPh>
    <rPh sb="9" eb="12">
      <t>ヤギヤマ</t>
    </rPh>
    <phoneticPr fontId="28"/>
  </si>
  <si>
    <t>宮城県大崎市古川穂波3-8-50</t>
    <rPh sb="0" eb="3">
      <t>ミヤギケン</t>
    </rPh>
    <rPh sb="3" eb="5">
      <t>オオサキ</t>
    </rPh>
    <rPh sb="5" eb="6">
      <t>シ</t>
    </rPh>
    <rPh sb="6" eb="8">
      <t>フルカワ</t>
    </rPh>
    <rPh sb="8" eb="9">
      <t>ホ</t>
    </rPh>
    <rPh sb="9" eb="10">
      <t>ナミ</t>
    </rPh>
    <phoneticPr fontId="56"/>
  </si>
  <si>
    <t>カラマンディ　株式会社</t>
    <rPh sb="7" eb="11">
      <t>カブシキガイシャ</t>
    </rPh>
    <phoneticPr fontId="41"/>
  </si>
  <si>
    <t>サン・キッズ保育園</t>
    <rPh sb="6" eb="9">
      <t>ホイクエン</t>
    </rPh>
    <phoneticPr fontId="10"/>
  </si>
  <si>
    <t>仙台市泉区将監10丁目33-17</t>
    <rPh sb="0" eb="3">
      <t>センダイシ</t>
    </rPh>
    <rPh sb="9" eb="11">
      <t>チョウメ</t>
    </rPh>
    <phoneticPr fontId="42"/>
  </si>
  <si>
    <t>特定非営利活動法人　サン・キッズ保育園</t>
    <rPh sb="0" eb="2">
      <t>トクテイ</t>
    </rPh>
    <rPh sb="2" eb="5">
      <t>ヒエイリ</t>
    </rPh>
    <rPh sb="5" eb="7">
      <t>カツドウ</t>
    </rPh>
    <rPh sb="7" eb="9">
      <t>ホウジン</t>
    </rPh>
    <rPh sb="16" eb="19">
      <t>ホイクエン</t>
    </rPh>
    <phoneticPr fontId="51"/>
  </si>
  <si>
    <t>ぷりえ～る保育園2</t>
    <rPh sb="5" eb="8">
      <t>ホイクエン</t>
    </rPh>
    <phoneticPr fontId="10"/>
  </si>
  <si>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42"/>
  </si>
  <si>
    <t>社会福祉法人　やまとみらい福祉会</t>
    <rPh sb="13" eb="15">
      <t>フクシ</t>
    </rPh>
    <rPh sb="15" eb="16">
      <t>カイ</t>
    </rPh>
    <phoneticPr fontId="51"/>
  </si>
  <si>
    <t>アートチャイルドケア仙台泉中央</t>
    <rPh sb="10" eb="12">
      <t>センダイ</t>
    </rPh>
    <rPh sb="12" eb="13">
      <t>イズミ</t>
    </rPh>
    <rPh sb="13" eb="15">
      <t>チュウオウ</t>
    </rPh>
    <phoneticPr fontId="52"/>
  </si>
  <si>
    <t>東京都品川区東品川1-3-10アートコーポレーション東京オフィス3F</t>
    <rPh sb="0" eb="3">
      <t>トウキョウト</t>
    </rPh>
    <rPh sb="3" eb="6">
      <t>シナガワク</t>
    </rPh>
    <rPh sb="6" eb="9">
      <t>ヒガシシナガワ</t>
    </rPh>
    <rPh sb="26" eb="28">
      <t>トウキョウ</t>
    </rPh>
    <phoneticPr fontId="42"/>
  </si>
  <si>
    <t>アートチャイルドケア　株式会社</t>
    <rPh sb="11" eb="13">
      <t>カブシキ</t>
    </rPh>
    <rPh sb="13" eb="15">
      <t>カイシャ</t>
    </rPh>
    <phoneticPr fontId="51"/>
  </si>
  <si>
    <t>リコリコ保育園</t>
    <rPh sb="4" eb="7">
      <t>ホイクエン</t>
    </rPh>
    <phoneticPr fontId="52"/>
  </si>
  <si>
    <t>仙台市青葉区北根1丁目15-4</t>
    <rPh sb="0" eb="3">
      <t>センダイシ</t>
    </rPh>
    <rPh sb="3" eb="6">
      <t>アオバク</t>
    </rPh>
    <rPh sb="6" eb="8">
      <t>キタネ</t>
    </rPh>
    <rPh sb="9" eb="11">
      <t>チョウメ</t>
    </rPh>
    <phoneticPr fontId="42"/>
  </si>
  <si>
    <t>有限会社　ニシオ不動産</t>
    <rPh sb="8" eb="11">
      <t>フドウサン</t>
    </rPh>
    <phoneticPr fontId="5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</si>
  <si>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42"/>
  </si>
  <si>
    <t>株式会社　森のプーさん保育園</t>
    <rPh sb="5" eb="6">
      <t>モリ</t>
    </rPh>
    <rPh sb="11" eb="14">
      <t>ホイクエン</t>
    </rPh>
    <phoneticPr fontId="49"/>
  </si>
  <si>
    <t>ハピネス保育園南光台東</t>
    <rPh sb="4" eb="7">
      <t>ホイクエン</t>
    </rPh>
    <rPh sb="7" eb="9">
      <t>ナンコウ</t>
    </rPh>
    <rPh sb="9" eb="10">
      <t>ダイ</t>
    </rPh>
    <rPh sb="10" eb="11">
      <t>ヒガシ</t>
    </rPh>
    <phoneticPr fontId="52"/>
  </si>
  <si>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7"/>
  </si>
  <si>
    <t>株式会社　エルプレイス</t>
    <rPh sb="0" eb="4">
      <t>カブシキガイシャ</t>
    </rPh>
    <phoneticPr fontId="53"/>
  </si>
  <si>
    <t>ピーターパン北中山</t>
    <rPh sb="6" eb="7">
      <t>キタ</t>
    </rPh>
    <rPh sb="7" eb="9">
      <t>ナカヤマ</t>
    </rPh>
    <phoneticPr fontId="52"/>
  </si>
  <si>
    <t>泉中央さんさん保育室</t>
    <rPh sb="0" eb="3">
      <t>イズミチュウオウ</t>
    </rPh>
    <rPh sb="7" eb="10">
      <t>ホイクシツ</t>
    </rPh>
    <phoneticPr fontId="52"/>
  </si>
  <si>
    <t>仙台市泉区将監13-1-1</t>
    <rPh sb="0" eb="3">
      <t>センダイシ</t>
    </rPh>
    <rPh sb="3" eb="5">
      <t>イズミク</t>
    </rPh>
    <rPh sb="5" eb="7">
      <t>ショウゲン</t>
    </rPh>
    <phoneticPr fontId="37"/>
  </si>
  <si>
    <t>学校法人　庄司学園</t>
    <rPh sb="0" eb="2">
      <t>ガッコウ</t>
    </rPh>
    <rPh sb="2" eb="4">
      <t>ホウジン</t>
    </rPh>
    <rPh sb="5" eb="7">
      <t>ショウジ</t>
    </rPh>
    <rPh sb="7" eb="9">
      <t>ガクエン</t>
    </rPh>
    <phoneticPr fontId="53"/>
  </si>
  <si>
    <t>みなみの光保育園</t>
    <rPh sb="4" eb="5">
      <t>ヒカリ</t>
    </rPh>
    <rPh sb="5" eb="8">
      <t>ホイクエン</t>
    </rPh>
    <phoneticPr fontId="52"/>
  </si>
  <si>
    <t>仙台市泉区南光台3丁目17-22</t>
  </si>
  <si>
    <t>合同会社　ゆめぽけっと</t>
  </si>
  <si>
    <t>ミッキー小規模保育園</t>
    <rPh sb="4" eb="7">
      <t>ショウキボ</t>
    </rPh>
    <rPh sb="7" eb="10">
      <t>ホイクエン</t>
    </rPh>
    <phoneticPr fontId="52"/>
  </si>
  <si>
    <t>仙台市青葉区昭和町3-15-529</t>
    <rPh sb="0" eb="3">
      <t>センダイシ</t>
    </rPh>
    <rPh sb="3" eb="6">
      <t>アオバク</t>
    </rPh>
    <rPh sb="6" eb="8">
      <t>ショウワ</t>
    </rPh>
    <rPh sb="8" eb="9">
      <t>マチ</t>
    </rPh>
    <phoneticPr fontId="37"/>
  </si>
  <si>
    <t>株式会社　ウェルフェア</t>
    <rPh sb="0" eb="4">
      <t>カブシキガイシャ</t>
    </rPh>
    <phoneticPr fontId="53"/>
  </si>
  <si>
    <t>第2紫山いちにいさん保育園</t>
    <rPh sb="0" eb="1">
      <t>ダイ</t>
    </rPh>
    <rPh sb="2" eb="3">
      <t>ムラサキ</t>
    </rPh>
    <rPh sb="3" eb="4">
      <t>ヤマ</t>
    </rPh>
    <rPh sb="10" eb="13">
      <t>ホイクエン</t>
    </rPh>
    <phoneticPr fontId="28"/>
  </si>
  <si>
    <t>宮城県岩沼市中央3-2-3</t>
    <rPh sb="0" eb="3">
      <t>ミヤギケン</t>
    </rPh>
    <rPh sb="3" eb="6">
      <t>イワヌマシ</t>
    </rPh>
    <rPh sb="6" eb="8">
      <t>チュウオウ</t>
    </rPh>
    <phoneticPr fontId="42"/>
  </si>
  <si>
    <t>仙台市青葉区落合2-6-8</t>
    <rPh sb="0" eb="3">
      <t>センダイシ</t>
    </rPh>
    <rPh sb="3" eb="6">
      <t>アオバク</t>
    </rPh>
    <rPh sb="6" eb="8">
      <t>オチアイ</t>
    </rPh>
    <phoneticPr fontId="48"/>
  </si>
  <si>
    <t>株式会社　スプラウト</t>
    <rPh sb="0" eb="2">
      <t>カブシキ</t>
    </rPh>
    <rPh sb="2" eb="4">
      <t>カイシャ</t>
    </rPh>
    <phoneticPr fontId="49"/>
  </si>
  <si>
    <t>小規模保育事業Ｂ型</t>
  </si>
  <si>
    <t>仙台市青葉区錦町1-12-1</t>
    <rPh sb="0" eb="3">
      <t>センダイシ</t>
    </rPh>
    <rPh sb="3" eb="6">
      <t>アオバク</t>
    </rPh>
    <rPh sb="6" eb="8">
      <t>ニシキチョウ</t>
    </rPh>
    <phoneticPr fontId="42"/>
  </si>
  <si>
    <t>一般社団法人　Ｐｌｕｍ</t>
  </si>
  <si>
    <t>ひよこ保育園</t>
    <rPh sb="3" eb="6">
      <t>ホイクエン</t>
    </rPh>
    <phoneticPr fontId="10"/>
  </si>
  <si>
    <t>仙台市青葉区大町2-7-20-102</t>
    <rPh sb="0" eb="3">
      <t>センダイシ</t>
    </rPh>
    <rPh sb="3" eb="6">
      <t>アオバク</t>
    </rPh>
    <rPh sb="6" eb="8">
      <t>オオマチ</t>
    </rPh>
    <phoneticPr fontId="42"/>
  </si>
  <si>
    <t>株式会社　ひよこ保育園</t>
    <rPh sb="8" eb="10">
      <t>ホイク</t>
    </rPh>
    <rPh sb="10" eb="11">
      <t>エン</t>
    </rPh>
    <phoneticPr fontId="51"/>
  </si>
  <si>
    <t>まんまる保育園</t>
    <rPh sb="4" eb="7">
      <t>ホイクエン</t>
    </rPh>
    <phoneticPr fontId="52"/>
  </si>
  <si>
    <t>仙台市太白区松が丘6-7</t>
    <rPh sb="0" eb="3">
      <t>センダイシ</t>
    </rPh>
    <rPh sb="3" eb="6">
      <t>タイハクク</t>
    </rPh>
    <rPh sb="6" eb="7">
      <t>マツ</t>
    </rPh>
    <rPh sb="8" eb="9">
      <t>オカ</t>
    </rPh>
    <phoneticPr fontId="42"/>
  </si>
  <si>
    <t>一般社団法人　アンサンブル</t>
    <rPh sb="0" eb="2">
      <t>イッパン</t>
    </rPh>
    <rPh sb="2" eb="4">
      <t>シャダン</t>
    </rPh>
    <rPh sb="4" eb="6">
      <t>ホウジン</t>
    </rPh>
    <phoneticPr fontId="51"/>
  </si>
  <si>
    <t>仙台市青葉区中江2丁目9-7</t>
    <rPh sb="0" eb="3">
      <t>センダイシ</t>
    </rPh>
    <rPh sb="3" eb="6">
      <t>アオバク</t>
    </rPh>
    <rPh sb="6" eb="8">
      <t>ナカエ</t>
    </rPh>
    <rPh sb="9" eb="11">
      <t>チョウメ</t>
    </rPh>
    <phoneticPr fontId="42"/>
  </si>
  <si>
    <t>一般社団法人　アンファンソレイユ</t>
    <rPh sb="0" eb="2">
      <t>イッパン</t>
    </rPh>
    <rPh sb="2" eb="4">
      <t>シャダン</t>
    </rPh>
    <rPh sb="4" eb="6">
      <t>ホウジン</t>
    </rPh>
    <phoneticPr fontId="49"/>
  </si>
  <si>
    <t>仙台市宮城野区岩切字洞ノ口43-1</t>
    <rPh sb="0" eb="3">
      <t>センダイシ</t>
    </rPh>
    <phoneticPr fontId="42"/>
  </si>
  <si>
    <t>株式会社　にこにこハウス</t>
    <rPh sb="0" eb="2">
      <t>カブシキ</t>
    </rPh>
    <rPh sb="2" eb="4">
      <t>カイシャ</t>
    </rPh>
    <phoneticPr fontId="51"/>
  </si>
  <si>
    <t>ぽっかぽか彩保育園</t>
    <rPh sb="5" eb="6">
      <t>アヤ</t>
    </rPh>
    <rPh sb="6" eb="9">
      <t>ホイクエン</t>
    </rPh>
    <phoneticPr fontId="52"/>
  </si>
  <si>
    <t>宮城野区幸町2丁目16-13</t>
  </si>
  <si>
    <t>一般社団法人　ぽっかぽか</t>
  </si>
  <si>
    <t>KIDs-Kan</t>
  </si>
  <si>
    <t>仙台市若林区木ノ下1-20-21</t>
    <rPh sb="0" eb="3">
      <t>センダイシ</t>
    </rPh>
    <rPh sb="3" eb="6">
      <t>ワカバヤシク</t>
    </rPh>
    <rPh sb="6" eb="7">
      <t>キ</t>
    </rPh>
    <rPh sb="8" eb="9">
      <t>シタ</t>
    </rPh>
    <phoneticPr fontId="28"/>
  </si>
  <si>
    <t>株式会社　きっずかん</t>
    <rPh sb="0" eb="4">
      <t>カブシキカイシャ</t>
    </rPh>
    <phoneticPr fontId="28"/>
  </si>
  <si>
    <t>東京都豊島区東池袋1-44-3　池袋ISPタマビル</t>
  </si>
  <si>
    <t>特定非営利活動法人　ワーカーズコープ</t>
    <rPh sb="0" eb="2">
      <t>トクテイ</t>
    </rPh>
    <rPh sb="2" eb="5">
      <t>ヒエイリ</t>
    </rPh>
    <rPh sb="5" eb="7">
      <t>カツドウ</t>
    </rPh>
    <rPh sb="7" eb="9">
      <t>ホウジン</t>
    </rPh>
    <phoneticPr fontId="51"/>
  </si>
  <si>
    <t>仙台市泉区将監11-7-3</t>
    <rPh sb="0" eb="3">
      <t>センダイシ</t>
    </rPh>
    <rPh sb="3" eb="4">
      <t>イズミ</t>
    </rPh>
    <rPh sb="4" eb="5">
      <t>ク</t>
    </rPh>
    <rPh sb="5" eb="7">
      <t>ショウゲン</t>
    </rPh>
    <phoneticPr fontId="42"/>
  </si>
  <si>
    <t>株式会社　フレンズビジョン</t>
  </si>
  <si>
    <t>いずみ保育園</t>
    <rPh sb="3" eb="6">
      <t>ホイクエン</t>
    </rPh>
    <phoneticPr fontId="10"/>
  </si>
  <si>
    <t>仙台市泉区泉中央3-28-11</t>
    <rPh sb="0" eb="3">
      <t>センダイシ</t>
    </rPh>
    <rPh sb="3" eb="5">
      <t>イズミク</t>
    </rPh>
    <rPh sb="5" eb="6">
      <t>イズミ</t>
    </rPh>
    <rPh sb="6" eb="8">
      <t>チュウオウ</t>
    </rPh>
    <phoneticPr fontId="42"/>
  </si>
  <si>
    <t>株式会社　いずみ保育園</t>
    <rPh sb="8" eb="11">
      <t>ホイクエン</t>
    </rPh>
    <phoneticPr fontId="49"/>
  </si>
  <si>
    <t>仙台市泉区高森3丁目4-169</t>
    <rPh sb="0" eb="3">
      <t>センダイシ</t>
    </rPh>
    <rPh sb="3" eb="4">
      <t>イズミ</t>
    </rPh>
    <rPh sb="4" eb="5">
      <t>ク</t>
    </rPh>
    <rPh sb="5" eb="7">
      <t>タカモリ</t>
    </rPh>
    <rPh sb="8" eb="10">
      <t>チョウメ</t>
    </rPh>
    <phoneticPr fontId="42"/>
  </si>
  <si>
    <t>一般社団法人　小羊園</t>
    <rPh sb="0" eb="2">
      <t>イッパン</t>
    </rPh>
    <rPh sb="2" eb="4">
      <t>シャダン</t>
    </rPh>
    <rPh sb="4" eb="6">
      <t>ホウジン</t>
    </rPh>
    <rPh sb="7" eb="8">
      <t>ショウ</t>
    </rPh>
    <rPh sb="8" eb="9">
      <t>ヒツジ</t>
    </rPh>
    <rPh sb="9" eb="10">
      <t>エン</t>
    </rPh>
    <phoneticPr fontId="51"/>
  </si>
  <si>
    <t>小規模保育事業Ｂ型</t>
    <phoneticPr fontId="43"/>
  </si>
  <si>
    <t>泉ヶ丘保育園</t>
    <rPh sb="0" eb="3">
      <t>イズミガオカ</t>
    </rPh>
    <rPh sb="3" eb="6">
      <t>ホイクエン</t>
    </rPh>
    <phoneticPr fontId="52"/>
  </si>
  <si>
    <t>宮城県富谷市上桜木2丁目1-9</t>
    <rPh sb="0" eb="3">
      <t>ミヤギケン</t>
    </rPh>
    <rPh sb="3" eb="5">
      <t>トミヤ</t>
    </rPh>
    <rPh sb="5" eb="6">
      <t>シ</t>
    </rPh>
    <rPh sb="6" eb="7">
      <t>ウエ</t>
    </rPh>
    <rPh sb="7" eb="8">
      <t>サクラ</t>
    </rPh>
    <rPh sb="8" eb="9">
      <t>キ</t>
    </rPh>
    <rPh sb="10" eb="11">
      <t>チョウ</t>
    </rPh>
    <rPh sb="11" eb="12">
      <t>メ</t>
    </rPh>
    <phoneticPr fontId="42"/>
  </si>
  <si>
    <t>社会福祉法人　三矢会</t>
    <rPh sb="0" eb="2">
      <t>シャカイ</t>
    </rPh>
    <rPh sb="2" eb="4">
      <t>フクシ</t>
    </rPh>
    <rPh sb="4" eb="6">
      <t>ホウジン</t>
    </rPh>
    <rPh sb="7" eb="9">
      <t>ミツヤ</t>
    </rPh>
    <rPh sb="9" eb="10">
      <t>カイ</t>
    </rPh>
    <phoneticPr fontId="51"/>
  </si>
  <si>
    <t>パパママ保育園</t>
    <rPh sb="4" eb="7">
      <t>ホイクエン</t>
    </rPh>
    <phoneticPr fontId="52"/>
  </si>
  <si>
    <t>仙台市泉区山の寺3丁目27-10</t>
    <rPh sb="0" eb="3">
      <t>センダイシ</t>
    </rPh>
    <rPh sb="5" eb="6">
      <t>ヤマ</t>
    </rPh>
    <rPh sb="7" eb="8">
      <t>テラ</t>
    </rPh>
    <rPh sb="9" eb="11">
      <t>チョウメ</t>
    </rPh>
    <phoneticPr fontId="42"/>
  </si>
  <si>
    <t>合同会社　パパママ保育園</t>
    <rPh sb="0" eb="2">
      <t>ゴウドウ</t>
    </rPh>
    <rPh sb="2" eb="4">
      <t>ガイシャ</t>
    </rPh>
    <rPh sb="9" eb="12">
      <t>ホイクエン</t>
    </rPh>
    <phoneticPr fontId="53"/>
  </si>
  <si>
    <t>愛子つぼみ保育園</t>
    <rPh sb="0" eb="2">
      <t>アヤシ</t>
    </rPh>
    <rPh sb="5" eb="8">
      <t>ホイクエン</t>
    </rPh>
    <phoneticPr fontId="10"/>
  </si>
  <si>
    <t>仙台市青葉区郷六字沼田45-6</t>
    <rPh sb="0" eb="3">
      <t>センダイシ</t>
    </rPh>
    <rPh sb="3" eb="6">
      <t>アオバク</t>
    </rPh>
    <rPh sb="6" eb="7">
      <t>ゴウ</t>
    </rPh>
    <rPh sb="7" eb="8">
      <t>ロク</t>
    </rPh>
    <rPh sb="8" eb="9">
      <t>アザ</t>
    </rPh>
    <rPh sb="9" eb="11">
      <t>ヌマタ</t>
    </rPh>
    <phoneticPr fontId="42"/>
  </si>
  <si>
    <t>特定非営利活動法人　つぼみっこ</t>
    <rPh sb="0" eb="2">
      <t>トクテイ</t>
    </rPh>
    <rPh sb="2" eb="5">
      <t>ヒエイリ</t>
    </rPh>
    <rPh sb="5" eb="7">
      <t>カツドウ</t>
    </rPh>
    <rPh sb="7" eb="9">
      <t>ホウジン</t>
    </rPh>
    <phoneticPr fontId="51"/>
  </si>
  <si>
    <t>小規模保育事業Ｃ型</t>
    <rPh sb="0" eb="3">
      <t>ショウキボ</t>
    </rPh>
    <rPh sb="3" eb="5">
      <t>ホイク</t>
    </rPh>
    <rPh sb="5" eb="7">
      <t>ジギョウ</t>
    </rPh>
    <rPh sb="8" eb="9">
      <t>ガタ</t>
    </rPh>
    <phoneticPr fontId="43"/>
  </si>
  <si>
    <t>吉田　一美・皆川　舞</t>
    <rPh sb="0" eb="2">
      <t>ヨシダ</t>
    </rPh>
    <rPh sb="3" eb="5">
      <t>ヒトミ</t>
    </rPh>
    <rPh sb="6" eb="8">
      <t>ミナカワ</t>
    </rPh>
    <rPh sb="9" eb="10">
      <t>マイ</t>
    </rPh>
    <phoneticPr fontId="57"/>
  </si>
  <si>
    <t>吉田　一美</t>
    <rPh sb="0" eb="2">
      <t>ヨシダ</t>
    </rPh>
    <rPh sb="3" eb="5">
      <t>ヒトミ</t>
    </rPh>
    <phoneticPr fontId="57"/>
  </si>
  <si>
    <t>高橋　真由美・鈴木　めぐみ</t>
    <rPh sb="0" eb="2">
      <t>タカハシ</t>
    </rPh>
    <rPh sb="3" eb="6">
      <t>マユミ</t>
    </rPh>
    <phoneticPr fontId="57"/>
  </si>
  <si>
    <t>高橋　真由美</t>
    <rPh sb="0" eb="2">
      <t>タカハシ</t>
    </rPh>
    <rPh sb="3" eb="6">
      <t>マユミ</t>
    </rPh>
    <phoneticPr fontId="57"/>
  </si>
  <si>
    <t>川村　隆・川村　真紀</t>
    <rPh sb="0" eb="2">
      <t>カワムラ</t>
    </rPh>
    <rPh sb="3" eb="4">
      <t>タカシ</t>
    </rPh>
    <rPh sb="5" eb="7">
      <t>カワムラ</t>
    </rPh>
    <rPh sb="8" eb="10">
      <t>マキ</t>
    </rPh>
    <phoneticPr fontId="57"/>
  </si>
  <si>
    <t>川村　隆</t>
    <rPh sb="0" eb="2">
      <t>カワムラ</t>
    </rPh>
    <rPh sb="3" eb="4">
      <t>タカシ</t>
    </rPh>
    <phoneticPr fontId="57"/>
  </si>
  <si>
    <t>遊佐　ひろ子・畠山　祐子</t>
    <rPh sb="0" eb="2">
      <t>ユサ</t>
    </rPh>
    <rPh sb="5" eb="6">
      <t>コ</t>
    </rPh>
    <phoneticPr fontId="57"/>
  </si>
  <si>
    <t>仙台市家庭保育室ちゅうりっぷ　代表　遊佐　ひろ子</t>
    <rPh sb="0" eb="3">
      <t>センダイシ</t>
    </rPh>
    <rPh sb="3" eb="5">
      <t>カテイ</t>
    </rPh>
    <rPh sb="5" eb="8">
      <t>ホイクシツ</t>
    </rPh>
    <phoneticPr fontId="57"/>
  </si>
  <si>
    <t>岸　麻記子・天間　千栄子</t>
    <rPh sb="0" eb="1">
      <t>キシ</t>
    </rPh>
    <rPh sb="2" eb="5">
      <t>マキコ</t>
    </rPh>
    <rPh sb="6" eb="7">
      <t>テン</t>
    </rPh>
    <rPh sb="7" eb="8">
      <t>マ</t>
    </rPh>
    <rPh sb="9" eb="12">
      <t>チエコ</t>
    </rPh>
    <phoneticPr fontId="57"/>
  </si>
  <si>
    <t>岸　麻記子</t>
    <rPh sb="0" eb="1">
      <t>キシ</t>
    </rPh>
    <rPh sb="2" eb="5">
      <t>マキコ</t>
    </rPh>
    <phoneticPr fontId="57"/>
  </si>
  <si>
    <t>菅野　淳・菅野　美紀</t>
    <rPh sb="0" eb="2">
      <t>カンノ</t>
    </rPh>
    <rPh sb="3" eb="4">
      <t>アツシ</t>
    </rPh>
    <rPh sb="5" eb="7">
      <t>カンノ</t>
    </rPh>
    <rPh sb="8" eb="10">
      <t>ミキ</t>
    </rPh>
    <phoneticPr fontId="57"/>
  </si>
  <si>
    <t>菅野　淳</t>
    <rPh sb="0" eb="2">
      <t>カンノ</t>
    </rPh>
    <rPh sb="3" eb="4">
      <t>アツシ</t>
    </rPh>
    <phoneticPr fontId="57"/>
  </si>
  <si>
    <t>小野　敬子・酒井　リエ子</t>
    <rPh sb="0" eb="2">
      <t>オノ</t>
    </rPh>
    <rPh sb="3" eb="5">
      <t>ケイコ</t>
    </rPh>
    <rPh sb="6" eb="8">
      <t>サカイ</t>
    </rPh>
    <rPh sb="11" eb="12">
      <t>コ</t>
    </rPh>
    <phoneticPr fontId="43"/>
  </si>
  <si>
    <t>小野　敬子</t>
    <rPh sb="0" eb="2">
      <t>オノ</t>
    </rPh>
    <rPh sb="3" eb="5">
      <t>ケイコ</t>
    </rPh>
    <phoneticPr fontId="43"/>
  </si>
  <si>
    <t>家庭的保育事業</t>
    <rPh sb="0" eb="7">
      <t>カテイテキホイクジギョウ</t>
    </rPh>
    <phoneticPr fontId="43"/>
  </si>
  <si>
    <t>石川　信子</t>
    <rPh sb="0" eb="2">
      <t>イシカワ</t>
    </rPh>
    <rPh sb="3" eb="5">
      <t>ノブコ</t>
    </rPh>
    <phoneticPr fontId="57"/>
  </si>
  <si>
    <t>東海林　美代子</t>
    <rPh sb="0" eb="3">
      <t>ショウジ</t>
    </rPh>
    <rPh sb="4" eb="7">
      <t>ミ　ヨ　コ</t>
    </rPh>
    <phoneticPr fontId="57"/>
  </si>
  <si>
    <t>竹田　早苗</t>
    <rPh sb="0" eb="2">
      <t>タケダ</t>
    </rPh>
    <rPh sb="3" eb="5">
      <t>サナエ</t>
    </rPh>
    <phoneticPr fontId="57"/>
  </si>
  <si>
    <t>木村　和子</t>
    <rPh sb="0" eb="2">
      <t>キムラ</t>
    </rPh>
    <rPh sb="3" eb="5">
      <t>カズコ</t>
    </rPh>
    <phoneticPr fontId="57"/>
  </si>
  <si>
    <t>和家庭保育室　木村　和子</t>
    <rPh sb="0" eb="1">
      <t>ワ</t>
    </rPh>
    <rPh sb="1" eb="3">
      <t>カテイ</t>
    </rPh>
    <rPh sb="3" eb="6">
      <t>ホイクシツ</t>
    </rPh>
    <rPh sb="7" eb="9">
      <t>キムラ</t>
    </rPh>
    <rPh sb="10" eb="12">
      <t>カズコ</t>
    </rPh>
    <phoneticPr fontId="57"/>
  </si>
  <si>
    <t>濱中　明美</t>
    <rPh sb="0" eb="1">
      <t>ハマ</t>
    </rPh>
    <rPh sb="1" eb="2">
      <t>ナカ</t>
    </rPh>
    <rPh sb="3" eb="5">
      <t>アケミ</t>
    </rPh>
    <phoneticPr fontId="57"/>
  </si>
  <si>
    <t>佐藤　弘美</t>
    <rPh sb="0" eb="2">
      <t>サトウ</t>
    </rPh>
    <rPh sb="3" eb="5">
      <t>ヒロミ</t>
    </rPh>
    <phoneticPr fontId="57" alignment="distributed"/>
  </si>
  <si>
    <t>野村　薫</t>
    <rPh sb="0" eb="2">
      <t>ノムラ</t>
    </rPh>
    <rPh sb="3" eb="4">
      <t>カオル</t>
    </rPh>
    <phoneticPr fontId="57"/>
  </si>
  <si>
    <t>小出　美知子</t>
    <rPh sb="0" eb="2">
      <t>コイデ</t>
    </rPh>
    <rPh sb="3" eb="6">
      <t>ミチコ</t>
    </rPh>
    <phoneticPr fontId="57"/>
  </si>
  <si>
    <t>土井　悦子</t>
    <rPh sb="0" eb="2">
      <t>ド　イ</t>
    </rPh>
    <rPh sb="3" eb="5">
      <t>エツコ</t>
    </rPh>
    <phoneticPr fontId="57"/>
  </si>
  <si>
    <t>武内　洋子</t>
    <rPh sb="0" eb="2">
      <t>タケウチ</t>
    </rPh>
    <rPh sb="3" eb="5">
      <t>ヨウコ</t>
    </rPh>
    <phoneticPr fontId="57"/>
  </si>
  <si>
    <t>鈴木　史子</t>
    <rPh sb="0" eb="5">
      <t>スズキ　      フミ    コ</t>
    </rPh>
    <phoneticPr fontId="57"/>
  </si>
  <si>
    <t>仲　　恵美</t>
    <rPh sb="0" eb="1">
      <t>ナカ</t>
    </rPh>
    <rPh sb="3" eb="5">
      <t>エミ</t>
    </rPh>
    <phoneticPr fontId="57"/>
  </si>
  <si>
    <t>齋藤　眞弓</t>
    <rPh sb="0" eb="2">
      <t>サイトウ</t>
    </rPh>
    <rPh sb="3" eb="5">
      <t>マユミ</t>
    </rPh>
    <phoneticPr fontId="57"/>
  </si>
  <si>
    <t>菊地　恵子</t>
    <rPh sb="0" eb="2">
      <t>キクチ</t>
    </rPh>
    <rPh sb="3" eb="5">
      <t>ケイコ</t>
    </rPh>
    <phoneticPr fontId="57"/>
  </si>
  <si>
    <t>日下　恭子</t>
    <rPh sb="0" eb="2">
      <t>クサカ　　　キョウコ</t>
    </rPh>
    <phoneticPr fontId="57" alignment="distributed"/>
  </si>
  <si>
    <t>佐藤　豊子</t>
    <rPh sb="0" eb="2">
      <t>サトウ</t>
    </rPh>
    <rPh sb="3" eb="5">
      <t>トヨコ</t>
    </rPh>
    <phoneticPr fontId="43"/>
  </si>
  <si>
    <t>菊地　美夏</t>
    <rPh sb="0" eb="2">
      <t>キクチ</t>
    </rPh>
    <rPh sb="3" eb="5">
      <t>ミカ</t>
    </rPh>
    <phoneticPr fontId="57"/>
  </si>
  <si>
    <t>戸田　由美</t>
    <rPh sb="0" eb="2">
      <t>トダ</t>
    </rPh>
    <rPh sb="3" eb="5">
      <t>ユミ</t>
    </rPh>
    <phoneticPr fontId="57"/>
  </si>
  <si>
    <t>矢澤　要子</t>
    <rPh sb="0" eb="2">
      <t>ヤザワ</t>
    </rPh>
    <rPh sb="3" eb="4">
      <t>ヨウ</t>
    </rPh>
    <rPh sb="4" eb="5">
      <t>コ</t>
    </rPh>
    <phoneticPr fontId="57"/>
  </si>
  <si>
    <t>星野　和枝</t>
    <rPh sb="0" eb="2">
      <t>ホシノ</t>
    </rPh>
    <rPh sb="3" eb="5">
      <t>カズエ</t>
    </rPh>
    <phoneticPr fontId="43"/>
  </si>
  <si>
    <t>鎌田　優子</t>
    <rPh sb="0" eb="2">
      <t>カマタ</t>
    </rPh>
    <rPh sb="3" eb="5">
      <t>ユウコ</t>
    </rPh>
    <phoneticPr fontId="57"/>
  </si>
  <si>
    <t>佐藤　勇介</t>
    <rPh sb="0" eb="2">
      <t>サトウ</t>
    </rPh>
    <rPh sb="3" eb="5">
      <t>ユウスケ</t>
    </rPh>
    <phoneticPr fontId="43"/>
  </si>
  <si>
    <t>飛内　侑里</t>
    <rPh sb="0" eb="2">
      <t>トビナイ</t>
    </rPh>
    <rPh sb="3" eb="5">
      <t>ユウリ</t>
    </rPh>
    <phoneticPr fontId="43"/>
  </si>
  <si>
    <t>齊藤　あゆみ</t>
    <rPh sb="0" eb="2">
      <t>サイトウ</t>
    </rPh>
    <phoneticPr fontId="43"/>
  </si>
  <si>
    <t>藤垣　祐子</t>
    <rPh sb="0" eb="2">
      <t>フジガキ</t>
    </rPh>
    <rPh sb="3" eb="5">
      <t>ユウコ</t>
    </rPh>
    <phoneticPr fontId="43"/>
  </si>
  <si>
    <t>石山　立身</t>
    <rPh sb="0" eb="2">
      <t>イシヤマ</t>
    </rPh>
    <rPh sb="3" eb="4">
      <t>タ</t>
    </rPh>
    <rPh sb="4" eb="5">
      <t>ミ</t>
    </rPh>
    <phoneticPr fontId="43"/>
  </si>
  <si>
    <t>髙橋　加奈</t>
    <rPh sb="0" eb="2">
      <t>タカハシ</t>
    </rPh>
    <rPh sb="3" eb="5">
      <t>カナ</t>
    </rPh>
    <phoneticPr fontId="43"/>
  </si>
  <si>
    <t>佐藤　恵美子</t>
    <rPh sb="0" eb="2">
      <t>サトウ</t>
    </rPh>
    <rPh sb="3" eb="6">
      <t>エミコ</t>
    </rPh>
    <phoneticPr fontId="57"/>
  </si>
  <si>
    <t>伊藤　由美子</t>
    <rPh sb="0" eb="2">
      <t>イトウ</t>
    </rPh>
    <rPh sb="3" eb="6">
      <t>ユミコ</t>
    </rPh>
    <phoneticPr fontId="57"/>
  </si>
  <si>
    <t>宇佐美　恵子</t>
    <rPh sb="0" eb="3">
      <t>ウサミ</t>
    </rPh>
    <rPh sb="4" eb="6">
      <t>ケイコ</t>
    </rPh>
    <phoneticPr fontId="57"/>
  </si>
  <si>
    <t>多田　直美</t>
    <rPh sb="0" eb="2">
      <t>タダ</t>
    </rPh>
    <rPh sb="3" eb="5">
      <t>ナオミ</t>
    </rPh>
    <phoneticPr fontId="57"/>
  </si>
  <si>
    <t>小林　希</t>
    <rPh sb="0" eb="2">
      <t>コバヤシ</t>
    </rPh>
    <rPh sb="3" eb="4">
      <t>ノゾミ</t>
    </rPh>
    <phoneticPr fontId="57"/>
  </si>
  <si>
    <t>子育てサポート　ばんそうこう　小林　希</t>
    <rPh sb="0" eb="2">
      <t>コソダ</t>
    </rPh>
    <phoneticPr fontId="57"/>
  </si>
  <si>
    <t>及川　文子</t>
    <rPh sb="0" eb="1">
      <t>オイカワ　　　アヤコ</t>
    </rPh>
    <phoneticPr fontId="57"/>
  </si>
  <si>
    <t>濱野　雅代</t>
    <rPh sb="0" eb="2">
      <t>ハマノ</t>
    </rPh>
    <rPh sb="3" eb="5">
      <t>マサヨ</t>
    </rPh>
    <phoneticPr fontId="57"/>
  </si>
  <si>
    <t>鈴木　明子</t>
    <rPh sb="0" eb="2">
      <t>スズキ</t>
    </rPh>
    <rPh sb="3" eb="5">
      <t>アキコ</t>
    </rPh>
    <phoneticPr fontId="43"/>
  </si>
  <si>
    <t>志小田　舞子</t>
    <rPh sb="0" eb="3">
      <t>シコダ</t>
    </rPh>
    <rPh sb="4" eb="6">
      <t>マイコ</t>
    </rPh>
    <phoneticPr fontId="43"/>
  </si>
  <si>
    <t>村田　寿恵</t>
    <rPh sb="0" eb="2">
      <t>ムラタ</t>
    </rPh>
    <rPh sb="3" eb="5">
      <t>ヒサエ</t>
    </rPh>
    <phoneticPr fontId="43"/>
  </si>
  <si>
    <t>伊藤　美樹</t>
    <rPh sb="0" eb="2">
      <t>イトウ</t>
    </rPh>
    <rPh sb="3" eb="5">
      <t>ミキ</t>
    </rPh>
    <phoneticPr fontId="43"/>
  </si>
  <si>
    <t>久光　久美子</t>
    <rPh sb="0" eb="2">
      <t>ヒサミツ</t>
    </rPh>
    <rPh sb="3" eb="6">
      <t>　ク　ミ　　コ</t>
    </rPh>
    <phoneticPr fontId="57"/>
  </si>
  <si>
    <t>佐藤　愛子</t>
    <rPh sb="0" eb="2">
      <t>サトウ</t>
    </rPh>
    <rPh sb="3" eb="5">
      <t>アイコ</t>
    </rPh>
    <phoneticPr fontId="57"/>
  </si>
  <si>
    <t>武田　和子</t>
    <rPh sb="0" eb="2">
      <t>タケダ</t>
    </rPh>
    <rPh sb="3" eb="5">
      <t>カズコ</t>
    </rPh>
    <phoneticPr fontId="57"/>
  </si>
  <si>
    <t>佐藤　礼子</t>
    <rPh sb="0" eb="2">
      <t>サトウ</t>
    </rPh>
    <rPh sb="3" eb="5">
      <t>レイコ</t>
    </rPh>
    <phoneticPr fontId="57"/>
  </si>
  <si>
    <t>佐藤　かおり</t>
    <rPh sb="0" eb="2">
      <t>サトウ</t>
    </rPh>
    <phoneticPr fontId="43"/>
  </si>
  <si>
    <t>佐藤　久美子</t>
    <rPh sb="0" eb="2">
      <t>サトウ</t>
    </rPh>
    <rPh sb="3" eb="6">
      <t>クミコ</t>
    </rPh>
    <phoneticPr fontId="43"/>
  </si>
  <si>
    <t>事業所内保育事業Ａ型</t>
    <phoneticPr fontId="43"/>
  </si>
  <si>
    <t>ビックママランド北目町</t>
    <rPh sb="8" eb="9">
      <t>キタ</t>
    </rPh>
    <rPh sb="9" eb="10">
      <t>メ</t>
    </rPh>
    <rPh sb="10" eb="11">
      <t>マチ</t>
    </rPh>
    <phoneticPr fontId="52"/>
  </si>
  <si>
    <t>仙台市若林区東八番丁183BM本社ビル２階</t>
    <rPh sb="0" eb="3">
      <t>センダイシ</t>
    </rPh>
    <rPh sb="3" eb="6">
      <t>ワカバヤシク</t>
    </rPh>
    <rPh sb="6" eb="7">
      <t>ヒガシ</t>
    </rPh>
    <rPh sb="15" eb="17">
      <t>ホンシャ</t>
    </rPh>
    <rPh sb="20" eb="21">
      <t>カイ</t>
    </rPh>
    <phoneticPr fontId="52"/>
  </si>
  <si>
    <t>株式会社　ビック・ママ</t>
    <rPh sb="0" eb="2">
      <t>カブシキ</t>
    </rPh>
    <rPh sb="2" eb="4">
      <t>カイシャ</t>
    </rPh>
    <phoneticPr fontId="10"/>
  </si>
  <si>
    <t>事業所内保育事業Ａ型</t>
  </si>
  <si>
    <t>ワタキュー保育園北四番丁園</t>
    <rPh sb="5" eb="8">
      <t>ホイクエン</t>
    </rPh>
    <rPh sb="8" eb="12">
      <t>キタヨバンチョウ</t>
    </rPh>
    <rPh sb="12" eb="13">
      <t>エン</t>
    </rPh>
    <phoneticPr fontId="50"/>
  </si>
  <si>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52"/>
  </si>
  <si>
    <t>ワタキューセイモア　株式会社</t>
    <rPh sb="10" eb="12">
      <t>カブシキ</t>
    </rPh>
    <rPh sb="12" eb="14">
      <t>カイシャ</t>
    </rPh>
    <phoneticPr fontId="10"/>
  </si>
  <si>
    <t>ビックママランド支倉園</t>
    <rPh sb="8" eb="10">
      <t>ハセクラ</t>
    </rPh>
    <rPh sb="10" eb="11">
      <t>エン</t>
    </rPh>
    <phoneticPr fontId="50"/>
  </si>
  <si>
    <t>わくわくモリモリ保育所</t>
    <rPh sb="8" eb="10">
      <t>ホイク</t>
    </rPh>
    <rPh sb="10" eb="11">
      <t>ショ</t>
    </rPh>
    <phoneticPr fontId="52"/>
  </si>
  <si>
    <t>仙台市青葉区五橋1－6－2</t>
    <rPh sb="0" eb="3">
      <t>センダイシ</t>
    </rPh>
    <rPh sb="3" eb="6">
      <t>アオバク</t>
    </rPh>
    <rPh sb="6" eb="8">
      <t>イツツバシ</t>
    </rPh>
    <phoneticPr fontId="52"/>
  </si>
  <si>
    <t>医療法人社団　裕歯会</t>
    <rPh sb="0" eb="2">
      <t>イリョウ</t>
    </rPh>
    <rPh sb="2" eb="4">
      <t>ホウジン</t>
    </rPh>
    <rPh sb="4" eb="6">
      <t>シャダン</t>
    </rPh>
    <rPh sb="7" eb="8">
      <t>ユウ</t>
    </rPh>
    <rPh sb="8" eb="9">
      <t>ハ</t>
    </rPh>
    <rPh sb="9" eb="10">
      <t>カイ</t>
    </rPh>
    <phoneticPr fontId="10"/>
  </si>
  <si>
    <t>りありのきっず仙台錦町公園</t>
    <rPh sb="7" eb="9">
      <t>センダイ</t>
    </rPh>
    <rPh sb="9" eb="13">
      <t>ニシキチョウコウエン</t>
    </rPh>
    <phoneticPr fontId="28"/>
  </si>
  <si>
    <t>あすと長町保育所</t>
    <rPh sb="3" eb="5">
      <t>ナガマチ</t>
    </rPh>
    <rPh sb="5" eb="7">
      <t>ホイク</t>
    </rPh>
    <rPh sb="7" eb="8">
      <t>ショ</t>
    </rPh>
    <phoneticPr fontId="50"/>
  </si>
  <si>
    <t>仙台市泉区南光台東2-11-26</t>
    <rPh sb="0" eb="3">
      <t>センダイシ</t>
    </rPh>
    <rPh sb="3" eb="5">
      <t>イズミク</t>
    </rPh>
    <rPh sb="5" eb="7">
      <t>ナンコウ</t>
    </rPh>
    <rPh sb="7" eb="8">
      <t>ダイ</t>
    </rPh>
    <rPh sb="8" eb="9">
      <t>ヒガシ</t>
    </rPh>
    <phoneticPr fontId="52"/>
  </si>
  <si>
    <t>医療法人　徳真会</t>
    <rPh sb="0" eb="2">
      <t>イリョウ</t>
    </rPh>
    <rPh sb="2" eb="4">
      <t>ホウジン</t>
    </rPh>
    <rPh sb="5" eb="6">
      <t>トク</t>
    </rPh>
    <rPh sb="6" eb="7">
      <t>マコト</t>
    </rPh>
    <rPh sb="7" eb="8">
      <t>カイ</t>
    </rPh>
    <phoneticPr fontId="10"/>
  </si>
  <si>
    <t>りっきーぱーくあすと長町</t>
    <rPh sb="10" eb="12">
      <t>ナガマチ</t>
    </rPh>
    <phoneticPr fontId="52"/>
  </si>
  <si>
    <t>仙台市太白区太子堂1-32</t>
  </si>
  <si>
    <t>株式会社　ミツイ</t>
    <rPh sb="0" eb="2">
      <t>カブシキ</t>
    </rPh>
    <rPh sb="2" eb="4">
      <t>カイシャ</t>
    </rPh>
    <phoneticPr fontId="52"/>
  </si>
  <si>
    <t>もりのひろば保育園</t>
    <rPh sb="6" eb="9">
      <t>ホイクエン</t>
    </rPh>
    <phoneticPr fontId="50"/>
  </si>
  <si>
    <t>仙台市宮城野区幸町2-22-37</t>
    <rPh sb="7" eb="9">
      <t>サイワイチョウ</t>
    </rPh>
    <phoneticPr fontId="52"/>
  </si>
  <si>
    <t>有限会社　ＡＫＩ</t>
    <rPh sb="0" eb="2">
      <t>ユウゲン</t>
    </rPh>
    <rPh sb="2" eb="4">
      <t>カイシャ</t>
    </rPh>
    <phoneticPr fontId="10"/>
  </si>
  <si>
    <t>事業所内保育事業Ｂ型</t>
  </si>
  <si>
    <t>ヤクルト二日町つばめ保育園</t>
    <rPh sb="4" eb="7">
      <t>フツカマチ</t>
    </rPh>
    <rPh sb="10" eb="13">
      <t>ホイクエン</t>
    </rPh>
    <phoneticPr fontId="52"/>
  </si>
  <si>
    <t>宮城県名取市植松字宮島77</t>
    <rPh sb="0" eb="3">
      <t>ミヤギケン</t>
    </rPh>
    <rPh sb="3" eb="6">
      <t>ナトリシ</t>
    </rPh>
    <rPh sb="6" eb="8">
      <t>ウエマツ</t>
    </rPh>
    <rPh sb="8" eb="9">
      <t>アザ</t>
    </rPh>
    <rPh sb="9" eb="10">
      <t>ミヤ</t>
    </rPh>
    <rPh sb="10" eb="11">
      <t>シマ</t>
    </rPh>
    <phoneticPr fontId="52"/>
  </si>
  <si>
    <t>宮城中央ヤクルト販売　株式会社</t>
  </si>
  <si>
    <t>きらきら保育園</t>
    <rPh sb="4" eb="7">
      <t>ホイクエン</t>
    </rPh>
    <phoneticPr fontId="52"/>
  </si>
  <si>
    <t>仙台市泉区住吉台東5-5-8</t>
    <rPh sb="0" eb="3">
      <t>センダイシ</t>
    </rPh>
    <rPh sb="3" eb="5">
      <t>イズミク</t>
    </rPh>
    <rPh sb="5" eb="7">
      <t>スミヨシ</t>
    </rPh>
    <rPh sb="7" eb="8">
      <t>ダイ</t>
    </rPh>
    <rPh sb="8" eb="9">
      <t>ヒガシ</t>
    </rPh>
    <phoneticPr fontId="52"/>
  </si>
  <si>
    <t>有限会社　ひだまり介護</t>
    <rPh sb="0" eb="4">
      <t>ユウゲンガイシャ</t>
    </rPh>
    <rPh sb="9" eb="11">
      <t>カイゴ</t>
    </rPh>
    <phoneticPr fontId="52"/>
  </si>
  <si>
    <t>事業所内保育事業Ｂ型</t>
    <phoneticPr fontId="43"/>
  </si>
  <si>
    <t>ヤクルトあやしつばめ保育園</t>
    <rPh sb="10" eb="13">
      <t>ホイクエン</t>
    </rPh>
    <phoneticPr fontId="52"/>
  </si>
  <si>
    <t>事業所内保育事業保育所型</t>
    <phoneticPr fontId="43"/>
  </si>
  <si>
    <t>エスパルキッズ保育園</t>
    <rPh sb="7" eb="10">
      <t>ホイクエン</t>
    </rPh>
    <phoneticPr fontId="50"/>
  </si>
  <si>
    <t>仙台市青葉区中央1-1-1</t>
    <rPh sb="0" eb="6">
      <t>センダイシアオバク</t>
    </rPh>
    <rPh sb="6" eb="8">
      <t>チュウオウ</t>
    </rPh>
    <phoneticPr fontId="52"/>
  </si>
  <si>
    <t>仙台ターミナルビル　株式会社</t>
    <rPh sb="0" eb="2">
      <t>センダイ</t>
    </rPh>
    <rPh sb="10" eb="12">
      <t>カブシキ</t>
    </rPh>
    <rPh sb="12" eb="14">
      <t>カイシャ</t>
    </rPh>
    <phoneticPr fontId="10"/>
  </si>
  <si>
    <t>事業所内保育事業保育所型</t>
  </si>
  <si>
    <t>コープこやぎの保育園</t>
    <rPh sb="7" eb="10">
      <t>ホイクエン</t>
    </rPh>
    <phoneticPr fontId="52"/>
  </si>
  <si>
    <t>仙台市青葉区桜ヶ丘2-20-1</t>
    <rPh sb="3" eb="6">
      <t>アオバク</t>
    </rPh>
    <rPh sb="6" eb="9">
      <t>サクラガオカ</t>
    </rPh>
    <phoneticPr fontId="52"/>
  </si>
  <si>
    <t>社会福祉法人　こーぷ福祉会</t>
    <rPh sb="0" eb="2">
      <t>シャカイ</t>
    </rPh>
    <rPh sb="2" eb="4">
      <t>フクシ</t>
    </rPh>
    <rPh sb="4" eb="6">
      <t>ホウジン</t>
    </rPh>
    <rPh sb="10" eb="12">
      <t>フクシ</t>
    </rPh>
    <rPh sb="12" eb="13">
      <t>カイ</t>
    </rPh>
    <phoneticPr fontId="52"/>
  </si>
  <si>
    <t>南中山すいせん保育園</t>
  </si>
  <si>
    <t>仙台市青葉区栗生1-25-1</t>
    <rPh sb="0" eb="3">
      <t>センダイシ</t>
    </rPh>
    <rPh sb="3" eb="6">
      <t>アオバク</t>
    </rPh>
    <rPh sb="6" eb="7">
      <t>クリ</t>
    </rPh>
    <rPh sb="7" eb="8">
      <t>ショウ</t>
    </rPh>
    <phoneticPr fontId="52"/>
  </si>
  <si>
    <t>社会福祉法人　幸生会</t>
    <rPh sb="0" eb="2">
      <t>シャカイ</t>
    </rPh>
    <rPh sb="2" eb="4">
      <t>フクシ</t>
    </rPh>
    <rPh sb="4" eb="6">
      <t>ホウジン</t>
    </rPh>
    <rPh sb="7" eb="8">
      <t>コウ</t>
    </rPh>
    <rPh sb="8" eb="9">
      <t>セイ</t>
    </rPh>
    <rPh sb="9" eb="10">
      <t>カイ</t>
    </rPh>
    <phoneticPr fontId="52"/>
  </si>
  <si>
    <t>キッズ・マークトゥエイン</t>
  </si>
  <si>
    <t>仙台市泉区実沢字立田屋敷17-1</t>
    <rPh sb="5" eb="7">
      <t>サネザワ</t>
    </rPh>
    <rPh sb="7" eb="8">
      <t>アザ</t>
    </rPh>
    <rPh sb="8" eb="10">
      <t>タツタ</t>
    </rPh>
    <rPh sb="10" eb="12">
      <t>ヤシキ</t>
    </rPh>
    <phoneticPr fontId="10"/>
  </si>
  <si>
    <t>医療法人　松田会</t>
    <rPh sb="0" eb="2">
      <t>イリョウ</t>
    </rPh>
    <rPh sb="2" eb="4">
      <t>ホウジン</t>
    </rPh>
    <rPh sb="5" eb="7">
      <t>マツダ</t>
    </rPh>
    <rPh sb="7" eb="8">
      <t>カイ</t>
    </rPh>
    <phoneticPr fontId="52"/>
  </si>
  <si>
    <t>せせらぎ保育園</t>
    <rPh sb="4" eb="7">
      <t>ホイクエン</t>
    </rPh>
    <phoneticPr fontId="50"/>
  </si>
  <si>
    <t>仙台市青葉区芋沢字横前1-1</t>
    <rPh sb="0" eb="3">
      <t>センダイシ</t>
    </rPh>
    <rPh sb="3" eb="6">
      <t>アオバク</t>
    </rPh>
    <rPh sb="6" eb="7">
      <t>イモ</t>
    </rPh>
    <rPh sb="7" eb="8">
      <t>ザワ</t>
    </rPh>
    <rPh sb="8" eb="9">
      <t>アザ</t>
    </rPh>
    <rPh sb="9" eb="10">
      <t>ヨコ</t>
    </rPh>
    <rPh sb="10" eb="11">
      <t>マエ</t>
    </rPh>
    <phoneticPr fontId="52"/>
  </si>
  <si>
    <t>社会福祉法人　陽光福祉会</t>
    <rPh sb="0" eb="2">
      <t>シャカイ</t>
    </rPh>
    <rPh sb="2" eb="4">
      <t>フクシ</t>
    </rPh>
    <rPh sb="4" eb="6">
      <t>ホウジン</t>
    </rPh>
    <rPh sb="7" eb="8">
      <t>ヨウ</t>
    </rPh>
    <rPh sb="8" eb="9">
      <t>ヒカリ</t>
    </rPh>
    <rPh sb="9" eb="11">
      <t>フクシ</t>
    </rPh>
    <rPh sb="11" eb="12">
      <t>カイ</t>
    </rPh>
    <phoneticPr fontId="52"/>
  </si>
  <si>
    <t>小規模保育事業Ａ型</t>
    <rPh sb="0" eb="3">
      <t>ショウキボ</t>
    </rPh>
    <rPh sb="3" eb="5">
      <t>ホイク</t>
    </rPh>
    <rPh sb="5" eb="7">
      <t>ジギョウ</t>
    </rPh>
    <rPh sb="8" eb="9">
      <t>ガタ</t>
    </rPh>
    <phoneticPr fontId="43"/>
  </si>
  <si>
    <t>給付のおうち保育園</t>
    <rPh sb="0" eb="2">
      <t>キュウフ</t>
    </rPh>
    <rPh sb="6" eb="9">
      <t>ホイクエン</t>
    </rPh>
    <phoneticPr fontId="43"/>
  </si>
  <si>
    <t>仙台市青葉区上杉１丁目10-100</t>
    <rPh sb="0" eb="3">
      <t>センダイシ</t>
    </rPh>
    <rPh sb="3" eb="6">
      <t>アオバク</t>
    </rPh>
    <rPh sb="6" eb="8">
      <t>カミスギ</t>
    </rPh>
    <rPh sb="9" eb="11">
      <t>チョウメ</t>
    </rPh>
    <phoneticPr fontId="43"/>
  </si>
  <si>
    <t>株式会社　かみすぎ</t>
    <rPh sb="0" eb="4">
      <t>カブシキガイシャ</t>
    </rPh>
    <phoneticPr fontId="58"/>
  </si>
  <si>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</si>
  <si>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</si>
  <si>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</si>
  <si>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</si>
  <si>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</si>
  <si>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</si>
  <si>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</si>
  <si>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</si>
  <si>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</si>
  <si>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</si>
  <si>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</si>
  <si>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</si>
  <si>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</si>
  <si>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</si>
  <si>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</si>
  <si>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</si>
  <si>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</si>
  <si>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東京都新宿区西新宿6-14-1新宿グリーンタワービル20階</t>
    <phoneticPr fontId="2"/>
  </si>
  <si>
    <t>特定非営利活動法人　ひよこ会</t>
    <rPh sb="0" eb="2">
      <t>トクテイ</t>
    </rPh>
    <rPh sb="2" eb="5">
      <t>ヒエイリ</t>
    </rPh>
    <rPh sb="5" eb="7">
      <t>カツドウ</t>
    </rPh>
    <rPh sb="7" eb="9">
      <t>ホウジン</t>
    </rPh>
    <rPh sb="13" eb="14">
      <t>カイ</t>
    </rPh>
    <phoneticPr fontId="53"/>
  </si>
  <si>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</si>
  <si>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</si>
  <si>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</si>
  <si>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</si>
  <si>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</si>
  <si>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</si>
  <si>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</si>
  <si>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</si>
  <si>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</si>
  <si>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</si>
  <si>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</si>
  <si>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</si>
  <si>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</si>
  <si>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</si>
  <si>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</si>
  <si>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</si>
  <si>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</si>
  <si>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</si>
  <si>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</si>
  <si>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</si>
  <si>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</si>
  <si>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</si>
  <si>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</si>
  <si>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</si>
  <si>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</si>
  <si>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</si>
  <si>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</si>
  <si>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</si>
  <si>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</si>
  <si>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</si>
  <si>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</si>
  <si>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</si>
  <si>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</si>
  <si>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</si>
  <si>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</si>
  <si>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</si>
  <si>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</si>
  <si>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</si>
  <si>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</si>
  <si>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</si>
  <si>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</si>
  <si>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</si>
  <si>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</si>
  <si>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</si>
  <si>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</si>
  <si>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２．減免加算分</t>
    <rPh sb="2" eb="4">
      <t>ゲンメン</t>
    </rPh>
    <rPh sb="4" eb="6">
      <t>カサン</t>
    </rPh>
    <rPh sb="6" eb="7">
      <t>ブン</t>
    </rPh>
    <phoneticPr fontId="2"/>
  </si>
  <si>
    <t>家庭的保育事業　髙橋　加奈</t>
    <rPh sb="0" eb="7">
      <t>カテイテキホイクジギョウ</t>
    </rPh>
    <rPh sb="8" eb="10">
      <t>タカハシ</t>
    </rPh>
    <rPh sb="11" eb="13">
      <t>カナ</t>
    </rPh>
    <phoneticPr fontId="43"/>
  </si>
  <si>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</si>
  <si>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</si>
  <si>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</si>
  <si>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最後に，申請日，年度，法人名等に間違いがないことを確認して印刷し，様式第4号，様式第4号添書（収支予算書），別表１，別表２-１，別表２-２，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5" eb="77">
      <t>タイショウ</t>
    </rPh>
    <rPh sb="77" eb="79">
      <t>ジドウ</t>
    </rPh>
    <rPh sb="79" eb="80">
      <t>アリ</t>
    </rPh>
    <rPh sb="81" eb="83">
      <t>バアイ</t>
    </rPh>
    <rPh sb="87" eb="88">
      <t>ジュン</t>
    </rPh>
    <rPh sb="89" eb="90">
      <t>ナラ</t>
    </rPh>
    <rPh sb="92" eb="94">
      <t>オウイン</t>
    </rPh>
    <rPh sb="95" eb="96">
      <t>ウエ</t>
    </rPh>
    <rPh sb="97" eb="99">
      <t>ステイン</t>
    </rPh>
    <rPh sb="101" eb="102">
      <t>ネガ</t>
    </rPh>
    <rPh sb="108" eb="110">
      <t>テイシュツ</t>
    </rPh>
    <phoneticPr fontId="2"/>
  </si>
  <si>
    <t>余裕活用型用</t>
    <rPh sb="0" eb="5">
      <t>ヨユウカツヨウガタ</t>
    </rPh>
    <rPh sb="5" eb="6">
      <t>ヨウ</t>
    </rPh>
    <phoneticPr fontId="2"/>
  </si>
  <si>
    <t>様式第４号（別表２-１）</t>
    <rPh sb="7" eb="8">
      <t>ヒョウ</t>
    </rPh>
    <phoneticPr fontId="2"/>
  </si>
  <si>
    <t>様式第４号（別表２－２）</t>
    <rPh sb="7" eb="8">
      <t>ヒョウ</t>
    </rPh>
    <phoneticPr fontId="2"/>
  </si>
  <si>
    <t>No</t>
    <phoneticPr fontId="2"/>
  </si>
  <si>
    <t>※現時点では年間の見込み金額のため，おおよその数字でかまいません。</t>
    <rPh sb="12" eb="14">
      <t>キンガク</t>
    </rPh>
    <phoneticPr fontId="2"/>
  </si>
  <si>
    <t>※現時点では年間の見込み人数のため，おおよその数字でかまいません。</t>
    <phoneticPr fontId="2"/>
  </si>
  <si>
    <t>仙台市若林区六郷7</t>
    <rPh sb="0" eb="3">
      <t>センダイシ</t>
    </rPh>
    <rPh sb="3" eb="6">
      <t>ワカバヤシク</t>
    </rPh>
    <rPh sb="6" eb="8">
      <t>ロクゴウ</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</si>
</sst>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63"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1"/>
      <name val="ＭＳ 明朝"/>
      <family val="1"/>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6"/>
      <name val="HGSｺﾞｼｯｸM"/>
      <family val="3"/>
      <charset val="128"/>
    </font>
    <font>
      <sz val="10"/>
      <name val="ＭＳ 明朝"/>
      <family val="1"/>
      <charset val="128"/>
    </font>
    <font>
      <sz val="10"/>
      <color theme="1"/>
      <name val="ＭＳ Ｐゴシック"/>
      <family val="3"/>
      <charset val="128"/>
      <scheme val="minor"/>
    </font>
    <font>
      <sz val="11"/>
      <color theme="1"/>
      <name val="ＭＳ 明朝"/>
      <family val="1"/>
      <charset val="128"/>
    </font>
    <font>
      <sz val="14"/>
      <color theme="1"/>
      <name val="ＭＳ Ｐゴシック"/>
      <family val="3"/>
      <charset val="128"/>
      <scheme val="minor"/>
    </font>
    <font>
      <b/>
      <sz val="11"/>
      <name val="ＭＳ 明朝"/>
      <family val="1"/>
      <charset val="128"/>
    </font>
    <font>
      <b/>
      <sz val="14"/>
      <name val="HGSｺﾞｼｯｸM"/>
      <family val="3"/>
      <charset val="128"/>
    </font>
    <font>
      <sz val="14"/>
      <color theme="1"/>
      <name val="ＭＳ Ｐゴシック"/>
      <family val="2"/>
      <charset val="128"/>
      <scheme val="minor"/>
    </font>
    <font>
      <sz val="11"/>
      <color theme="1"/>
      <name val="ＭＳ Ｐゴシック"/>
      <family val="2"/>
      <charset val="128"/>
      <scheme val="minor"/>
    </font>
    <font>
      <sz val="14"/>
      <color rgb="FF000000"/>
      <name val="ＭＳ 明朝"/>
      <family val="1"/>
      <charset val="128"/>
    </font>
    <font>
      <sz val="11"/>
      <color rgb="FF00B0F0"/>
      <name val="ＭＳ 明朝"/>
      <family val="1"/>
      <charset val="128"/>
    </font>
    <font>
      <sz val="26"/>
      <color theme="1"/>
      <name val="游ゴシック"/>
      <family val="3"/>
      <charset val="128"/>
    </font>
    <font>
      <sz val="11"/>
      <color rgb="FFFF0000"/>
      <name val="游ゴシック"/>
      <family val="3"/>
      <charset val="128"/>
    </font>
    <font>
      <b/>
      <sz val="11"/>
      <color indexed="81"/>
      <name val="游ゴシック"/>
      <family val="3"/>
      <charset val="128"/>
    </font>
    <font>
      <b/>
      <sz val="12"/>
      <color indexed="81"/>
      <name val="游ゴシック"/>
      <family val="3"/>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35">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s>
  <cellStyleXfs count="7">
    <xf numFmtId="0" fontId="0" fillId="0" borderId="0">
      <alignment vertical="center"/>
    </xf>
    <xf numFmtId="38" fontId="1" fillId="0" borderId="0" applyFont="0" applyFill="0" applyBorder="0" applyAlignment="0" applyProtection="0">
      <alignment vertical="center"/>
    </xf>
    <xf numFmtId="0" fontId="28" fillId="0" borderId="0">
      <alignment vertical="center"/>
    </xf>
    <xf numFmtId="0" fontId="28" fillId="0" borderId="0">
      <alignment vertical="center"/>
    </xf>
    <xf numFmtId="0" fontId="1" fillId="0" borderId="0"/>
    <xf numFmtId="0" fontId="1" fillId="0" borderId="0">
      <alignment vertical="center"/>
    </xf>
    <xf numFmtId="0" fontId="1" fillId="0" borderId="0"/>
  </cellStyleXfs>
  <cellXfs count="56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5" fillId="2" borderId="1" xfId="0" applyNumberFormat="1" applyFont="1" applyFill="1" applyBorder="1" applyAlignment="1" applyProtection="1">
      <alignment horizontal="center" vertical="center" shrinkToFit="1"/>
      <protection locked="0"/>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9" fillId="0" borderId="0" xfId="0" applyFont="1" applyAlignment="1">
      <alignment horizontal="right" vertical="center"/>
    </xf>
    <xf numFmtId="0" fontId="29" fillId="0" borderId="0" xfId="0" applyFont="1">
      <alignment vertical="center"/>
    </xf>
    <xf numFmtId="49" fontId="30" fillId="0" borderId="0" xfId="0" applyNumberFormat="1" applyFont="1">
      <alignment vertical="center"/>
    </xf>
    <xf numFmtId="0" fontId="30" fillId="0" borderId="0" xfId="0" applyFont="1">
      <alignment vertical="center"/>
    </xf>
    <xf numFmtId="0" fontId="29" fillId="0" borderId="0" xfId="0" applyFont="1" applyAlignment="1">
      <alignment vertical="top"/>
    </xf>
    <xf numFmtId="49" fontId="29" fillId="0" borderId="0" xfId="0" applyNumberFormat="1" applyFont="1" applyAlignment="1">
      <alignment horizontal="right" vertical="center"/>
    </xf>
    <xf numFmtId="0" fontId="29" fillId="0" borderId="0" xfId="0" applyFont="1" applyAlignment="1">
      <alignment horizontal="left" vertical="center"/>
    </xf>
    <xf numFmtId="49" fontId="29" fillId="0" borderId="0" xfId="0" applyNumberFormat="1" applyFont="1" applyAlignment="1">
      <alignment vertical="center"/>
    </xf>
    <xf numFmtId="0" fontId="29" fillId="0" borderId="0" xfId="0" applyFont="1" applyAlignment="1">
      <alignment horizontal="right" vertical="top"/>
    </xf>
    <xf numFmtId="0" fontId="29" fillId="0" borderId="0" xfId="0" applyFont="1" applyAlignment="1">
      <alignment vertical="top" wrapText="1"/>
    </xf>
    <xf numFmtId="49" fontId="29" fillId="0" borderId="0" xfId="0" applyNumberFormat="1" applyFont="1">
      <alignment vertical="center"/>
    </xf>
    <xf numFmtId="0" fontId="31" fillId="0" borderId="0" xfId="0" applyFont="1">
      <alignment vertical="center"/>
    </xf>
    <xf numFmtId="0" fontId="12" fillId="0" borderId="0" xfId="4" applyFont="1" applyAlignment="1">
      <alignment vertical="center"/>
    </xf>
    <xf numFmtId="0" fontId="12" fillId="0" borderId="0" xfId="4" applyFont="1" applyAlignment="1">
      <alignment horizontal="center" vertical="center"/>
    </xf>
    <xf numFmtId="0" fontId="32" fillId="0" borderId="0" xfId="0" applyFont="1">
      <alignment vertical="center"/>
    </xf>
    <xf numFmtId="0" fontId="12" fillId="0" borderId="0" xfId="4" applyFont="1" applyFill="1"/>
    <xf numFmtId="0" fontId="12" fillId="0" borderId="0" xfId="4" applyFont="1" applyAlignment="1">
      <alignment horizontal="left" vertical="center"/>
    </xf>
    <xf numFmtId="0" fontId="13" fillId="0" borderId="0" xfId="4" applyFont="1" applyAlignment="1">
      <alignment horizontal="center" vertical="center"/>
    </xf>
    <xf numFmtId="0" fontId="13" fillId="0" borderId="0" xfId="4" applyFont="1" applyAlignment="1">
      <alignment horizontal="right" vertical="center"/>
    </xf>
    <xf numFmtId="0" fontId="13" fillId="0" borderId="0" xfId="4" applyNumberFormat="1" applyFont="1" applyAlignment="1">
      <alignment horizontal="center" vertical="center"/>
    </xf>
    <xf numFmtId="0" fontId="13" fillId="0" borderId="0" xfId="4" applyFont="1" applyFill="1"/>
    <xf numFmtId="0" fontId="12" fillId="0" borderId="3" xfId="0" applyFont="1" applyBorder="1" applyAlignment="1">
      <alignment horizontal="center" vertical="center"/>
    </xf>
    <xf numFmtId="0" fontId="12" fillId="0" borderId="0" xfId="4" applyFont="1"/>
    <xf numFmtId="177" fontId="12" fillId="0" borderId="0" xfId="4" applyNumberFormat="1" applyFont="1" applyAlignment="1">
      <alignment horizontal="right"/>
    </xf>
    <xf numFmtId="0" fontId="12" fillId="0" borderId="0" xfId="4" applyFont="1" applyFill="1" applyAlignment="1">
      <alignment horizontal="center" vertical="center"/>
    </xf>
    <xf numFmtId="0" fontId="4" fillId="0" borderId="0" xfId="4" applyFont="1" applyFill="1"/>
    <xf numFmtId="0" fontId="12" fillId="0" borderId="0" xfId="0" applyFont="1" applyAlignment="1">
      <alignment horizontal="left" vertical="center"/>
    </xf>
    <xf numFmtId="0" fontId="33" fillId="0" borderId="0" xfId="0" applyFont="1">
      <alignmen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2" fillId="0" borderId="0" xfId="0" applyFont="1" applyBorder="1" applyAlignment="1">
      <alignment horizontal="center" vertical="center" wrapText="1"/>
    </xf>
    <xf numFmtId="0" fontId="12" fillId="0" borderId="0" xfId="0" applyFont="1" applyAlignment="1">
      <alignment horizontal="justify" vertical="center"/>
    </xf>
    <xf numFmtId="0" fontId="12" fillId="0" borderId="0" xfId="0" applyFont="1" applyBorder="1" applyAlignment="1">
      <alignment horizontal="center" vertical="center"/>
    </xf>
    <xf numFmtId="0" fontId="4" fillId="0" borderId="0" xfId="0" applyFont="1" applyBorder="1" applyAlignment="1">
      <alignment horizontal="center" vertical="center" shrinkToFit="1"/>
    </xf>
    <xf numFmtId="0" fontId="12" fillId="0" borderId="4" xfId="0" applyFont="1" applyBorder="1" applyAlignment="1">
      <alignment horizontal="center" vertical="top" wrapText="1"/>
    </xf>
    <xf numFmtId="0" fontId="12"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2" fillId="0" borderId="7" xfId="0" applyFont="1" applyBorder="1" applyAlignment="1">
      <alignment horizontal="right" vertical="center" wrapText="1"/>
    </xf>
    <xf numFmtId="0" fontId="12" fillId="0" borderId="8" xfId="0" applyFont="1" applyBorder="1" applyAlignment="1">
      <alignment horizontal="right" vertical="center" wrapText="1"/>
    </xf>
    <xf numFmtId="0" fontId="12" fillId="0" borderId="9" xfId="0" applyFont="1" applyBorder="1" applyAlignment="1">
      <alignment horizontal="right" vertical="center" wrapText="1"/>
    </xf>
    <xf numFmtId="0" fontId="12" fillId="0" borderId="10" xfId="0" applyFont="1" applyBorder="1" applyAlignment="1">
      <alignment horizontal="right" vertical="top" wrapText="1"/>
    </xf>
    <xf numFmtId="0" fontId="12" fillId="0" borderId="11" xfId="0" applyFont="1" applyBorder="1" applyAlignment="1">
      <alignment horizontal="right" vertical="top" wrapText="1"/>
    </xf>
    <xf numFmtId="0" fontId="12" fillId="0" borderId="12" xfId="0" applyFont="1" applyBorder="1" applyAlignment="1">
      <alignment horizontal="right" vertical="top" wrapText="1"/>
    </xf>
    <xf numFmtId="178" fontId="18" fillId="0" borderId="13" xfId="0" applyNumberFormat="1" applyFont="1" applyFill="1" applyBorder="1" applyAlignment="1">
      <alignment horizontal="right" vertical="center" shrinkToFit="1"/>
    </xf>
    <xf numFmtId="178" fontId="18" fillId="0" borderId="14" xfId="0" applyNumberFormat="1" applyFont="1" applyFill="1" applyBorder="1" applyAlignment="1">
      <alignment horizontal="right" vertical="center" shrinkToFit="1"/>
    </xf>
    <xf numFmtId="178" fontId="18" fillId="0" borderId="15" xfId="0" applyNumberFormat="1" applyFont="1" applyFill="1" applyBorder="1" applyAlignment="1">
      <alignment horizontal="right" vertical="center" shrinkToFit="1"/>
    </xf>
    <xf numFmtId="0" fontId="4" fillId="0" borderId="0" xfId="0" applyFont="1" applyBorder="1">
      <alignment vertical="center"/>
    </xf>
    <xf numFmtId="176" fontId="12" fillId="0" borderId="0" xfId="0" applyNumberFormat="1" applyFont="1" applyBorder="1" applyAlignment="1">
      <alignment horizontal="right" vertical="top" wrapText="1"/>
    </xf>
    <xf numFmtId="0" fontId="19" fillId="0" borderId="0" xfId="0" applyFont="1" applyAlignment="1">
      <alignment horizontal="justify" vertical="center"/>
    </xf>
    <xf numFmtId="0" fontId="12" fillId="0" borderId="0" xfId="0" applyFont="1" applyFill="1">
      <alignment vertical="center"/>
    </xf>
    <xf numFmtId="0" fontId="12" fillId="0" borderId="0" xfId="0" applyFont="1" applyFill="1" applyAlignment="1">
      <alignment horizontal="center" vertical="center"/>
    </xf>
    <xf numFmtId="0" fontId="12" fillId="0" borderId="0" xfId="0" applyFont="1" applyFill="1" applyAlignment="1">
      <alignment vertical="center"/>
    </xf>
    <xf numFmtId="0" fontId="12" fillId="0" borderId="0" xfId="0" applyFont="1" applyAlignment="1">
      <alignment vertical="center"/>
    </xf>
    <xf numFmtId="0" fontId="34" fillId="0" borderId="0" xfId="0" applyFont="1">
      <alignment vertical="center"/>
    </xf>
    <xf numFmtId="0" fontId="13" fillId="0" borderId="0" xfId="0" applyFont="1" applyAlignment="1">
      <alignment horizontal="right" vertical="center"/>
    </xf>
    <xf numFmtId="0" fontId="13" fillId="0" borderId="0" xfId="0" applyNumberFormat="1" applyFont="1" applyAlignment="1">
      <alignment horizontal="center" vertical="center"/>
    </xf>
    <xf numFmtId="0" fontId="13" fillId="0" borderId="0" xfId="0" applyFont="1" applyAlignment="1">
      <alignment horizontal="left" vertical="center"/>
    </xf>
    <xf numFmtId="0" fontId="12"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2" fillId="0" borderId="0" xfId="0" applyNumberFormat="1" applyFont="1" applyFill="1" applyBorder="1" applyAlignment="1">
      <alignment horizontal="center" vertical="center"/>
    </xf>
    <xf numFmtId="0" fontId="22" fillId="0" borderId="0" xfId="0" applyFont="1">
      <alignment vertical="center"/>
    </xf>
    <xf numFmtId="0" fontId="22" fillId="0" borderId="0" xfId="0" applyFont="1" applyAlignment="1">
      <alignment horizontal="left" vertical="center"/>
    </xf>
    <xf numFmtId="0" fontId="22" fillId="0" borderId="0" xfId="0" applyFont="1" applyAlignment="1">
      <alignment vertical="center"/>
    </xf>
    <xf numFmtId="0" fontId="22" fillId="0" borderId="0" xfId="0" applyFont="1" applyAlignment="1">
      <alignment horizontal="right" vertical="center"/>
    </xf>
    <xf numFmtId="0" fontId="22" fillId="0" borderId="0" xfId="0" applyFont="1" applyAlignment="1">
      <alignment horizontal="center" vertical="center"/>
    </xf>
    <xf numFmtId="0" fontId="23" fillId="0" borderId="0" xfId="0" applyFont="1" applyAlignment="1">
      <alignment horizontal="center" vertical="center"/>
    </xf>
    <xf numFmtId="0" fontId="23" fillId="0" borderId="0" xfId="0" applyFont="1" applyAlignment="1">
      <alignment horizontal="right" vertical="center"/>
    </xf>
    <xf numFmtId="0" fontId="23" fillId="0" borderId="0" xfId="0" applyNumberFormat="1" applyFont="1" applyAlignment="1">
      <alignment horizontal="center" vertical="center"/>
    </xf>
    <xf numFmtId="0" fontId="23" fillId="0" borderId="0" xfId="0" applyFont="1" applyAlignment="1">
      <alignment horizontal="left" vertical="center"/>
    </xf>
    <xf numFmtId="0" fontId="35" fillId="0" borderId="0" xfId="0" applyFont="1">
      <alignment vertical="center"/>
    </xf>
    <xf numFmtId="0" fontId="23" fillId="0" borderId="0" xfId="0" applyFont="1">
      <alignment vertical="center"/>
    </xf>
    <xf numFmtId="0" fontId="24" fillId="0" borderId="0" xfId="0" applyFont="1" applyFill="1" applyBorder="1">
      <alignment vertical="center"/>
    </xf>
    <xf numFmtId="0" fontId="22" fillId="0" borderId="0" xfId="0" applyFont="1" applyBorder="1" applyAlignment="1">
      <alignment horizontal="left" vertical="center"/>
    </xf>
    <xf numFmtId="0" fontId="22" fillId="0" borderId="0" xfId="0" applyFont="1" applyBorder="1">
      <alignment vertical="center"/>
    </xf>
    <xf numFmtId="0" fontId="24" fillId="0" borderId="0" xfId="0" applyFont="1" applyAlignment="1">
      <alignment horizontal="center" vertical="center"/>
    </xf>
    <xf numFmtId="0" fontId="22" fillId="0" borderId="0" xfId="0" applyFont="1" applyFill="1" applyBorder="1" applyAlignment="1">
      <alignment horizontal="left" vertical="center"/>
    </xf>
    <xf numFmtId="0" fontId="22" fillId="0" borderId="0" xfId="0" applyFont="1" applyFill="1" applyBorder="1">
      <alignment vertical="center"/>
    </xf>
    <xf numFmtId="0" fontId="14" fillId="0" borderId="0" xfId="0" applyFont="1" applyBorder="1" applyAlignment="1">
      <alignment horizontal="center" vertical="center"/>
    </xf>
    <xf numFmtId="0" fontId="14" fillId="0" borderId="0" xfId="0" applyFont="1">
      <alignment vertical="center"/>
    </xf>
    <xf numFmtId="0" fontId="25" fillId="0" borderId="0" xfId="0" applyFont="1" applyAlignment="1">
      <alignment vertical="center"/>
    </xf>
    <xf numFmtId="0" fontId="12" fillId="0" borderId="0" xfId="0" applyFont="1" applyFill="1" applyBorder="1">
      <alignment vertical="center"/>
    </xf>
    <xf numFmtId="177" fontId="36" fillId="0" borderId="20" xfId="0" applyNumberFormat="1" applyFont="1" applyFill="1" applyBorder="1" applyAlignment="1">
      <alignment horizontal="right" vertical="center" wrapText="1"/>
    </xf>
    <xf numFmtId="177" fontId="36" fillId="0" borderId="21" xfId="0" applyNumberFormat="1" applyFont="1" applyFill="1" applyBorder="1" applyAlignment="1">
      <alignment horizontal="right" vertical="center" wrapText="1"/>
    </xf>
    <xf numFmtId="177" fontId="36" fillId="0" borderId="22" xfId="0" applyNumberFormat="1" applyFont="1" applyFill="1" applyBorder="1" applyAlignment="1">
      <alignment horizontal="right" vertical="center" wrapText="1"/>
    </xf>
    <xf numFmtId="0" fontId="24" fillId="0" borderId="0" xfId="0" applyFont="1" applyFill="1">
      <alignment vertical="center"/>
    </xf>
    <xf numFmtId="0" fontId="25" fillId="0" borderId="0" xfId="0" applyFont="1" applyFill="1" applyBorder="1">
      <alignment vertical="center"/>
    </xf>
    <xf numFmtId="0" fontId="22" fillId="0" borderId="0" xfId="0" applyFont="1" applyFill="1">
      <alignment vertical="center"/>
    </xf>
    <xf numFmtId="0" fontId="26" fillId="0" borderId="0" xfId="0" applyFont="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center" vertical="center"/>
    </xf>
    <xf numFmtId="0" fontId="27" fillId="0" borderId="0" xfId="0" applyFont="1" applyFill="1" applyBorder="1" applyProtection="1">
      <alignment vertical="center"/>
    </xf>
    <xf numFmtId="0" fontId="13" fillId="0" borderId="0" xfId="0" applyFont="1">
      <alignment vertical="center"/>
    </xf>
    <xf numFmtId="0" fontId="13" fillId="0" borderId="0" xfId="0" applyFont="1" applyAlignment="1">
      <alignment horizontal="center" vertical="center"/>
    </xf>
    <xf numFmtId="0" fontId="4" fillId="0" borderId="0" xfId="4" applyFont="1" applyFill="1" applyAlignment="1">
      <alignment shrinkToFit="1"/>
    </xf>
    <xf numFmtId="0" fontId="12" fillId="0" borderId="0" xfId="0" applyFont="1" applyAlignment="1">
      <alignment horizontal="left" vertical="center"/>
    </xf>
    <xf numFmtId="0" fontId="41" fillId="0" borderId="0" xfId="5" applyFont="1" applyAlignment="1">
      <alignment vertical="center"/>
    </xf>
    <xf numFmtId="0" fontId="42" fillId="0" borderId="0" xfId="6" applyFont="1" applyAlignment="1" applyProtection="1">
      <alignment vertical="center"/>
    </xf>
    <xf numFmtId="0" fontId="42" fillId="4" borderId="111" xfId="5" applyFont="1" applyFill="1" applyBorder="1" applyAlignment="1" applyProtection="1">
      <alignment horizontal="left" vertical="center" shrinkToFit="1"/>
    </xf>
    <xf numFmtId="0" fontId="42" fillId="0" borderId="0" xfId="5" applyFont="1">
      <alignment vertical="center"/>
    </xf>
    <xf numFmtId="0" fontId="42" fillId="2" borderId="112" xfId="5" applyFont="1" applyFill="1" applyBorder="1" applyAlignment="1" applyProtection="1">
      <alignment horizontal="center" vertical="center"/>
    </xf>
    <xf numFmtId="179" fontId="44" fillId="2" borderId="112" xfId="0" applyNumberFormat="1" applyFont="1" applyFill="1" applyBorder="1" applyAlignment="1" applyProtection="1">
      <alignment horizontal="center" vertical="center" shrinkToFit="1"/>
    </xf>
    <xf numFmtId="179" fontId="44" fillId="2" borderId="111" xfId="0" applyNumberFormat="1" applyFont="1" applyFill="1" applyBorder="1" applyAlignment="1" applyProtection="1">
      <alignment horizontal="center" vertical="center" shrinkToFit="1"/>
    </xf>
    <xf numFmtId="0" fontId="42" fillId="2" borderId="112" xfId="5" applyFont="1" applyFill="1" applyBorder="1" applyAlignment="1" applyProtection="1">
      <alignment horizontal="center" vertical="center" shrinkToFit="1"/>
    </xf>
    <xf numFmtId="0" fontId="42" fillId="0" borderId="113" xfId="5" applyFont="1" applyFill="1" applyBorder="1" applyAlignment="1" applyProtection="1">
      <alignment horizontal="center" vertical="center"/>
    </xf>
    <xf numFmtId="0" fontId="42" fillId="0" borderId="0" xfId="5" applyFont="1" applyProtection="1">
      <alignment vertical="center"/>
    </xf>
    <xf numFmtId="179" fontId="44" fillId="0" borderId="0" xfId="0" applyNumberFormat="1" applyFont="1" applyFill="1" applyBorder="1" applyAlignment="1" applyProtection="1">
      <alignment horizontal="left" vertical="center" shrinkToFit="1"/>
    </xf>
    <xf numFmtId="0" fontId="41" fillId="0" borderId="0" xfId="0" applyFont="1" applyAlignment="1">
      <alignment vertical="center" shrinkToFit="1"/>
    </xf>
    <xf numFmtId="0" fontId="41" fillId="0" borderId="0" xfId="0" applyFont="1" applyAlignment="1">
      <alignment vertical="center"/>
    </xf>
    <xf numFmtId="0" fontId="42" fillId="2" borderId="118" xfId="5" applyFont="1" applyFill="1" applyBorder="1" applyAlignment="1">
      <alignment horizontal="center" vertical="center" shrinkToFit="1"/>
    </xf>
    <xf numFmtId="0" fontId="42" fillId="2" borderId="112" xfId="5" applyFont="1" applyFill="1" applyBorder="1" applyAlignment="1">
      <alignment horizontal="center" vertical="center" shrinkToFit="1"/>
    </xf>
    <xf numFmtId="0" fontId="41" fillId="2" borderId="112" xfId="0" applyFont="1" applyFill="1" applyBorder="1" applyAlignment="1">
      <alignment horizontal="center" vertical="center" shrinkToFit="1"/>
    </xf>
    <xf numFmtId="0" fontId="41" fillId="2" borderId="120" xfId="0" applyFont="1" applyFill="1" applyBorder="1" applyAlignment="1">
      <alignment horizontal="center" vertical="center" shrinkToFit="1"/>
    </xf>
    <xf numFmtId="0" fontId="42" fillId="2" borderId="109" xfId="5" applyFont="1" applyFill="1" applyBorder="1" applyAlignment="1">
      <alignment horizontal="center" vertical="center" shrinkToFit="1"/>
    </xf>
    <xf numFmtId="0" fontId="42" fillId="2" borderId="112" xfId="5" applyNumberFormat="1" applyFont="1" applyFill="1" applyBorder="1" applyAlignment="1" applyProtection="1">
      <alignment horizontal="center" vertical="center"/>
    </xf>
    <xf numFmtId="0" fontId="42" fillId="0" borderId="0" xfId="5" applyFont="1" applyFill="1" applyBorder="1" applyAlignment="1">
      <alignment horizontal="center" vertical="center" shrinkToFit="1"/>
    </xf>
    <xf numFmtId="0" fontId="42" fillId="2" borderId="120" xfId="5" applyFont="1" applyFill="1" applyBorder="1" applyAlignment="1">
      <alignment horizontal="center" vertical="center" shrinkToFit="1"/>
    </xf>
    <xf numFmtId="49" fontId="42" fillId="2" borderId="112" xfId="5" applyNumberFormat="1" applyFont="1" applyFill="1" applyBorder="1" applyAlignment="1">
      <alignment horizontal="center" vertical="center" shrinkToFit="1"/>
    </xf>
    <xf numFmtId="0" fontId="42" fillId="2" borderId="112" xfId="5" applyNumberFormat="1" applyFont="1" applyFill="1" applyBorder="1" applyAlignment="1">
      <alignment horizontal="center" vertical="center" shrinkToFit="1"/>
    </xf>
    <xf numFmtId="0" fontId="42" fillId="0" borderId="0" xfId="5" applyFont="1" applyFill="1" applyBorder="1" applyAlignment="1" applyProtection="1">
      <alignment horizontal="center" vertical="center"/>
    </xf>
    <xf numFmtId="0" fontId="42" fillId="0" borderId="0" xfId="5" applyFont="1" applyBorder="1" applyProtection="1">
      <alignment vertical="center"/>
    </xf>
    <xf numFmtId="0" fontId="42" fillId="0" borderId="0" xfId="5" applyNumberFormat="1" applyFont="1" applyFill="1" applyBorder="1" applyAlignment="1" applyProtection="1">
      <alignment horizontal="center" vertical="center"/>
    </xf>
    <xf numFmtId="0" fontId="42" fillId="0" borderId="0" xfId="5" applyFont="1" applyFill="1" applyBorder="1" applyProtection="1">
      <alignment vertical="center"/>
    </xf>
    <xf numFmtId="49" fontId="6" fillId="9" borderId="3" xfId="5" applyNumberFormat="1" applyFont="1" applyFill="1" applyBorder="1" applyAlignment="1">
      <alignment horizontal="left" vertical="center" shrinkToFit="1"/>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21" xfId="5" applyNumberFormat="1" applyFont="1" applyBorder="1" applyAlignment="1">
      <alignment horizontal="center" vertical="center" shrinkToFit="1"/>
    </xf>
    <xf numFmtId="0" fontId="4" fillId="0" borderId="121" xfId="5" applyFont="1" applyBorder="1" applyAlignment="1">
      <alignment vertical="center" shrinkToFit="1"/>
    </xf>
    <xf numFmtId="0" fontId="4" fillId="0" borderId="122" xfId="5" applyFont="1" applyBorder="1" applyAlignment="1">
      <alignment horizontal="center" vertical="center" shrinkToFit="1"/>
    </xf>
    <xf numFmtId="0" fontId="4" fillId="0" borderId="123" xfId="5" applyNumberFormat="1" applyFont="1" applyBorder="1" applyAlignment="1">
      <alignment horizontal="center" vertical="center" shrinkToFit="1"/>
    </xf>
    <xf numFmtId="0" fontId="4" fillId="0" borderId="123" xfId="5" applyFont="1" applyBorder="1" applyAlignment="1">
      <alignment vertical="center" shrinkToFit="1"/>
    </xf>
    <xf numFmtId="0" fontId="4" fillId="0" borderId="123" xfId="5" applyFont="1" applyBorder="1" applyAlignment="1">
      <alignment horizontal="center" vertical="center" shrinkToFit="1"/>
    </xf>
    <xf numFmtId="0" fontId="4" fillId="0" borderId="124" xfId="5" applyNumberFormat="1" applyFont="1" applyBorder="1" applyAlignment="1">
      <alignment horizontal="center" vertical="center" shrinkToFit="1"/>
    </xf>
    <xf numFmtId="0" fontId="4" fillId="0" borderId="124" xfId="5" applyFont="1" applyBorder="1" applyAlignment="1">
      <alignment vertical="center" shrinkToFit="1"/>
    </xf>
    <xf numFmtId="0" fontId="4" fillId="0" borderId="125" xfId="5" applyNumberFormat="1" applyFont="1" applyBorder="1" applyAlignment="1">
      <alignment horizontal="center" vertical="center" shrinkToFit="1"/>
    </xf>
    <xf numFmtId="0" fontId="4" fillId="0" borderId="125" xfId="5" applyFont="1" applyBorder="1" applyAlignment="1">
      <alignment vertical="center" shrinkToFit="1"/>
    </xf>
    <xf numFmtId="0" fontId="4" fillId="0" borderId="122" xfId="5" applyNumberFormat="1" applyFont="1" applyBorder="1" applyAlignment="1">
      <alignment horizontal="center" vertical="center" shrinkToFit="1"/>
    </xf>
    <xf numFmtId="0" fontId="4" fillId="0" borderId="122" xfId="5" applyFont="1" applyBorder="1" applyAlignment="1">
      <alignment vertical="center" shrinkToFit="1"/>
    </xf>
    <xf numFmtId="0" fontId="4" fillId="0" borderId="102" xfId="5" applyFont="1" applyBorder="1" applyAlignment="1">
      <alignment vertical="center" shrinkToFit="1"/>
    </xf>
    <xf numFmtId="0" fontId="4" fillId="0" borderId="126" xfId="5" applyFont="1" applyBorder="1" applyAlignment="1">
      <alignment vertical="center" shrinkToFit="1"/>
    </xf>
    <xf numFmtId="0" fontId="4" fillId="0" borderId="127" xfId="5" applyFont="1" applyBorder="1" applyAlignment="1">
      <alignment vertical="center" shrinkToFit="1"/>
    </xf>
    <xf numFmtId="0" fontId="4" fillId="0" borderId="121" xfId="5" applyFont="1" applyFill="1" applyBorder="1" applyAlignment="1">
      <alignment vertical="center" shrinkToFit="1"/>
    </xf>
    <xf numFmtId="0" fontId="4" fillId="0" borderId="128" xfId="5" applyFont="1" applyBorder="1" applyAlignment="1">
      <alignment vertical="center" shrinkToFit="1"/>
    </xf>
    <xf numFmtId="0" fontId="4" fillId="0" borderId="123" xfId="5" applyFont="1" applyFill="1" applyBorder="1" applyAlignment="1">
      <alignment vertical="center" shrinkToFit="1"/>
    </xf>
    <xf numFmtId="0" fontId="4" fillId="0" borderId="125" xfId="5" applyFont="1" applyFill="1" applyBorder="1" applyAlignment="1">
      <alignment vertical="center" shrinkToFit="1"/>
    </xf>
    <xf numFmtId="0" fontId="4" fillId="0" borderId="129" xfId="5" applyFont="1" applyBorder="1" applyAlignment="1">
      <alignment vertical="center" shrinkToFit="1"/>
    </xf>
    <xf numFmtId="0" fontId="4" fillId="0" borderId="122" xfId="5" applyFont="1" applyFill="1" applyBorder="1" applyAlignment="1">
      <alignment vertical="center" shrinkToFit="1"/>
    </xf>
    <xf numFmtId="0" fontId="4" fillId="0" borderId="0" xfId="5" applyFont="1" applyFill="1" applyAlignment="1">
      <alignment vertical="center" shrinkToFit="1"/>
    </xf>
    <xf numFmtId="0" fontId="4" fillId="4" borderId="124" xfId="5" applyNumberFormat="1" applyFont="1" applyFill="1" applyBorder="1" applyAlignment="1">
      <alignment horizontal="center" vertical="center" shrinkToFit="1"/>
    </xf>
    <xf numFmtId="49" fontId="4" fillId="4" borderId="124" xfId="5" applyNumberFormat="1" applyFont="1" applyFill="1" applyBorder="1" applyAlignment="1">
      <alignment horizontal="left" vertical="center" shrinkToFit="1"/>
    </xf>
    <xf numFmtId="49" fontId="4" fillId="4" borderId="124" xfId="5" applyNumberFormat="1" applyFont="1" applyFill="1" applyBorder="1" applyAlignment="1">
      <alignment vertical="center" shrinkToFit="1"/>
    </xf>
    <xf numFmtId="0" fontId="4" fillId="4" borderId="124" xfId="5" applyFont="1" applyFill="1" applyBorder="1" applyAlignment="1">
      <alignment vertical="center" shrinkToFit="1"/>
    </xf>
    <xf numFmtId="0" fontId="4" fillId="4" borderId="124" xfId="5" applyFont="1" applyFill="1" applyBorder="1" applyAlignment="1">
      <alignment horizontal="center" vertical="center" shrinkToFit="1"/>
    </xf>
    <xf numFmtId="49" fontId="4" fillId="0" borderId="0" xfId="5" applyNumberFormat="1" applyFont="1" applyAlignment="1">
      <alignment horizontal="center" vertical="center" shrinkToFit="1"/>
    </xf>
    <xf numFmtId="0" fontId="12" fillId="0" borderId="0" xfId="4" applyFont="1" applyAlignment="1" applyProtection="1">
      <alignment horizontal="center" vertical="center"/>
    </xf>
    <xf numFmtId="0" fontId="12"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2" fillId="0" borderId="0" xfId="0" applyFont="1" applyAlignment="1" applyProtection="1">
      <alignment horizontal="justify" vertical="center"/>
    </xf>
    <xf numFmtId="0" fontId="12" fillId="0" borderId="0" xfId="0" applyFont="1" applyAlignment="1" applyProtection="1">
      <alignment horizontal="center" vertical="center"/>
    </xf>
    <xf numFmtId="0" fontId="12" fillId="0" borderId="0" xfId="0" applyFont="1" applyAlignment="1" applyProtection="1">
      <alignment horizontal="right" vertical="center"/>
    </xf>
    <xf numFmtId="58" fontId="12" fillId="0" borderId="0" xfId="0" applyNumberFormat="1" applyFont="1" applyAlignment="1" applyProtection="1">
      <alignment horizontal="right" vertical="center"/>
    </xf>
    <xf numFmtId="0" fontId="12" fillId="0" borderId="0" xfId="4" applyFont="1" applyAlignment="1" applyProtection="1">
      <alignment horizontal="right" vertical="center"/>
    </xf>
    <xf numFmtId="0" fontId="12" fillId="0" borderId="0" xfId="0" applyFont="1" applyAlignment="1" applyProtection="1">
      <alignment horizontal="left" vertical="center"/>
    </xf>
    <xf numFmtId="0" fontId="4" fillId="0" borderId="0" xfId="4" applyFont="1" applyAlignment="1" applyProtection="1">
      <alignment vertical="center"/>
    </xf>
    <xf numFmtId="0" fontId="13" fillId="0" borderId="0" xfId="0" applyFont="1" applyAlignment="1" applyProtection="1">
      <alignment horizontal="center" vertical="center"/>
    </xf>
    <xf numFmtId="0" fontId="13" fillId="0" borderId="0" xfId="4" applyFont="1" applyProtection="1"/>
    <xf numFmtId="0" fontId="13" fillId="0" borderId="0" xfId="0" applyFont="1" applyAlignment="1" applyProtection="1">
      <alignment horizontal="left" vertical="center"/>
    </xf>
    <xf numFmtId="0" fontId="13" fillId="0" borderId="0" xfId="0" applyFont="1" applyAlignment="1" applyProtection="1">
      <alignment horizontal="center" vertical="center" shrinkToFit="1"/>
    </xf>
    <xf numFmtId="0" fontId="13" fillId="0" borderId="0" xfId="4" applyFont="1" applyAlignment="1" applyProtection="1">
      <alignment vertical="center"/>
    </xf>
    <xf numFmtId="0" fontId="13" fillId="0" borderId="0" xfId="0" applyFont="1" applyProtection="1">
      <alignment vertical="center"/>
    </xf>
    <xf numFmtId="0" fontId="4" fillId="0" borderId="0" xfId="0" applyFont="1" applyAlignment="1" applyProtection="1">
      <alignment horizontal="left" vertical="center"/>
    </xf>
    <xf numFmtId="49" fontId="12" fillId="0" borderId="0" xfId="0" applyNumberFormat="1" applyFont="1" applyAlignment="1" applyProtection="1">
      <alignment horizontal="justify" vertical="center"/>
    </xf>
    <xf numFmtId="0" fontId="12" fillId="0" borderId="2" xfId="4" applyFont="1" applyBorder="1" applyAlignment="1" applyProtection="1">
      <alignment horizontal="right" vertical="center"/>
    </xf>
    <xf numFmtId="0" fontId="12" fillId="0" borderId="2" xfId="4" applyFont="1" applyBorder="1" applyAlignment="1" applyProtection="1">
      <alignment vertical="center"/>
    </xf>
    <xf numFmtId="0" fontId="12"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2" fillId="0" borderId="0" xfId="4" applyFont="1" applyBorder="1" applyAlignment="1" applyProtection="1">
      <alignment vertical="center"/>
    </xf>
    <xf numFmtId="0" fontId="22" fillId="0" borderId="0" xfId="0" applyFont="1" applyAlignment="1"/>
    <xf numFmtId="0" fontId="24" fillId="0" borderId="0" xfId="0" applyFont="1" applyAlignment="1">
      <alignment horizontal="center"/>
    </xf>
    <xf numFmtId="0" fontId="35" fillId="0" borderId="0" xfId="0" applyFont="1" applyFill="1" applyProtection="1">
      <alignment vertical="center"/>
    </xf>
    <xf numFmtId="0" fontId="35" fillId="0" borderId="0" xfId="0" applyFont="1" applyFill="1">
      <alignment vertical="center"/>
    </xf>
    <xf numFmtId="0" fontId="23" fillId="0" borderId="0" xfId="0" applyFont="1" applyFill="1">
      <alignment vertical="center"/>
    </xf>
    <xf numFmtId="0" fontId="59" fillId="0" borderId="0" xfId="0" applyFont="1" applyBorder="1" applyAlignment="1">
      <alignment vertical="center"/>
    </xf>
    <xf numFmtId="0" fontId="4" fillId="5" borderId="0" xfId="0" applyNumberFormat="1" applyFont="1" applyFill="1" applyBorder="1" applyAlignment="1">
      <alignment vertical="center" shrinkToFit="1"/>
    </xf>
    <xf numFmtId="0" fontId="29" fillId="0" borderId="0" xfId="0" applyFont="1" applyFill="1" applyBorder="1">
      <alignment vertical="center"/>
    </xf>
    <xf numFmtId="0" fontId="37" fillId="0" borderId="0" xfId="0" applyFont="1" applyFill="1">
      <alignment vertical="center"/>
    </xf>
    <xf numFmtId="0" fontId="29" fillId="0" borderId="0" xfId="0" applyNumberFormat="1" applyFont="1" applyFill="1" applyBorder="1" applyAlignment="1">
      <alignment horizontal="center" vertical="center" shrinkToFit="1"/>
    </xf>
    <xf numFmtId="0" fontId="29" fillId="0" borderId="0" xfId="0" applyFont="1" applyFill="1">
      <alignment vertical="center"/>
    </xf>
    <xf numFmtId="0" fontId="29" fillId="0" borderId="0" xfId="0" applyFont="1" applyFill="1" applyBorder="1" applyAlignment="1">
      <alignment horizontal="center" vertical="center" shrinkToFit="1"/>
    </xf>
    <xf numFmtId="0" fontId="29" fillId="0" borderId="0" xfId="0" applyFont="1" applyFill="1" applyBorder="1" applyAlignment="1" applyProtection="1">
      <alignment horizontal="center" vertical="center" shrinkToFit="1"/>
      <protection locked="0"/>
    </xf>
    <xf numFmtId="0" fontId="29" fillId="0" borderId="0" xfId="0" applyFont="1" applyFill="1" applyBorder="1" applyAlignment="1">
      <alignment horizontal="center" vertical="center"/>
    </xf>
    <xf numFmtId="0" fontId="16" fillId="0" borderId="130" xfId="0" applyFont="1" applyBorder="1" applyAlignment="1">
      <alignment horizontal="center" vertical="center" wrapText="1"/>
    </xf>
    <xf numFmtId="58" fontId="12"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6" fillId="0" borderId="0" xfId="0" applyFont="1" applyProtection="1">
      <alignment vertical="center"/>
    </xf>
    <xf numFmtId="0" fontId="4" fillId="0" borderId="0" xfId="0" applyFont="1" applyBorder="1" applyAlignment="1" applyProtection="1">
      <alignment vertical="center"/>
    </xf>
    <xf numFmtId="0" fontId="18" fillId="0" borderId="0" xfId="0" applyFont="1" applyBorder="1" applyAlignment="1" applyProtection="1">
      <alignment vertical="center"/>
    </xf>
    <xf numFmtId="0" fontId="13" fillId="0" borderId="0" xfId="0" applyFont="1" applyAlignment="1" applyProtection="1">
      <alignment horizontal="right" vertical="center"/>
    </xf>
    <xf numFmtId="179" fontId="13" fillId="0" borderId="0" xfId="0" applyNumberFormat="1" applyFont="1" applyAlignment="1" applyProtection="1">
      <alignment horizontal="center" vertical="center"/>
    </xf>
    <xf numFmtId="0" fontId="16"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2" fillId="0" borderId="0" xfId="0" applyFont="1" applyAlignment="1" applyProtection="1"/>
    <xf numFmtId="0" fontId="12" fillId="0" borderId="0" xfId="0" applyFont="1" applyAlignment="1" applyProtection="1">
      <alignment horizontal="left" wrapText="1"/>
    </xf>
    <xf numFmtId="0" fontId="16" fillId="0" borderId="27" xfId="0" applyFont="1" applyBorder="1" applyAlignment="1" applyProtection="1">
      <alignment horizontal="center" vertical="center"/>
    </xf>
    <xf numFmtId="0" fontId="16" fillId="0" borderId="3"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0" fontId="12"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6" fillId="0" borderId="0" xfId="0" applyFont="1" applyFill="1" applyProtection="1">
      <alignment vertical="center"/>
    </xf>
    <xf numFmtId="0" fontId="4" fillId="0" borderId="0" xfId="0" applyFont="1" applyAlignment="1" applyProtection="1">
      <alignment vertical="center"/>
    </xf>
    <xf numFmtId="0" fontId="16" fillId="0" borderId="0" xfId="0" applyFont="1" applyBorder="1" applyProtection="1">
      <alignment vertical="center"/>
    </xf>
    <xf numFmtId="0" fontId="16"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9"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2"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12" fillId="3" borderId="0" xfId="0" applyNumberFormat="1" applyFont="1" applyFill="1" applyAlignment="1" applyProtection="1">
      <alignment horizontal="center" vertical="center" shrinkToFit="1"/>
      <protection locked="0"/>
    </xf>
    <xf numFmtId="0" fontId="4" fillId="0" borderId="125" xfId="5" applyFont="1" applyBorder="1" applyAlignment="1">
      <alignment horizontal="center" vertical="center" shrinkToFit="1"/>
    </xf>
    <xf numFmtId="0" fontId="4" fillId="0" borderId="121" xfId="5" applyFont="1" applyBorder="1" applyAlignment="1">
      <alignment horizontal="center" vertical="center" shrinkToFit="1"/>
    </xf>
    <xf numFmtId="0" fontId="4" fillId="0" borderId="124" xfId="5" applyFont="1" applyBorder="1" applyAlignment="1">
      <alignment horizontal="center" vertical="center" shrinkToFit="1"/>
    </xf>
    <xf numFmtId="0" fontId="4" fillId="0" borderId="124" xfId="5" applyFont="1" applyFill="1" applyBorder="1" applyAlignment="1">
      <alignment vertical="center" shrinkToFit="1"/>
    </xf>
    <xf numFmtId="0" fontId="5" fillId="2" borderId="30" xfId="0" applyNumberFormat="1" applyFont="1" applyFill="1" applyBorder="1" applyAlignment="1" applyProtection="1">
      <alignment horizontal="center" vertical="center" shrinkToFit="1"/>
      <protection locked="0"/>
    </xf>
    <xf numFmtId="0" fontId="5" fillId="2" borderId="31" xfId="0" applyNumberFormat="1" applyFont="1" applyFill="1" applyBorder="1" applyAlignment="1" applyProtection="1">
      <alignment horizontal="center" vertical="center" shrinkToFit="1"/>
      <protection locked="0"/>
    </xf>
    <xf numFmtId="0"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42" fillId="0" borderId="112" xfId="5" applyFont="1" applyFill="1" applyBorder="1" applyAlignment="1" applyProtection="1">
      <alignment horizontal="left" vertical="center"/>
    </xf>
    <xf numFmtId="0" fontId="42" fillId="0" borderId="109" xfId="5" applyFont="1" applyFill="1" applyBorder="1" applyAlignment="1" applyProtection="1">
      <alignment vertical="center"/>
    </xf>
    <xf numFmtId="0" fontId="42" fillId="0" borderId="110" xfId="5" applyFont="1" applyFill="1" applyBorder="1" applyAlignment="1" applyProtection="1">
      <alignment vertical="center"/>
    </xf>
    <xf numFmtId="0" fontId="42" fillId="0" borderId="111" xfId="5" applyFont="1" applyFill="1" applyBorder="1" applyAlignment="1" applyProtection="1">
      <alignment vertical="center"/>
    </xf>
    <xf numFmtId="179" fontId="44" fillId="0" borderId="112" xfId="0" applyNumberFormat="1" applyFont="1" applyFill="1" applyBorder="1" applyAlignment="1" applyProtection="1">
      <alignment horizontal="left" vertical="center" shrinkToFit="1"/>
    </xf>
    <xf numFmtId="0" fontId="29" fillId="0" borderId="0" xfId="0" applyFont="1" applyAlignment="1">
      <alignment horizontal="left" vertical="top" wrapText="1"/>
    </xf>
    <xf numFmtId="0" fontId="39" fillId="7" borderId="0" xfId="5" applyFont="1" applyFill="1" applyBorder="1" applyAlignment="1" applyProtection="1">
      <alignment horizontal="left" vertical="center"/>
    </xf>
    <xf numFmtId="0" fontId="42" fillId="4" borderId="109" xfId="5" applyFont="1" applyFill="1" applyBorder="1" applyAlignment="1" applyProtection="1">
      <alignment horizontal="left" vertical="center" shrinkToFit="1"/>
    </xf>
    <xf numFmtId="0" fontId="42" fillId="4" borderId="110" xfId="5" applyFont="1" applyFill="1" applyBorder="1" applyAlignment="1" applyProtection="1">
      <alignment horizontal="left" vertical="center" shrinkToFit="1"/>
    </xf>
    <xf numFmtId="0" fontId="42" fillId="8" borderId="112" xfId="5" applyFont="1" applyFill="1" applyBorder="1" applyAlignment="1" applyProtection="1">
      <alignment horizontal="center" vertical="center" shrinkToFit="1"/>
    </xf>
    <xf numFmtId="179" fontId="44" fillId="8" borderId="111" xfId="0" applyNumberFormat="1" applyFont="1" applyFill="1" applyBorder="1" applyAlignment="1" applyProtection="1">
      <alignment horizontal="center" vertical="center" shrinkToFit="1"/>
    </xf>
    <xf numFmtId="179" fontId="44" fillId="8" borderId="112" xfId="0" applyNumberFormat="1" applyFont="1" applyFill="1" applyBorder="1" applyAlignment="1" applyProtection="1">
      <alignment horizontal="center" vertical="center" shrinkToFit="1"/>
    </xf>
    <xf numFmtId="0" fontId="42" fillId="0" borderId="109" xfId="5" applyFont="1" applyFill="1" applyBorder="1" applyAlignment="1" applyProtection="1">
      <alignment horizontal="left" vertical="center"/>
    </xf>
    <xf numFmtId="0" fontId="42" fillId="0" borderId="110" xfId="5" applyFont="1" applyFill="1" applyBorder="1" applyAlignment="1" applyProtection="1">
      <alignment horizontal="left" vertical="center"/>
    </xf>
    <xf numFmtId="0" fontId="42" fillId="0" borderId="111" xfId="5" applyFont="1" applyFill="1" applyBorder="1" applyAlignment="1" applyProtection="1">
      <alignment horizontal="left" vertical="center"/>
    </xf>
    <xf numFmtId="0" fontId="42" fillId="8" borderId="109" xfId="5" applyFont="1" applyFill="1" applyBorder="1" applyAlignment="1" applyProtection="1">
      <alignment horizontal="center" vertical="center" shrinkToFit="1"/>
    </xf>
    <xf numFmtId="0" fontId="42" fillId="0" borderId="112" xfId="5" applyFont="1" applyFill="1" applyBorder="1" applyAlignment="1" applyProtection="1">
      <alignment horizontal="left" vertical="center" shrinkToFit="1"/>
    </xf>
    <xf numFmtId="0" fontId="42" fillId="0" borderId="114" xfId="5" applyFont="1" applyFill="1" applyBorder="1" applyAlignment="1" applyProtection="1">
      <alignment vertical="center"/>
    </xf>
    <xf numFmtId="0" fontId="42" fillId="0" borderId="115" xfId="5" applyFont="1" applyFill="1" applyBorder="1" applyAlignment="1" applyProtection="1">
      <alignment vertical="center"/>
    </xf>
    <xf numFmtId="0" fontId="42" fillId="4" borderId="116" xfId="5" applyFont="1" applyFill="1" applyBorder="1" applyAlignment="1">
      <alignment horizontal="left" vertical="center" shrinkToFit="1"/>
    </xf>
    <xf numFmtId="0" fontId="42" fillId="4" borderId="117" xfId="5" applyFont="1" applyFill="1" applyBorder="1" applyAlignment="1">
      <alignment horizontal="left" vertical="center" shrinkToFit="1"/>
    </xf>
    <xf numFmtId="0" fontId="42" fillId="8" borderId="109" xfId="5" applyFont="1" applyFill="1" applyBorder="1" applyAlignment="1">
      <alignment horizontal="center" vertical="center"/>
    </xf>
    <xf numFmtId="0" fontId="42" fillId="8" borderId="110" xfId="5" applyFont="1" applyFill="1" applyBorder="1" applyAlignment="1">
      <alignment horizontal="center" vertical="center"/>
    </xf>
    <xf numFmtId="0" fontId="42" fillId="8" borderId="111" xfId="5" applyFont="1" applyFill="1" applyBorder="1" applyAlignment="1">
      <alignment horizontal="center" vertical="center"/>
    </xf>
    <xf numFmtId="0" fontId="42" fillId="8" borderId="109" xfId="5" applyFont="1" applyFill="1" applyBorder="1" applyAlignment="1">
      <alignment horizontal="center" vertical="center" shrinkToFit="1"/>
    </xf>
    <xf numFmtId="0" fontId="42" fillId="8" borderId="110" xfId="5" applyFont="1" applyFill="1" applyBorder="1" applyAlignment="1">
      <alignment horizontal="center" vertical="center" shrinkToFit="1"/>
    </xf>
    <xf numFmtId="0" fontId="42" fillId="8" borderId="111" xfId="5" applyFont="1" applyFill="1" applyBorder="1" applyAlignment="1">
      <alignment horizontal="center" vertical="center" shrinkToFit="1"/>
    </xf>
    <xf numFmtId="0" fontId="42" fillId="0" borderId="109" xfId="5" applyFont="1" applyBorder="1" applyAlignment="1">
      <alignment horizontal="left" vertical="center" shrinkToFit="1"/>
    </xf>
    <xf numFmtId="0" fontId="42" fillId="0" borderId="110" xfId="5" applyFont="1" applyBorder="1" applyAlignment="1">
      <alignment horizontal="left" vertical="center" shrinkToFit="1"/>
    </xf>
    <xf numFmtId="0" fontId="42" fillId="0" borderId="111" xfId="5" applyFont="1" applyBorder="1" applyAlignment="1">
      <alignment horizontal="left" vertical="center" shrinkToFit="1"/>
    </xf>
    <xf numFmtId="0" fontId="42" fillId="0" borderId="116" xfId="5" applyFont="1" applyBorder="1" applyAlignment="1">
      <alignment horizontal="left" vertical="center" shrinkToFit="1"/>
    </xf>
    <xf numFmtId="0" fontId="42" fillId="0" borderId="117" xfId="5" applyFont="1" applyBorder="1" applyAlignment="1">
      <alignment horizontal="left" vertical="center" shrinkToFit="1"/>
    </xf>
    <xf numFmtId="0" fontId="42" fillId="0" borderId="119" xfId="5" applyFont="1" applyBorder="1" applyAlignment="1">
      <alignment horizontal="left" vertical="center" shrinkToFit="1"/>
    </xf>
    <xf numFmtId="0" fontId="42" fillId="0" borderId="0" xfId="5" applyFont="1" applyFill="1" applyBorder="1" applyAlignment="1">
      <alignment horizontal="center" vertical="center" shrinkToFit="1"/>
    </xf>
    <xf numFmtId="179" fontId="44" fillId="0" borderId="109" xfId="0" applyNumberFormat="1" applyFont="1" applyFill="1" applyBorder="1" applyAlignment="1" applyProtection="1">
      <alignment horizontal="left" vertical="center" shrinkToFit="1"/>
    </xf>
    <xf numFmtId="179" fontId="44" fillId="0" borderId="110" xfId="0" applyNumberFormat="1" applyFont="1" applyFill="1" applyBorder="1" applyAlignment="1" applyProtection="1">
      <alignment horizontal="left" vertical="center" shrinkToFit="1"/>
    </xf>
    <xf numFmtId="179" fontId="44" fillId="0" borderId="111" xfId="0" applyNumberFormat="1" applyFont="1" applyFill="1" applyBorder="1" applyAlignment="1" applyProtection="1">
      <alignment horizontal="left" vertical="center" shrinkToFit="1"/>
    </xf>
    <xf numFmtId="0" fontId="42" fillId="4" borderId="111" xfId="5" applyFont="1" applyFill="1" applyBorder="1" applyAlignment="1" applyProtection="1">
      <alignment horizontal="left" vertical="center" shrinkToFit="1"/>
    </xf>
    <xf numFmtId="0" fontId="42" fillId="0" borderId="0" xfId="5" applyFont="1" applyFill="1" applyBorder="1" applyAlignment="1">
      <alignment horizontal="left" vertical="center" shrinkToFit="1"/>
    </xf>
    <xf numFmtId="0" fontId="42" fillId="0" borderId="109" xfId="5" applyFont="1" applyBorder="1" applyAlignment="1" applyProtection="1">
      <alignment horizontal="left" vertical="center"/>
    </xf>
    <xf numFmtId="0" fontId="42" fillId="0" borderId="110" xfId="5" applyFont="1" applyBorder="1" applyAlignment="1" applyProtection="1">
      <alignment horizontal="left" vertical="center"/>
    </xf>
    <xf numFmtId="0" fontId="42" fillId="0" borderId="111" xfId="5" applyFont="1" applyBorder="1" applyAlignment="1" applyProtection="1">
      <alignment horizontal="left" vertical="center"/>
    </xf>
    <xf numFmtId="0" fontId="42" fillId="4" borderId="112" xfId="5" applyFont="1" applyFill="1" applyBorder="1" applyAlignment="1" applyProtection="1">
      <alignment horizontal="left" vertical="center" shrinkToFit="1"/>
    </xf>
    <xf numFmtId="179" fontId="44" fillId="0" borderId="0" xfId="0" applyNumberFormat="1" applyFont="1" applyFill="1" applyBorder="1" applyAlignment="1" applyProtection="1">
      <alignment horizontal="left" vertical="center" shrinkToFit="1"/>
    </xf>
    <xf numFmtId="0" fontId="42" fillId="0" borderId="0" xfId="5" applyFont="1" applyFill="1" applyBorder="1" applyAlignment="1" applyProtection="1">
      <alignment horizontal="left" vertical="center" shrinkToFit="1"/>
    </xf>
    <xf numFmtId="0" fontId="42" fillId="0" borderId="0" xfId="5" applyFont="1" applyFill="1" applyBorder="1" applyAlignment="1" applyProtection="1">
      <alignment horizontal="center" vertical="center" shrinkToFit="1"/>
    </xf>
    <xf numFmtId="0" fontId="12" fillId="3" borderId="0" xfId="0" applyFont="1" applyFill="1" applyAlignment="1" applyProtection="1">
      <alignment horizontal="left" vertical="center" shrinkToFit="1"/>
      <protection locked="0"/>
    </xf>
    <xf numFmtId="0" fontId="12" fillId="0" borderId="0" xfId="4" applyFont="1" applyAlignment="1" applyProtection="1">
      <alignment horizontal="center" vertical="center"/>
    </xf>
    <xf numFmtId="0" fontId="12" fillId="0" borderId="0" xfId="0" applyFont="1" applyAlignment="1" applyProtection="1">
      <alignment horizontal="justify" vertical="center"/>
    </xf>
    <xf numFmtId="20" fontId="12"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2" fillId="0" borderId="0" xfId="0" applyFont="1" applyAlignment="1" applyProtection="1">
      <alignment horizontal="left" vertical="center" wrapText="1"/>
    </xf>
    <xf numFmtId="0" fontId="12" fillId="0" borderId="0" xfId="0" applyFont="1" applyAlignment="1" applyProtection="1">
      <alignment horizontal="left" vertical="center"/>
    </xf>
    <xf numFmtId="0" fontId="12" fillId="0" borderId="0" xfId="0" applyFont="1" applyAlignment="1" applyProtection="1">
      <alignment horizontal="left" vertical="center" shrinkToFit="1"/>
      <protection locked="0"/>
    </xf>
    <xf numFmtId="0" fontId="12" fillId="0" borderId="0" xfId="4" applyNumberFormat="1" applyFont="1" applyAlignment="1" applyProtection="1">
      <alignment horizontal="center" vertical="center"/>
    </xf>
    <xf numFmtId="0" fontId="12" fillId="0" borderId="0" xfId="0" applyFont="1" applyAlignment="1" applyProtection="1">
      <alignment horizontal="left" vertical="center" shrinkToFit="1"/>
    </xf>
    <xf numFmtId="0" fontId="12" fillId="0" borderId="43" xfId="4" applyFont="1" applyBorder="1" applyAlignment="1">
      <alignment vertical="center"/>
    </xf>
    <xf numFmtId="0" fontId="12" fillId="0" borderId="34" xfId="4" applyFont="1" applyBorder="1" applyAlignment="1">
      <alignment vertical="center"/>
    </xf>
    <xf numFmtId="0" fontId="12" fillId="0" borderId="46" xfId="4" applyFont="1" applyBorder="1" applyAlignment="1">
      <alignment horizontal="center" vertical="center"/>
    </xf>
    <xf numFmtId="0" fontId="12"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vertical="center" shrinkToFit="1"/>
      <protection locked="0"/>
    </xf>
    <xf numFmtId="0" fontId="12" fillId="3" borderId="50" xfId="4" applyFont="1" applyFill="1" applyBorder="1" applyAlignment="1" applyProtection="1">
      <alignment vertical="center" shrinkToFit="1"/>
      <protection locked="0"/>
    </xf>
    <xf numFmtId="0" fontId="12" fillId="3" borderId="51" xfId="4" applyFont="1" applyFill="1" applyBorder="1" applyAlignment="1" applyProtection="1">
      <alignment vertical="center" shrinkToFit="1"/>
      <protection locked="0"/>
    </xf>
    <xf numFmtId="0" fontId="12" fillId="3" borderId="43" xfId="4" applyFont="1" applyFill="1" applyBorder="1" applyAlignment="1" applyProtection="1">
      <alignment vertical="center" shrinkToFit="1"/>
      <protection locked="0"/>
    </xf>
    <xf numFmtId="0" fontId="12" fillId="3" borderId="34" xfId="4" applyFont="1" applyFill="1" applyBorder="1" applyAlignment="1" applyProtection="1">
      <alignment vertical="center" shrinkToFit="1"/>
      <protection locked="0"/>
    </xf>
    <xf numFmtId="177" fontId="5" fillId="3" borderId="39" xfId="4" applyNumberFormat="1" applyFont="1" applyFill="1" applyBorder="1" applyAlignment="1" applyProtection="1">
      <alignment horizontal="right" vertical="center" shrinkToFit="1"/>
      <protection locked="0"/>
    </xf>
    <xf numFmtId="177" fontId="5" fillId="3" borderId="40" xfId="4" applyNumberFormat="1" applyFont="1" applyFill="1" applyBorder="1" applyAlignment="1" applyProtection="1">
      <alignment horizontal="right" shrinkToFit="1"/>
      <protection locked="0"/>
    </xf>
    <xf numFmtId="0" fontId="12" fillId="6" borderId="0" xfId="4" applyFont="1" applyFill="1" applyBorder="1" applyAlignment="1">
      <alignment horizontal="center" vertical="center"/>
    </xf>
    <xf numFmtId="177" fontId="5" fillId="3" borderId="45" xfId="4" applyNumberFormat="1" applyFont="1" applyFill="1" applyBorder="1" applyAlignment="1" applyProtection="1">
      <alignment horizontal="right" shrinkToFit="1"/>
      <protection locked="0"/>
    </xf>
    <xf numFmtId="0" fontId="12" fillId="0" borderId="16" xfId="4" applyFont="1" applyBorder="1" applyAlignment="1">
      <alignment horizontal="center" vertical="center"/>
    </xf>
    <xf numFmtId="0" fontId="12" fillId="0" borderId="36" xfId="4" applyFont="1" applyBorder="1"/>
    <xf numFmtId="0" fontId="12" fillId="0" borderId="37" xfId="4" applyFont="1" applyFill="1" applyBorder="1" applyAlignment="1">
      <alignment horizontal="center" vertical="center"/>
    </xf>
    <xf numFmtId="0" fontId="12" fillId="0" borderId="38" xfId="4" applyFont="1" applyFill="1" applyBorder="1"/>
    <xf numFmtId="0" fontId="12" fillId="0" borderId="41" xfId="4" applyFont="1" applyBorder="1" applyAlignment="1">
      <alignment vertical="center"/>
    </xf>
    <xf numFmtId="0" fontId="12" fillId="0" borderId="42" xfId="4" applyFont="1" applyBorder="1" applyAlignment="1">
      <alignment vertical="center"/>
    </xf>
    <xf numFmtId="0" fontId="13" fillId="0" borderId="0" xfId="4" applyFont="1" applyAlignment="1">
      <alignment horizontal="left" vertical="center"/>
    </xf>
    <xf numFmtId="0" fontId="37" fillId="5" borderId="23" xfId="0" applyNumberFormat="1" applyFont="1" applyFill="1" applyBorder="1" applyAlignment="1">
      <alignment horizontal="center" vertical="center" shrinkToFit="1"/>
    </xf>
    <xf numFmtId="0" fontId="37" fillId="5" borderId="33" xfId="0" applyNumberFormat="1" applyFont="1" applyFill="1" applyBorder="1" applyAlignment="1">
      <alignment horizontal="center" vertical="center" shrinkToFit="1"/>
    </xf>
    <xf numFmtId="0" fontId="37" fillId="5" borderId="34" xfId="0" applyNumberFormat="1" applyFont="1" applyFill="1" applyBorder="1" applyAlignment="1">
      <alignment horizontal="center" vertical="center" shrinkToFit="1"/>
    </xf>
    <xf numFmtId="0" fontId="12" fillId="5" borderId="23" xfId="0" applyNumberFormat="1" applyFont="1" applyFill="1" applyBorder="1" applyAlignment="1">
      <alignment horizontal="center" vertical="center" shrinkToFit="1"/>
    </xf>
    <xf numFmtId="0" fontId="12" fillId="5" borderId="33" xfId="0" applyNumberFormat="1" applyFont="1" applyFill="1" applyBorder="1" applyAlignment="1">
      <alignment horizontal="center" vertical="center" shrinkToFit="1"/>
    </xf>
    <xf numFmtId="0" fontId="12" fillId="5" borderId="34" xfId="0" applyNumberFormat="1" applyFont="1" applyFill="1" applyBorder="1" applyAlignment="1">
      <alignment horizontal="center" vertical="center" shrinkToFit="1"/>
    </xf>
    <xf numFmtId="0" fontId="12" fillId="0" borderId="37" xfId="4" applyFont="1" applyBorder="1" applyAlignment="1">
      <alignment horizontal="center" vertical="center"/>
    </xf>
    <xf numFmtId="0" fontId="12"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4" fillId="0" borderId="0" xfId="0" applyFont="1" applyAlignment="1">
      <alignment horizontal="left" vertical="center"/>
    </xf>
    <xf numFmtId="0" fontId="12" fillId="0" borderId="0" xfId="0" applyFont="1" applyAlignment="1">
      <alignment horizontal="left" vertical="center"/>
    </xf>
    <xf numFmtId="0" fontId="4" fillId="0" borderId="83"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3"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29" fillId="3" borderId="39" xfId="0" applyFont="1" applyFill="1" applyBorder="1" applyAlignment="1" applyProtection="1">
      <alignment horizontal="center" vertical="center" shrinkToFit="1"/>
      <protection locked="0"/>
    </xf>
    <xf numFmtId="0" fontId="29" fillId="3" borderId="82" xfId="0" applyFont="1" applyFill="1" applyBorder="1" applyAlignment="1" applyProtection="1">
      <alignment horizontal="center" vertical="center" shrinkToFit="1"/>
      <protection locked="0"/>
    </xf>
    <xf numFmtId="0" fontId="29" fillId="3" borderId="42" xfId="0" applyFont="1" applyFill="1" applyBorder="1" applyAlignment="1" applyProtection="1">
      <alignment horizontal="center" vertical="center" shrinkToFit="1"/>
      <protection locked="0"/>
    </xf>
    <xf numFmtId="0" fontId="29" fillId="4" borderId="39" xfId="0" applyFont="1" applyFill="1" applyBorder="1" applyAlignment="1" applyProtection="1">
      <alignment horizontal="center" vertical="center" shrinkToFit="1"/>
      <protection locked="0"/>
    </xf>
    <xf numFmtId="0" fontId="29" fillId="4" borderId="42" xfId="0" applyFont="1" applyFill="1" applyBorder="1" applyAlignment="1" applyProtection="1">
      <alignment horizontal="center" vertical="center" shrinkToFit="1"/>
      <protection locked="0"/>
    </xf>
    <xf numFmtId="0" fontId="29" fillId="3" borderId="40" xfId="0" applyFont="1" applyFill="1" applyBorder="1" applyAlignment="1" applyProtection="1">
      <alignment horizontal="center" vertical="center" shrinkToFit="1"/>
      <protection locked="0"/>
    </xf>
    <xf numFmtId="0" fontId="29" fillId="3" borderId="23" xfId="0" applyFont="1" applyFill="1" applyBorder="1" applyAlignment="1" applyProtection="1">
      <alignment horizontal="center" vertical="center" shrinkToFit="1"/>
      <protection locked="0"/>
    </xf>
    <xf numFmtId="0" fontId="29" fillId="3" borderId="33" xfId="0" applyFont="1" applyFill="1" applyBorder="1" applyAlignment="1" applyProtection="1">
      <alignment horizontal="center" vertical="center" shrinkToFit="1"/>
      <protection locked="0"/>
    </xf>
    <xf numFmtId="0" fontId="29" fillId="3" borderId="34" xfId="0" applyFont="1" applyFill="1" applyBorder="1" applyAlignment="1" applyProtection="1">
      <alignment horizontal="center" vertical="center" shrinkToFit="1"/>
      <protection locked="0"/>
    </xf>
    <xf numFmtId="0" fontId="29" fillId="4" borderId="23" xfId="0" applyFont="1" applyFill="1" applyBorder="1" applyAlignment="1" applyProtection="1">
      <alignment horizontal="center" vertical="center" shrinkToFit="1"/>
      <protection locked="0"/>
    </xf>
    <xf numFmtId="0" fontId="29" fillId="4" borderId="34" xfId="0" applyFont="1" applyFill="1" applyBorder="1" applyAlignment="1" applyProtection="1">
      <alignment horizontal="center" vertical="center" shrinkToFit="1"/>
      <protection locked="0"/>
    </xf>
    <xf numFmtId="0" fontId="29" fillId="3" borderId="35" xfId="0" applyFont="1" applyFill="1" applyBorder="1" applyAlignment="1" applyProtection="1">
      <alignment horizontal="center" vertical="center" shrinkToFit="1"/>
      <protection locked="0"/>
    </xf>
    <xf numFmtId="0" fontId="29" fillId="3" borderId="70" xfId="0" applyFont="1" applyFill="1" applyBorder="1" applyAlignment="1" applyProtection="1">
      <alignment horizontal="center" vertical="center" shrinkToFit="1"/>
      <protection locked="0"/>
    </xf>
    <xf numFmtId="0" fontId="29" fillId="3" borderId="79" xfId="0" applyFont="1" applyFill="1" applyBorder="1" applyAlignment="1" applyProtection="1">
      <alignment horizontal="center" vertical="center" shrinkToFit="1"/>
      <protection locked="0"/>
    </xf>
    <xf numFmtId="0" fontId="29" fillId="3" borderId="80" xfId="0" applyFont="1" applyFill="1" applyBorder="1" applyAlignment="1" applyProtection="1">
      <alignment horizontal="center" vertical="center" shrinkToFit="1"/>
      <protection locked="0"/>
    </xf>
    <xf numFmtId="0" fontId="29" fillId="4" borderId="70" xfId="0" applyFont="1" applyFill="1" applyBorder="1" applyAlignment="1" applyProtection="1">
      <alignment horizontal="center" vertical="center" shrinkToFit="1"/>
      <protection locked="0"/>
    </xf>
    <xf numFmtId="0" fontId="29" fillId="4" borderId="80" xfId="0" applyFont="1" applyFill="1" applyBorder="1" applyAlignment="1" applyProtection="1">
      <alignment horizontal="center" vertical="center" shrinkToFit="1"/>
      <protection locked="0"/>
    </xf>
    <xf numFmtId="0" fontId="29" fillId="3" borderId="71" xfId="0" applyFont="1" applyFill="1" applyBorder="1" applyAlignment="1" applyProtection="1">
      <alignment horizontal="center" vertical="center" shrinkToFit="1"/>
      <protection locked="0"/>
    </xf>
    <xf numFmtId="0" fontId="13" fillId="0" borderId="0" xfId="0" applyFont="1" applyFill="1" applyAlignment="1">
      <alignment horizontal="left" vertical="center"/>
    </xf>
    <xf numFmtId="0" fontId="4" fillId="0" borderId="72" xfId="0" applyFont="1" applyFill="1" applyBorder="1" applyAlignment="1">
      <alignment horizontal="left" vertical="center" shrinkToFit="1"/>
    </xf>
    <xf numFmtId="0" fontId="4" fillId="0" borderId="73"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66" xfId="0" applyFont="1" applyFill="1" applyBorder="1" applyAlignment="1">
      <alignment horizontal="left" vertical="center" shrinkToFit="1"/>
    </xf>
    <xf numFmtId="0" fontId="38" fillId="3" borderId="74" xfId="0" applyFont="1" applyFill="1" applyBorder="1" applyAlignment="1" applyProtection="1">
      <alignment horizontal="center" vertical="center"/>
      <protection locked="0"/>
    </xf>
    <xf numFmtId="0" fontId="38" fillId="3" borderId="75" xfId="0" applyFont="1" applyFill="1" applyBorder="1" applyAlignment="1" applyProtection="1">
      <alignment horizontal="center" vertical="center"/>
      <protection locked="0"/>
    </xf>
    <xf numFmtId="0" fontId="38" fillId="3" borderId="73" xfId="0" applyFont="1" applyFill="1" applyBorder="1" applyAlignment="1" applyProtection="1">
      <alignment horizontal="center" vertical="center"/>
      <protection locked="0"/>
    </xf>
    <xf numFmtId="0" fontId="38" fillId="3" borderId="76" xfId="0" applyFont="1" applyFill="1" applyBorder="1" applyAlignment="1" applyProtection="1">
      <alignment horizontal="center" vertical="center"/>
      <protection locked="0"/>
    </xf>
    <xf numFmtId="0" fontId="38" fillId="3" borderId="2" xfId="0" applyFont="1" applyFill="1" applyBorder="1" applyAlignment="1" applyProtection="1">
      <alignment horizontal="center" vertical="center"/>
      <protection locked="0"/>
    </xf>
    <xf numFmtId="0" fontId="38" fillId="3" borderId="66" xfId="0" applyFont="1" applyFill="1" applyBorder="1" applyAlignment="1" applyProtection="1">
      <alignment horizontal="center" vertical="center"/>
      <protection locked="0"/>
    </xf>
    <xf numFmtId="3" fontId="38" fillId="0" borderId="29" xfId="0" applyNumberFormat="1" applyFont="1" applyFill="1" applyBorder="1" applyAlignment="1">
      <alignment horizontal="center" vertical="center"/>
    </xf>
    <xf numFmtId="0" fontId="38" fillId="0" borderId="27" xfId="0" applyFont="1" applyFill="1" applyBorder="1" applyAlignment="1">
      <alignment horizontal="center" vertical="center"/>
    </xf>
    <xf numFmtId="177" fontId="38" fillId="0" borderId="77" xfId="0" applyNumberFormat="1" applyFont="1" applyFill="1" applyBorder="1" applyAlignment="1">
      <alignment horizontal="right" vertical="center"/>
    </xf>
    <xf numFmtId="177" fontId="38" fillId="0" borderId="78" xfId="0" applyNumberFormat="1" applyFont="1" applyFill="1" applyBorder="1" applyAlignment="1">
      <alignment horizontal="right" vertical="center"/>
    </xf>
    <xf numFmtId="177" fontId="38" fillId="0" borderId="23" xfId="0" applyNumberFormat="1" applyFont="1" applyFill="1" applyBorder="1" applyAlignment="1">
      <alignment horizontal="right" vertical="center"/>
    </xf>
    <xf numFmtId="177" fontId="38" fillId="0" borderId="35" xfId="0" applyNumberFormat="1" applyFont="1" applyFill="1" applyBorder="1" applyAlignment="1">
      <alignment horizontal="right"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2"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61" xfId="0" applyFont="1" applyFill="1" applyBorder="1" applyAlignment="1">
      <alignment horizontal="center" vertical="center"/>
    </xf>
    <xf numFmtId="0" fontId="4" fillId="0" borderId="63" xfId="0" applyFont="1" applyFill="1" applyBorder="1" applyAlignment="1">
      <alignment horizontal="left" vertical="center" shrinkToFit="1"/>
    </xf>
    <xf numFmtId="0" fontId="4" fillId="0" borderId="64" xfId="0" applyFont="1" applyFill="1" applyBorder="1" applyAlignment="1">
      <alignment horizontal="left" vertical="center" shrinkToFit="1"/>
    </xf>
    <xf numFmtId="0" fontId="38" fillId="3" borderId="67" xfId="0" applyFont="1" applyFill="1" applyBorder="1" applyAlignment="1" applyProtection="1">
      <alignment horizontal="center" vertical="center"/>
      <protection locked="0"/>
    </xf>
    <xf numFmtId="0" fontId="38" fillId="3" borderId="20" xfId="0" applyFont="1" applyFill="1" applyBorder="1" applyAlignment="1" applyProtection="1">
      <alignment horizontal="center" vertical="center"/>
      <protection locked="0"/>
    </xf>
    <xf numFmtId="0" fontId="38" fillId="3" borderId="64" xfId="0" applyFont="1" applyFill="1" applyBorder="1" applyAlignment="1" applyProtection="1">
      <alignment horizontal="center" vertical="center"/>
      <protection locked="0"/>
    </xf>
    <xf numFmtId="3" fontId="38" fillId="0" borderId="68" xfId="0" applyNumberFormat="1" applyFont="1" applyFill="1" applyBorder="1" applyAlignment="1">
      <alignment horizontal="center" vertical="center"/>
    </xf>
    <xf numFmtId="0" fontId="38" fillId="3" borderId="55" xfId="0" applyFont="1" applyFill="1" applyBorder="1" applyAlignment="1" applyProtection="1">
      <alignment horizontal="center" vertical="center"/>
      <protection locked="0"/>
    </xf>
    <xf numFmtId="0" fontId="38" fillId="3" borderId="0" xfId="0" applyFont="1" applyFill="1" applyBorder="1" applyAlignment="1" applyProtection="1">
      <alignment horizontal="center" vertical="center"/>
      <protection locked="0"/>
    </xf>
    <xf numFmtId="0" fontId="38" fillId="3" borderId="56" xfId="0" applyFont="1" applyFill="1" applyBorder="1" applyAlignment="1" applyProtection="1">
      <alignment horizontal="center" vertical="center"/>
      <protection locked="0"/>
    </xf>
    <xf numFmtId="0" fontId="12" fillId="0" borderId="0" xfId="0" applyFont="1" applyFill="1" applyBorder="1" applyAlignment="1">
      <alignment horizontal="center" vertical="center"/>
    </xf>
    <xf numFmtId="0" fontId="4" fillId="0" borderId="20" xfId="0" applyFont="1" applyFill="1" applyBorder="1" applyAlignment="1">
      <alignment horizontal="left" vertical="center" shrinkToFit="1"/>
    </xf>
    <xf numFmtId="0" fontId="4" fillId="0" borderId="53" xfId="0" applyFont="1" applyFill="1" applyBorder="1" applyAlignment="1">
      <alignment horizontal="left" vertical="center" shrinkToFit="1"/>
    </xf>
    <xf numFmtId="0" fontId="4" fillId="0" borderId="54" xfId="0" applyFont="1" applyFill="1" applyBorder="1" applyAlignment="1">
      <alignment horizontal="left" vertical="center" shrinkToFit="1"/>
    </xf>
    <xf numFmtId="0" fontId="38" fillId="3" borderId="57" xfId="0" applyFont="1" applyFill="1" applyBorder="1" applyAlignment="1" applyProtection="1">
      <alignment horizontal="center" vertical="center"/>
      <protection locked="0"/>
    </xf>
    <xf numFmtId="0" fontId="38" fillId="3" borderId="54" xfId="0" applyFont="1" applyFill="1" applyBorder="1" applyAlignment="1" applyProtection="1">
      <alignment horizontal="center" vertical="center"/>
      <protection locked="0"/>
    </xf>
    <xf numFmtId="0" fontId="38" fillId="3" borderId="58" xfId="0" applyFont="1" applyFill="1" applyBorder="1" applyAlignment="1" applyProtection="1">
      <alignment horizontal="center" vertical="center"/>
      <protection locked="0"/>
    </xf>
    <xf numFmtId="0" fontId="38" fillId="0" borderId="69" xfId="0" applyFont="1" applyFill="1" applyBorder="1" applyAlignment="1">
      <alignment horizontal="center" vertical="center"/>
    </xf>
    <xf numFmtId="177" fontId="38" fillId="0" borderId="70" xfId="0" applyNumberFormat="1" applyFont="1" applyFill="1" applyBorder="1" applyAlignment="1">
      <alignment horizontal="right" vertical="center"/>
    </xf>
    <xf numFmtId="177" fontId="38" fillId="0" borderId="71" xfId="0" applyNumberFormat="1" applyFont="1" applyFill="1" applyBorder="1" applyAlignment="1">
      <alignment horizontal="right" vertical="center"/>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38" fillId="0" borderId="55" xfId="0" applyFont="1" applyFill="1" applyBorder="1" applyAlignment="1">
      <alignment horizontal="center" vertical="center"/>
    </xf>
    <xf numFmtId="0" fontId="38" fillId="0" borderId="0" xfId="0" applyFont="1" applyFill="1" applyBorder="1" applyAlignment="1">
      <alignment horizontal="center" vertical="center"/>
    </xf>
    <xf numFmtId="0" fontId="38" fillId="0" borderId="56" xfId="0" applyFont="1" applyFill="1" applyBorder="1" applyAlignment="1">
      <alignment horizontal="center" vertical="center"/>
    </xf>
    <xf numFmtId="0" fontId="38" fillId="0" borderId="57" xfId="0" applyFont="1" applyFill="1" applyBorder="1" applyAlignment="1">
      <alignment horizontal="center" vertical="center"/>
    </xf>
    <xf numFmtId="0" fontId="38" fillId="0" borderId="54" xfId="0" applyFont="1" applyFill="1" applyBorder="1" applyAlignment="1">
      <alignment horizontal="center" vertical="center"/>
    </xf>
    <xf numFmtId="0" fontId="38" fillId="0" borderId="58" xfId="0" applyFont="1" applyFill="1" applyBorder="1" applyAlignment="1">
      <alignment horizontal="center" vertical="center"/>
    </xf>
    <xf numFmtId="3" fontId="38" fillId="6" borderId="59" xfId="0" applyNumberFormat="1" applyFont="1" applyFill="1" applyBorder="1" applyAlignment="1">
      <alignment horizontal="center" vertical="center"/>
    </xf>
    <xf numFmtId="3" fontId="38" fillId="6" borderId="60" xfId="0" applyNumberFormat="1" applyFont="1" applyFill="1" applyBorder="1" applyAlignment="1">
      <alignment horizontal="center" vertical="center"/>
    </xf>
    <xf numFmtId="177" fontId="38" fillId="6" borderId="55" xfId="0" applyNumberFormat="1" applyFont="1" applyFill="1" applyBorder="1" applyAlignment="1">
      <alignment horizontal="right" vertical="center"/>
    </xf>
    <xf numFmtId="177" fontId="38" fillId="6" borderId="61" xfId="0" applyNumberFormat="1" applyFont="1" applyFill="1" applyBorder="1" applyAlignment="1">
      <alignment horizontal="right" vertical="center"/>
    </xf>
    <xf numFmtId="177" fontId="38" fillId="6" borderId="57" xfId="0" applyNumberFormat="1" applyFont="1" applyFill="1" applyBorder="1" applyAlignment="1">
      <alignment horizontal="right" vertical="center"/>
    </xf>
    <xf numFmtId="177" fontId="38" fillId="6" borderId="62" xfId="0" applyNumberFormat="1" applyFont="1" applyFill="1" applyBorder="1" applyAlignment="1">
      <alignment horizontal="right" vertical="center"/>
    </xf>
    <xf numFmtId="181" fontId="18" fillId="0" borderId="72" xfId="0" applyNumberFormat="1" applyFont="1" applyBorder="1" applyAlignment="1" applyProtection="1">
      <alignment horizontal="center" vertical="center"/>
    </xf>
    <xf numFmtId="181" fontId="18" fillId="0" borderId="81" xfId="0" applyNumberFormat="1" applyFont="1" applyBorder="1" applyAlignment="1" applyProtection="1">
      <alignment horizontal="center" vertical="center"/>
    </xf>
    <xf numFmtId="181" fontId="18" fillId="0" borderId="53" xfId="0" applyNumberFormat="1" applyFont="1" applyBorder="1" applyAlignment="1" applyProtection="1">
      <alignment horizontal="center" vertical="center"/>
    </xf>
    <xf numFmtId="181" fontId="18" fillId="0" borderId="62"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8" fillId="0" borderId="75" xfId="0" applyNumberFormat="1" applyFont="1" applyBorder="1" applyAlignment="1" applyProtection="1">
      <alignment horizontal="center" vertical="center"/>
    </xf>
    <xf numFmtId="181" fontId="18" fillId="0" borderId="54" xfId="0" applyNumberFormat="1"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61" xfId="0" applyFont="1" applyBorder="1" applyAlignment="1" applyProtection="1">
      <alignment horizontal="center" vertical="center"/>
    </xf>
    <xf numFmtId="181" fontId="18" fillId="0" borderId="72" xfId="1" applyNumberFormat="1" applyFont="1" applyBorder="1" applyAlignment="1" applyProtection="1">
      <alignment horizontal="center" vertical="center"/>
    </xf>
    <xf numFmtId="181" fontId="18" fillId="0" borderId="81" xfId="1" applyNumberFormat="1" applyFont="1" applyBorder="1" applyAlignment="1" applyProtection="1">
      <alignment horizontal="center" vertical="center"/>
    </xf>
    <xf numFmtId="181" fontId="18" fillId="0" borderId="53" xfId="1" applyNumberFormat="1" applyFont="1" applyBorder="1" applyAlignment="1" applyProtection="1">
      <alignment horizontal="center" vertical="center"/>
    </xf>
    <xf numFmtId="181" fontId="18" fillId="0" borderId="62" xfId="1" applyNumberFormat="1" applyFont="1" applyBorder="1" applyAlignment="1" applyProtection="1">
      <alignment horizontal="center" vertical="center"/>
    </xf>
    <xf numFmtId="180" fontId="18" fillId="0" borderId="72" xfId="0" applyNumberFormat="1" applyFont="1" applyBorder="1" applyAlignment="1" applyProtection="1">
      <alignment horizontal="center" vertical="center"/>
    </xf>
    <xf numFmtId="180" fontId="18" fillId="0" borderId="81" xfId="0" applyNumberFormat="1" applyFont="1" applyBorder="1" applyAlignment="1" applyProtection="1">
      <alignment horizontal="center" vertical="center"/>
    </xf>
    <xf numFmtId="180" fontId="18" fillId="0" borderId="53" xfId="0" applyNumberFormat="1" applyFont="1" applyBorder="1" applyAlignment="1" applyProtection="1">
      <alignment horizontal="center" vertical="center"/>
    </xf>
    <xf numFmtId="180" fontId="18" fillId="0" borderId="62" xfId="0" applyNumberFormat="1" applyFont="1" applyBorder="1" applyAlignment="1" applyProtection="1">
      <alignment horizontal="center" vertical="center"/>
    </xf>
    <xf numFmtId="181" fontId="18" fillId="0" borderId="75" xfId="1" applyNumberFormat="1" applyFont="1" applyBorder="1" applyAlignment="1" applyProtection="1">
      <alignment horizontal="center" vertical="center"/>
    </xf>
    <xf numFmtId="181" fontId="18" fillId="0" borderId="54" xfId="1" applyNumberFormat="1" applyFont="1" applyBorder="1" applyAlignment="1" applyProtection="1">
      <alignment horizontal="center" vertical="center"/>
    </xf>
    <xf numFmtId="0" fontId="6" fillId="0" borderId="52" xfId="0" applyFont="1" applyBorder="1" applyAlignment="1" applyProtection="1">
      <alignment horizontal="left" vertical="center"/>
    </xf>
    <xf numFmtId="0" fontId="4" fillId="0" borderId="0" xfId="0" applyFont="1" applyAlignment="1" applyProtection="1">
      <alignment horizontal="center" vertical="center" wrapText="1"/>
    </xf>
    <xf numFmtId="0" fontId="4" fillId="0" borderId="54" xfId="0" applyFont="1" applyBorder="1" applyAlignment="1" applyProtection="1">
      <alignment horizontal="center" vertical="center"/>
    </xf>
    <xf numFmtId="0" fontId="4" fillId="0" borderId="54" xfId="0" applyFont="1" applyBorder="1" applyAlignment="1" applyProtection="1">
      <alignment horizontal="center" vertical="center" wrapText="1"/>
    </xf>
    <xf numFmtId="0" fontId="4" fillId="3" borderId="124" xfId="0" applyFont="1" applyFill="1" applyBorder="1" applyAlignment="1" applyProtection="1">
      <alignment horizontal="center" vertical="center" shrinkToFit="1"/>
      <protection locked="0"/>
    </xf>
    <xf numFmtId="0" fontId="16" fillId="0" borderId="56" xfId="0" applyFont="1" applyBorder="1" applyAlignment="1" applyProtection="1">
      <alignment horizontal="center" vertical="center"/>
    </xf>
    <xf numFmtId="0" fontId="15" fillId="3" borderId="68" xfId="0" applyFont="1" applyFill="1" applyBorder="1" applyAlignment="1" applyProtection="1">
      <alignment horizontal="center" vertical="center" shrinkToFit="1"/>
      <protection locked="0"/>
    </xf>
    <xf numFmtId="57" fontId="29"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15" fillId="0" borderId="68"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24" xfId="0" applyFont="1" applyBorder="1" applyAlignment="1" applyProtection="1">
      <alignment horizontal="center" vertical="center" shrinkToFit="1"/>
    </xf>
    <xf numFmtId="0" fontId="16" fillId="8" borderId="0" xfId="0" applyFont="1" applyFill="1" applyAlignment="1" applyProtection="1">
      <alignment horizontal="center" vertical="center" shrinkToFit="1"/>
      <protection locked="0"/>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16" fillId="3" borderId="76" xfId="0" applyFont="1" applyFill="1" applyBorder="1" applyAlignment="1" applyProtection="1">
      <alignment horizontal="center" vertical="center" shrinkToFit="1"/>
      <protection locked="0"/>
    </xf>
    <xf numFmtId="0" fontId="16" fillId="3" borderId="2" xfId="0" applyFont="1" applyFill="1" applyBorder="1" applyAlignment="1" applyProtection="1">
      <alignment horizontal="center" vertical="center" shrinkToFit="1"/>
      <protection locked="0"/>
    </xf>
    <xf numFmtId="0" fontId="16" fillId="3" borderId="66" xfId="0" applyFont="1" applyFill="1" applyBorder="1" applyAlignment="1" applyProtection="1">
      <alignment horizontal="center" vertical="center" shrinkToFit="1"/>
      <protection locked="0"/>
    </xf>
    <xf numFmtId="0" fontId="16" fillId="3" borderId="23" xfId="0" applyFont="1" applyFill="1" applyBorder="1" applyAlignment="1" applyProtection="1">
      <alignment horizontal="center" vertical="center" shrinkToFit="1"/>
      <protection locked="0"/>
    </xf>
    <xf numFmtId="0" fontId="16" fillId="3" borderId="33" xfId="0" applyFont="1" applyFill="1" applyBorder="1" applyAlignment="1" applyProtection="1">
      <alignment horizontal="center" vertical="center" shrinkToFit="1"/>
      <protection locked="0"/>
    </xf>
    <xf numFmtId="0" fontId="16" fillId="3" borderId="34"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2" fillId="0" borderId="0" xfId="0" applyFont="1" applyAlignment="1" applyProtection="1">
      <alignment horizontal="left" wrapText="1"/>
    </xf>
    <xf numFmtId="0" fontId="16" fillId="0" borderId="3" xfId="0" applyFont="1" applyBorder="1" applyAlignment="1" applyProtection="1">
      <alignment horizontal="center" vertical="center"/>
    </xf>
    <xf numFmtId="0" fontId="16" fillId="0" borderId="3" xfId="0" applyFont="1" applyBorder="1" applyAlignment="1" applyProtection="1">
      <alignment horizontal="left" vertical="center" wrapText="1"/>
    </xf>
    <xf numFmtId="0" fontId="15" fillId="0" borderId="131" xfId="0" applyFont="1" applyBorder="1" applyAlignment="1" applyProtection="1">
      <alignment horizontal="center" vertical="center" shrinkToFit="1"/>
    </xf>
    <xf numFmtId="0" fontId="15" fillId="0" borderId="132" xfId="0" applyFont="1" applyBorder="1" applyAlignment="1" applyProtection="1">
      <alignment horizontal="center" vertical="center" shrinkToFit="1"/>
    </xf>
    <xf numFmtId="0" fontId="4" fillId="0" borderId="133" xfId="0" applyFont="1" applyBorder="1" applyAlignment="1" applyProtection="1">
      <alignment horizontal="center" vertical="center" shrinkToFit="1"/>
    </xf>
    <xf numFmtId="0" fontId="4" fillId="0" borderId="134" xfId="0" applyFont="1" applyBorder="1" applyAlignment="1" applyProtection="1">
      <alignment horizontal="center" vertical="center" shrinkToFit="1"/>
    </xf>
    <xf numFmtId="0" fontId="4" fillId="0" borderId="76"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0" fontId="21" fillId="0" borderId="107" xfId="0" applyFont="1" applyBorder="1" applyAlignment="1" applyProtection="1">
      <alignment horizontal="center" vertical="center"/>
    </xf>
    <xf numFmtId="0" fontId="21" fillId="0" borderId="108" xfId="0" applyFont="1" applyBorder="1" applyAlignment="1" applyProtection="1">
      <alignment horizontal="center" vertical="center"/>
    </xf>
    <xf numFmtId="177" fontId="24" fillId="0" borderId="108" xfId="0" applyNumberFormat="1" applyFont="1" applyBorder="1" applyAlignment="1" applyProtection="1">
      <alignment horizontal="right" vertical="center"/>
    </xf>
    <xf numFmtId="0" fontId="24" fillId="0" borderId="24" xfId="0" applyFont="1" applyBorder="1" applyAlignment="1" applyProtection="1">
      <alignment horizontal="right" vertical="center"/>
    </xf>
    <xf numFmtId="0" fontId="24" fillId="0" borderId="98" xfId="0" applyFont="1" applyFill="1" applyBorder="1" applyAlignment="1" applyProtection="1">
      <alignment horizontal="center" vertical="center"/>
    </xf>
    <xf numFmtId="0" fontId="24" fillId="0" borderId="99" xfId="0" applyFont="1" applyFill="1" applyBorder="1" applyAlignment="1" applyProtection="1">
      <alignment horizontal="center" vertical="center"/>
    </xf>
    <xf numFmtId="0" fontId="24" fillId="0" borderId="100" xfId="0" applyFont="1" applyFill="1" applyBorder="1" applyAlignment="1" applyProtection="1">
      <alignment horizontal="center" vertical="center"/>
    </xf>
    <xf numFmtId="0" fontId="24" fillId="0" borderId="101" xfId="0" applyFont="1" applyFill="1" applyBorder="1" applyAlignment="1" applyProtection="1">
      <alignment horizontal="center" vertical="center"/>
    </xf>
    <xf numFmtId="0" fontId="24" fillId="0" borderId="102" xfId="0" applyFont="1" applyFill="1" applyBorder="1" applyAlignment="1" applyProtection="1">
      <alignment horizontal="center" vertical="center"/>
    </xf>
    <xf numFmtId="177" fontId="36" fillId="0" borderId="103" xfId="0" applyNumberFormat="1" applyFont="1" applyFill="1" applyBorder="1" applyAlignment="1" applyProtection="1">
      <alignment horizontal="right" vertical="center" shrinkToFit="1"/>
    </xf>
    <xf numFmtId="177" fontId="36" fillId="0" borderId="104" xfId="0" applyNumberFormat="1" applyFont="1" applyFill="1" applyBorder="1" applyAlignment="1" applyProtection="1">
      <alignment horizontal="right" vertical="center" shrinkToFit="1"/>
    </xf>
    <xf numFmtId="0" fontId="24" fillId="0" borderId="95" xfId="0" applyFont="1" applyFill="1" applyBorder="1" applyAlignment="1" applyProtection="1">
      <alignment horizontal="center" vertical="center"/>
    </xf>
    <xf numFmtId="177" fontId="36" fillId="0" borderId="105" xfId="0" applyNumberFormat="1" applyFont="1" applyFill="1" applyBorder="1" applyAlignment="1" applyProtection="1">
      <alignment horizontal="right" vertical="center" shrinkToFit="1"/>
    </xf>
    <xf numFmtId="177" fontId="36" fillId="0" borderId="106" xfId="0" applyNumberFormat="1" applyFont="1" applyFill="1" applyBorder="1" applyAlignment="1" applyProtection="1">
      <alignment horizontal="right" vertical="center" shrinkToFit="1"/>
    </xf>
    <xf numFmtId="177" fontId="36" fillId="6" borderId="87" xfId="0" applyNumberFormat="1" applyFont="1" applyFill="1" applyBorder="1" applyAlignment="1">
      <alignment horizontal="right" vertical="center" wrapText="1"/>
    </xf>
    <xf numFmtId="177" fontId="36" fillId="6" borderId="88" xfId="0" applyNumberFormat="1" applyFont="1" applyFill="1" applyBorder="1" applyAlignment="1">
      <alignment horizontal="right" vertical="center" wrapText="1"/>
    </xf>
    <xf numFmtId="0" fontId="25" fillId="0" borderId="28" xfId="0" applyFont="1" applyBorder="1" applyAlignment="1">
      <alignment horizontal="center" vertical="center" wrapText="1"/>
    </xf>
    <xf numFmtId="0" fontId="25" fillId="0" borderId="91"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92" xfId="0" applyFont="1" applyBorder="1" applyAlignment="1">
      <alignment horizontal="center" vertical="center" wrapText="1"/>
    </xf>
    <xf numFmtId="0" fontId="21" fillId="0" borderId="72" xfId="0" applyFont="1" applyFill="1" applyBorder="1" applyAlignment="1">
      <alignment horizontal="center" vertical="center"/>
    </xf>
    <xf numFmtId="0" fontId="21" fillId="0" borderId="81" xfId="0" applyFont="1" applyFill="1" applyBorder="1" applyAlignment="1">
      <alignment horizontal="center" vertical="center"/>
    </xf>
    <xf numFmtId="0" fontId="21" fillId="0" borderId="52" xfId="0" applyFont="1" applyFill="1" applyBorder="1" applyAlignment="1">
      <alignment horizontal="center" vertical="center"/>
    </xf>
    <xf numFmtId="0" fontId="21" fillId="0" borderId="61" xfId="0" applyFont="1" applyFill="1" applyBorder="1" applyAlignment="1">
      <alignment horizontal="center" vertical="center"/>
    </xf>
    <xf numFmtId="0" fontId="21" fillId="0" borderId="53" xfId="0" applyFont="1" applyFill="1" applyBorder="1" applyAlignment="1">
      <alignment horizontal="center" vertical="center"/>
    </xf>
    <xf numFmtId="0" fontId="21" fillId="0" borderId="62" xfId="0" applyFont="1" applyFill="1" applyBorder="1" applyAlignment="1">
      <alignment horizontal="center" vertical="center"/>
    </xf>
    <xf numFmtId="177" fontId="36" fillId="3" borderId="67" xfId="0" applyNumberFormat="1" applyFont="1" applyFill="1" applyBorder="1" applyAlignment="1" applyProtection="1">
      <alignment horizontal="center" vertical="center" wrapText="1"/>
      <protection locked="0"/>
    </xf>
    <xf numFmtId="177" fontId="36" fillId="3" borderId="86" xfId="0" applyNumberFormat="1" applyFont="1" applyFill="1" applyBorder="1" applyAlignment="1" applyProtection="1">
      <alignment horizontal="center" vertical="center" wrapText="1"/>
      <protection locked="0"/>
    </xf>
    <xf numFmtId="0" fontId="25" fillId="0" borderId="29" xfId="0" applyFont="1" applyFill="1" applyBorder="1" applyAlignment="1">
      <alignment horizontal="center" vertical="center" wrapText="1"/>
    </xf>
    <xf numFmtId="0" fontId="25" fillId="0" borderId="93" xfId="0" applyFont="1" applyFill="1" applyBorder="1" applyAlignment="1">
      <alignment horizontal="center" vertical="center" wrapText="1"/>
    </xf>
    <xf numFmtId="0" fontId="25" fillId="0" borderId="27" xfId="0" applyFont="1" applyFill="1" applyBorder="1" applyAlignment="1">
      <alignment horizontal="center" vertical="center" wrapText="1"/>
    </xf>
    <xf numFmtId="0" fontId="14" fillId="0" borderId="28" xfId="0" applyFont="1" applyBorder="1" applyAlignment="1">
      <alignment horizontal="center" vertical="center" wrapText="1"/>
    </xf>
    <xf numFmtId="0" fontId="14" fillId="0" borderId="3" xfId="0" applyFont="1" applyBorder="1" applyAlignment="1">
      <alignment horizontal="center" vertical="center" wrapText="1"/>
    </xf>
    <xf numFmtId="0" fontId="21" fillId="0" borderId="17"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26"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25" xfId="0" applyFont="1" applyFill="1" applyBorder="1" applyAlignment="1">
      <alignment horizontal="center" vertical="center" wrapText="1"/>
    </xf>
    <xf numFmtId="177" fontId="36" fillId="0" borderId="94" xfId="0" applyNumberFormat="1" applyFont="1" applyFill="1" applyBorder="1" applyAlignment="1">
      <alignment horizontal="center" vertical="center" wrapText="1"/>
    </xf>
    <xf numFmtId="177" fontId="36" fillId="0" borderId="95" xfId="0" applyNumberFormat="1" applyFont="1" applyFill="1" applyBorder="1" applyAlignment="1">
      <alignment horizontal="center" vertical="center" wrapText="1"/>
    </xf>
    <xf numFmtId="177" fontId="36" fillId="6" borderId="27" xfId="0" applyNumberFormat="1" applyFont="1" applyFill="1" applyBorder="1" applyAlignment="1">
      <alignment horizontal="center" vertical="center" wrapText="1"/>
    </xf>
    <xf numFmtId="177" fontId="36" fillId="6" borderId="26" xfId="0" applyNumberFormat="1" applyFont="1" applyFill="1" applyBorder="1" applyAlignment="1">
      <alignment horizontal="center" vertical="center" wrapText="1"/>
    </xf>
    <xf numFmtId="49" fontId="25" fillId="0" borderId="18" xfId="0" applyNumberFormat="1" applyFont="1" applyFill="1" applyBorder="1" applyAlignment="1">
      <alignment horizontal="center" vertical="center" wrapText="1"/>
    </xf>
    <xf numFmtId="49" fontId="25" fillId="0" borderId="3" xfId="0" applyNumberFormat="1" applyFont="1" applyFill="1" applyBorder="1" applyAlignment="1">
      <alignment horizontal="center" vertical="center" wrapText="1"/>
    </xf>
    <xf numFmtId="49" fontId="25" fillId="0" borderId="84" xfId="0" applyNumberFormat="1" applyFont="1" applyFill="1" applyBorder="1" applyAlignment="1">
      <alignment horizontal="center" vertical="center" wrapText="1"/>
    </xf>
    <xf numFmtId="49" fontId="25" fillId="0" borderId="25" xfId="0" applyNumberFormat="1" applyFont="1" applyFill="1" applyBorder="1" applyAlignment="1">
      <alignment horizontal="center" vertical="center" wrapText="1"/>
    </xf>
    <xf numFmtId="177" fontId="36" fillId="6" borderId="27" xfId="0" applyNumberFormat="1" applyFont="1" applyFill="1" applyBorder="1" applyAlignment="1">
      <alignment horizontal="right" vertical="center" wrapText="1"/>
    </xf>
    <xf numFmtId="177" fontId="36" fillId="6" borderId="89" xfId="0" applyNumberFormat="1" applyFont="1" applyFill="1" applyBorder="1" applyAlignment="1">
      <alignment horizontal="right" vertical="center" wrapText="1"/>
    </xf>
    <xf numFmtId="177" fontId="36" fillId="6" borderId="26" xfId="0" applyNumberFormat="1" applyFont="1" applyFill="1" applyBorder="1" applyAlignment="1">
      <alignment horizontal="right" vertical="center" wrapText="1"/>
    </xf>
    <xf numFmtId="177" fontId="36" fillId="6" borderId="90" xfId="0" applyNumberFormat="1" applyFont="1" applyFill="1" applyBorder="1" applyAlignment="1">
      <alignment horizontal="right" vertical="center" wrapText="1"/>
    </xf>
    <xf numFmtId="177" fontId="36" fillId="3" borderId="25" xfId="0" applyNumberFormat="1" applyFont="1" applyFill="1" applyBorder="1" applyAlignment="1" applyProtection="1">
      <alignment horizontal="center" vertical="center" wrapText="1"/>
      <protection locked="0"/>
    </xf>
    <xf numFmtId="177" fontId="36" fillId="6" borderId="96" xfId="0" applyNumberFormat="1" applyFont="1" applyFill="1" applyBorder="1" applyAlignment="1">
      <alignment horizontal="right" vertical="center" wrapText="1"/>
    </xf>
    <xf numFmtId="177" fontId="36" fillId="6" borderId="97" xfId="0" applyNumberFormat="1" applyFont="1" applyFill="1" applyBorder="1" applyAlignment="1">
      <alignment horizontal="right" vertical="center" wrapText="1"/>
    </xf>
    <xf numFmtId="0" fontId="25" fillId="0" borderId="85" xfId="0" applyFont="1" applyBorder="1" applyAlignment="1">
      <alignment horizontal="center" vertical="center" wrapText="1"/>
    </xf>
    <xf numFmtId="0" fontId="25" fillId="0" borderId="18" xfId="0" applyFont="1" applyBorder="1" applyAlignment="1">
      <alignment horizontal="center" vertical="center" wrapText="1"/>
    </xf>
    <xf numFmtId="0" fontId="14" fillId="5" borderId="3" xfId="0" applyNumberFormat="1" applyFont="1" applyFill="1" applyBorder="1" applyAlignment="1">
      <alignment horizontal="center" vertical="center" shrinkToFit="1"/>
    </xf>
    <xf numFmtId="0" fontId="25" fillId="0" borderId="3" xfId="0" applyFont="1" applyBorder="1" applyAlignment="1">
      <alignment horizontal="center" vertical="center"/>
    </xf>
    <xf numFmtId="0" fontId="25" fillId="6" borderId="3" xfId="0" applyFont="1" applyFill="1" applyBorder="1" applyAlignment="1">
      <alignment horizontal="center" vertical="center"/>
    </xf>
    <xf numFmtId="0" fontId="24" fillId="0" borderId="2" xfId="0" applyFont="1" applyFill="1" applyBorder="1" applyAlignment="1" applyProtection="1">
      <alignment horizontal="center"/>
      <protection locked="0"/>
    </xf>
    <xf numFmtId="49" fontId="25" fillId="0" borderId="18" xfId="0" applyNumberFormat="1" applyFont="1" applyBorder="1" applyAlignment="1">
      <alignment horizontal="center" vertical="center" wrapText="1"/>
    </xf>
    <xf numFmtId="49" fontId="25" fillId="0" borderId="3" xfId="0" applyNumberFormat="1" applyFont="1" applyBorder="1" applyAlignment="1">
      <alignment horizontal="center" vertical="center" wrapText="1"/>
    </xf>
  </cellXfs>
  <cellStyles count="7">
    <cellStyle name="桁区切り" xfId="1" builtinId="6"/>
    <cellStyle name="標準" xfId="0" builtinId="0"/>
    <cellStyle name="標準 2" xfId="2"/>
    <cellStyle name="標準 2 2" xfId="5"/>
    <cellStyle name="標準 3" xfId="6"/>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2"/>
  <sheetViews>
    <sheetView showZeros="0" tabSelected="1" view="pageBreakPreview" zoomScaleNormal="100" zoomScaleSheetLayoutView="100" workbookViewId="0"/>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1" width="9" style="1"/>
    <col min="12" max="12" width="6.75" style="1" customWidth="1"/>
    <col min="13" max="13" width="9.5" style="1" customWidth="1"/>
    <col min="14" max="15" width="9" style="1"/>
    <col min="16" max="16" width="8.75" style="1" customWidth="1"/>
    <col min="17" max="16384" width="9" style="1"/>
  </cols>
  <sheetData>
    <row r="1" spans="1:16" ht="35.25" customHeight="1" x14ac:dyDescent="0.15">
      <c r="A1" s="227" t="s">
        <v>772</v>
      </c>
      <c r="B1" s="227"/>
      <c r="C1" s="227"/>
      <c r="D1" s="227"/>
      <c r="E1" s="227"/>
      <c r="F1" s="227"/>
      <c r="G1" s="227"/>
      <c r="H1" s="227"/>
    </row>
    <row r="2" spans="1:16" x14ac:dyDescent="0.15">
      <c r="A2" s="2"/>
    </row>
    <row r="3" spans="1:16" x14ac:dyDescent="0.15">
      <c r="A3" s="2" t="s">
        <v>73</v>
      </c>
    </row>
    <row r="4" spans="1:16" x14ac:dyDescent="0.15">
      <c r="A4" s="3" t="s">
        <v>123</v>
      </c>
      <c r="B4" s="1" t="s">
        <v>348</v>
      </c>
    </row>
    <row r="5" spans="1:16" ht="8.25" customHeight="1" thickBot="1" x14ac:dyDescent="0.2">
      <c r="A5" s="3"/>
    </row>
    <row r="6" spans="1:16" ht="39.950000000000003" customHeight="1" thickTop="1" thickBot="1" x14ac:dyDescent="0.2">
      <c r="A6" s="3"/>
      <c r="C6" s="264"/>
      <c r="D6" s="265"/>
      <c r="E6" s="265"/>
      <c r="F6" s="266"/>
    </row>
    <row r="7" spans="1:16" ht="26.25" thickTop="1" x14ac:dyDescent="0.15">
      <c r="A7" s="3"/>
      <c r="C7" s="4"/>
    </row>
    <row r="8" spans="1:16" x14ac:dyDescent="0.15">
      <c r="A8" s="3" t="s">
        <v>83</v>
      </c>
      <c r="B8" s="1" t="s">
        <v>105</v>
      </c>
    </row>
    <row r="9" spans="1:16" ht="6" customHeight="1" thickBot="1" x14ac:dyDescent="0.2">
      <c r="A9" s="3"/>
    </row>
    <row r="10" spans="1:16" ht="39.950000000000003" customHeight="1" thickTop="1" thickBot="1" x14ac:dyDescent="0.2">
      <c r="A10" s="3"/>
      <c r="C10" s="5" t="s">
        <v>349</v>
      </c>
      <c r="O10" s="6"/>
    </row>
    <row r="11" spans="1:16" ht="19.5" thickTop="1" x14ac:dyDescent="0.15">
      <c r="A11" s="3"/>
      <c r="O11" s="6"/>
    </row>
    <row r="12" spans="1:16" ht="18.75" customHeight="1" x14ac:dyDescent="0.15">
      <c r="A12" s="3"/>
      <c r="B12" s="268" t="s">
        <v>126</v>
      </c>
      <c r="C12" s="268"/>
      <c r="D12" s="268"/>
      <c r="E12" s="268"/>
      <c r="F12" s="268"/>
      <c r="G12" s="268"/>
      <c r="H12" s="268"/>
      <c r="I12" s="268"/>
      <c r="J12" s="268"/>
      <c r="K12" s="268"/>
      <c r="L12" s="268"/>
      <c r="M12" s="268"/>
      <c r="N12" s="268"/>
      <c r="O12" s="268"/>
      <c r="P12" s="268"/>
    </row>
    <row r="13" spans="1:16" x14ac:dyDescent="0.15">
      <c r="A13" s="3"/>
      <c r="B13" s="268"/>
      <c r="C13" s="268"/>
      <c r="D13" s="268"/>
      <c r="E13" s="268"/>
      <c r="F13" s="268"/>
      <c r="G13" s="268"/>
      <c r="H13" s="268"/>
      <c r="I13" s="268"/>
      <c r="J13" s="268"/>
      <c r="K13" s="268"/>
      <c r="L13" s="268"/>
      <c r="M13" s="268"/>
      <c r="N13" s="268"/>
      <c r="O13" s="268"/>
      <c r="P13" s="268"/>
    </row>
    <row r="14" spans="1:16" x14ac:dyDescent="0.15">
      <c r="A14" s="3"/>
      <c r="O14" s="6"/>
    </row>
    <row r="15" spans="1:16" ht="18.75" customHeight="1" x14ac:dyDescent="0.15">
      <c r="A15" s="3" t="s">
        <v>84</v>
      </c>
      <c r="B15" s="267" t="s">
        <v>350</v>
      </c>
      <c r="C15" s="267"/>
      <c r="D15" s="267"/>
      <c r="E15" s="267"/>
      <c r="F15" s="267"/>
      <c r="G15" s="267"/>
      <c r="H15" s="267"/>
      <c r="I15" s="267"/>
      <c r="J15" s="267"/>
      <c r="K15" s="267"/>
      <c r="L15" s="267"/>
      <c r="M15" s="267"/>
      <c r="N15" s="267"/>
      <c r="O15" s="267"/>
      <c r="P15" s="267"/>
    </row>
    <row r="16" spans="1:16" x14ac:dyDescent="0.15">
      <c r="A16" s="3"/>
      <c r="O16" s="6"/>
    </row>
    <row r="17" spans="1:16" x14ac:dyDescent="0.15">
      <c r="A17" s="3" t="s">
        <v>124</v>
      </c>
      <c r="B17" s="1" t="s">
        <v>101</v>
      </c>
      <c r="O17" s="6"/>
    </row>
    <row r="18" spans="1:16" x14ac:dyDescent="0.15">
      <c r="A18" s="3"/>
      <c r="B18" s="9" t="s">
        <v>86</v>
      </c>
      <c r="C18" s="1" t="s">
        <v>127</v>
      </c>
    </row>
    <row r="19" spans="1:16" x14ac:dyDescent="0.15">
      <c r="A19" s="3"/>
      <c r="B19" s="9" t="s">
        <v>87</v>
      </c>
      <c r="C19" s="10" t="s">
        <v>128</v>
      </c>
      <c r="D19" s="8"/>
      <c r="E19" s="8"/>
      <c r="F19" s="8"/>
      <c r="G19" s="8"/>
      <c r="H19" s="8"/>
      <c r="I19" s="8"/>
      <c r="J19" s="8"/>
    </row>
    <row r="20" spans="1:16" x14ac:dyDescent="0.15">
      <c r="A20" s="3"/>
      <c r="B20" s="9"/>
      <c r="C20" s="11" t="s">
        <v>816</v>
      </c>
      <c r="D20" s="8"/>
      <c r="E20" s="8"/>
      <c r="F20" s="8"/>
      <c r="G20" s="8"/>
      <c r="H20" s="8"/>
      <c r="I20" s="8"/>
      <c r="J20" s="8"/>
    </row>
    <row r="21" spans="1:16" x14ac:dyDescent="0.15">
      <c r="A21" s="3"/>
    </row>
    <row r="22" spans="1:16" ht="24" customHeight="1" x14ac:dyDescent="0.15">
      <c r="A22" s="12" t="s">
        <v>85</v>
      </c>
      <c r="B22" s="267" t="s">
        <v>809</v>
      </c>
      <c r="C22" s="267"/>
      <c r="D22" s="267"/>
      <c r="E22" s="267"/>
      <c r="F22" s="267"/>
      <c r="G22" s="267"/>
      <c r="H22" s="267"/>
      <c r="I22" s="267"/>
      <c r="J22" s="267"/>
      <c r="K22" s="267"/>
      <c r="L22" s="267"/>
      <c r="M22" s="13"/>
    </row>
    <row r="23" spans="1:16" x14ac:dyDescent="0.15">
      <c r="A23" s="6"/>
      <c r="B23" s="14" t="s">
        <v>86</v>
      </c>
      <c r="C23" s="15" t="s">
        <v>129</v>
      </c>
    </row>
    <row r="24" spans="1:16" x14ac:dyDescent="0.15">
      <c r="A24" s="16"/>
      <c r="B24" s="14" t="s">
        <v>87</v>
      </c>
      <c r="C24" s="15" t="s">
        <v>106</v>
      </c>
      <c r="D24" s="17"/>
      <c r="E24" s="17"/>
      <c r="F24" s="17"/>
      <c r="G24" s="17"/>
      <c r="H24" s="17"/>
      <c r="I24" s="17"/>
      <c r="J24" s="17"/>
      <c r="K24" s="17"/>
      <c r="L24" s="17"/>
    </row>
    <row r="25" spans="1:16" x14ac:dyDescent="0.15">
      <c r="A25" s="16"/>
      <c r="B25" s="14" t="s">
        <v>89</v>
      </c>
      <c r="C25" s="18" t="s">
        <v>130</v>
      </c>
      <c r="D25" s="10"/>
      <c r="E25" s="10"/>
      <c r="F25" s="10"/>
      <c r="G25" s="10"/>
      <c r="H25" s="10"/>
      <c r="I25" s="10"/>
      <c r="J25" s="10"/>
      <c r="K25" s="10"/>
      <c r="L25" s="10"/>
    </row>
    <row r="26" spans="1:16" x14ac:dyDescent="0.15">
      <c r="A26" s="6"/>
      <c r="B26" s="9"/>
      <c r="C26" s="11" t="s">
        <v>817</v>
      </c>
      <c r="D26" s="10"/>
      <c r="E26" s="10"/>
      <c r="F26" s="10"/>
      <c r="G26" s="10"/>
      <c r="H26" s="10"/>
      <c r="I26" s="10"/>
      <c r="J26" s="10"/>
      <c r="K26" s="10"/>
      <c r="L26" s="10"/>
    </row>
    <row r="27" spans="1:16" x14ac:dyDescent="0.15">
      <c r="A27" s="6"/>
      <c r="B27" s="9"/>
      <c r="C27" s="11"/>
      <c r="D27" s="10"/>
      <c r="E27" s="10"/>
      <c r="F27" s="10"/>
      <c r="G27" s="10"/>
      <c r="H27" s="10"/>
      <c r="I27" s="10"/>
      <c r="J27" s="10"/>
      <c r="K27" s="10"/>
      <c r="L27" s="10"/>
    </row>
    <row r="28" spans="1:16" x14ac:dyDescent="0.15">
      <c r="A28" s="12" t="s">
        <v>88</v>
      </c>
      <c r="B28" s="2" t="s">
        <v>810</v>
      </c>
    </row>
    <row r="29" spans="1:16" ht="117" customHeight="1" x14ac:dyDescent="0.15">
      <c r="A29" s="19"/>
      <c r="B29" s="268" t="s">
        <v>761</v>
      </c>
      <c r="C29" s="268"/>
      <c r="D29" s="268"/>
      <c r="E29" s="268"/>
      <c r="F29" s="268"/>
      <c r="G29" s="268"/>
      <c r="H29" s="268"/>
      <c r="I29" s="268"/>
      <c r="J29" s="268"/>
      <c r="K29" s="268"/>
      <c r="L29" s="268"/>
      <c r="M29" s="268"/>
      <c r="N29" s="268"/>
      <c r="O29" s="268"/>
      <c r="P29" s="268"/>
    </row>
    <row r="30" spans="1:16" x14ac:dyDescent="0.15">
      <c r="A30" s="6"/>
      <c r="B30" s="9" t="s">
        <v>351</v>
      </c>
      <c r="C30" s="1" t="s">
        <v>762</v>
      </c>
    </row>
    <row r="31" spans="1:16" x14ac:dyDescent="0.15">
      <c r="A31" s="6"/>
      <c r="B31" s="9"/>
      <c r="C31" s="1" t="s">
        <v>763</v>
      </c>
    </row>
    <row r="32" spans="1:16" x14ac:dyDescent="0.15">
      <c r="A32" s="6"/>
      <c r="B32" s="9"/>
      <c r="C32" s="1" t="s">
        <v>764</v>
      </c>
    </row>
    <row r="33" spans="1:16" x14ac:dyDescent="0.15">
      <c r="A33" s="6"/>
      <c r="B33" s="9" t="s">
        <v>87</v>
      </c>
      <c r="C33" s="1" t="s">
        <v>765</v>
      </c>
    </row>
    <row r="34" spans="1:16" x14ac:dyDescent="0.15">
      <c r="A34" s="6"/>
      <c r="B34" s="9"/>
      <c r="C34" s="223" t="s">
        <v>766</v>
      </c>
    </row>
    <row r="35" spans="1:16" x14ac:dyDescent="0.15">
      <c r="A35" s="6"/>
      <c r="B35" s="9" t="s">
        <v>767</v>
      </c>
      <c r="C35" s="1" t="s">
        <v>768</v>
      </c>
    </row>
    <row r="36" spans="1:16" s="77" customFormat="1" x14ac:dyDescent="0.15">
      <c r="A36" s="224"/>
      <c r="B36" s="225"/>
      <c r="C36" s="226" t="s">
        <v>769</v>
      </c>
    </row>
    <row r="37" spans="1:16" s="77" customFormat="1" x14ac:dyDescent="0.15">
      <c r="A37" s="224"/>
      <c r="B37" s="11" t="s">
        <v>817</v>
      </c>
      <c r="C37" s="226"/>
    </row>
    <row r="38" spans="1:16" x14ac:dyDescent="0.15">
      <c r="A38" s="6"/>
      <c r="B38" s="9"/>
    </row>
    <row r="39" spans="1:16" x14ac:dyDescent="0.15">
      <c r="A39" s="19" t="s">
        <v>90</v>
      </c>
      <c r="B39" s="20" t="s">
        <v>352</v>
      </c>
      <c r="C39" s="15"/>
      <c r="D39" s="15"/>
      <c r="E39" s="15"/>
      <c r="F39" s="15"/>
      <c r="G39" s="15"/>
    </row>
    <row r="40" spans="1:16" s="7" customFormat="1" ht="20.25" customHeight="1" x14ac:dyDescent="0.15">
      <c r="A40" s="21"/>
      <c r="B40" s="22" t="s">
        <v>86</v>
      </c>
      <c r="C40" s="274" t="s">
        <v>353</v>
      </c>
      <c r="D40" s="274"/>
      <c r="E40" s="274"/>
      <c r="F40" s="274"/>
      <c r="G40" s="274"/>
      <c r="H40" s="274"/>
      <c r="I40" s="274"/>
      <c r="J40" s="274"/>
      <c r="K40" s="274"/>
      <c r="L40" s="274"/>
      <c r="M40" s="274"/>
      <c r="N40" s="274"/>
      <c r="O40" s="274"/>
      <c r="P40" s="274"/>
    </row>
    <row r="41" spans="1:16" s="7" customFormat="1" ht="17.25" customHeight="1" x14ac:dyDescent="0.15">
      <c r="A41" s="21"/>
      <c r="B41" s="22"/>
      <c r="C41" s="11" t="s">
        <v>817</v>
      </c>
      <c r="D41" s="8"/>
      <c r="E41" s="8"/>
      <c r="F41" s="8"/>
      <c r="G41" s="8"/>
      <c r="H41" s="8"/>
      <c r="I41" s="8"/>
      <c r="J41" s="8"/>
      <c r="K41" s="8"/>
      <c r="L41" s="8"/>
      <c r="M41" s="23"/>
    </row>
    <row r="42" spans="1:16" ht="17.25" customHeight="1" x14ac:dyDescent="0.15">
      <c r="A42" s="24"/>
      <c r="B42" s="15"/>
      <c r="C42" s="25" t="s">
        <v>131</v>
      </c>
      <c r="D42" s="15"/>
      <c r="E42" s="15"/>
      <c r="F42" s="15"/>
      <c r="G42" s="15"/>
    </row>
    <row r="43" spans="1:16" x14ac:dyDescent="0.15">
      <c r="A43" s="16"/>
      <c r="B43" s="17"/>
      <c r="C43" s="17"/>
      <c r="D43" s="17"/>
      <c r="E43" s="17"/>
      <c r="F43" s="17"/>
      <c r="G43" s="17"/>
    </row>
    <row r="44" spans="1:16" x14ac:dyDescent="0.15">
      <c r="A44" s="3" t="s">
        <v>113</v>
      </c>
      <c r="B44" s="1" t="s">
        <v>132</v>
      </c>
    </row>
    <row r="45" spans="1:16" x14ac:dyDescent="0.15">
      <c r="A45" s="6"/>
      <c r="B45" s="9" t="s">
        <v>86</v>
      </c>
      <c r="C45" s="1" t="s">
        <v>140</v>
      </c>
    </row>
    <row r="46" spans="1:16" ht="18.75" customHeight="1" x14ac:dyDescent="0.15">
      <c r="B46" s="9" t="s">
        <v>87</v>
      </c>
      <c r="C46" s="267" t="s">
        <v>133</v>
      </c>
      <c r="D46" s="267"/>
      <c r="E46" s="267"/>
      <c r="F46" s="267"/>
      <c r="G46" s="267"/>
      <c r="H46" s="267"/>
      <c r="I46" s="267"/>
      <c r="J46" s="267"/>
      <c r="K46" s="267"/>
      <c r="L46" s="267"/>
      <c r="M46" s="267"/>
      <c r="N46" s="267"/>
      <c r="O46" s="267"/>
      <c r="P46" s="267"/>
    </row>
    <row r="47" spans="1:16" x14ac:dyDescent="0.15">
      <c r="A47" s="3"/>
      <c r="C47" s="267"/>
      <c r="D47" s="267"/>
      <c r="E47" s="267"/>
      <c r="F47" s="267"/>
      <c r="G47" s="267"/>
      <c r="H47" s="267"/>
      <c r="I47" s="267"/>
      <c r="J47" s="267"/>
      <c r="K47" s="267"/>
      <c r="L47" s="267"/>
      <c r="M47" s="267"/>
      <c r="N47" s="267"/>
      <c r="O47" s="267"/>
      <c r="P47" s="267"/>
    </row>
    <row r="48" spans="1:16" x14ac:dyDescent="0.15">
      <c r="A48" s="3"/>
      <c r="C48" s="8"/>
      <c r="D48" s="8"/>
      <c r="E48" s="8"/>
      <c r="F48" s="8"/>
      <c r="G48" s="8"/>
      <c r="H48" s="8"/>
      <c r="I48" s="8"/>
      <c r="J48" s="8"/>
      <c r="K48" s="8"/>
      <c r="L48" s="8"/>
    </row>
    <row r="49" spans="1:17" ht="18.75" customHeight="1" x14ac:dyDescent="0.15">
      <c r="A49" s="3" t="s">
        <v>770</v>
      </c>
      <c r="B49" s="267" t="s">
        <v>811</v>
      </c>
      <c r="C49" s="267"/>
      <c r="D49" s="267"/>
      <c r="E49" s="267"/>
      <c r="F49" s="267"/>
      <c r="G49" s="267"/>
      <c r="H49" s="267"/>
      <c r="I49" s="267"/>
      <c r="J49" s="267"/>
      <c r="K49" s="267"/>
      <c r="L49" s="267"/>
      <c r="M49" s="267"/>
      <c r="N49" s="267"/>
      <c r="O49" s="267"/>
      <c r="P49" s="267"/>
    </row>
    <row r="50" spans="1:17" x14ac:dyDescent="0.15">
      <c r="A50" s="3"/>
      <c r="B50" s="267"/>
      <c r="C50" s="267"/>
      <c r="D50" s="267"/>
      <c r="E50" s="267"/>
      <c r="F50" s="267"/>
      <c r="G50" s="267"/>
      <c r="H50" s="267"/>
      <c r="I50" s="267"/>
      <c r="J50" s="267"/>
      <c r="K50" s="267"/>
      <c r="L50" s="267"/>
      <c r="M50" s="267"/>
      <c r="N50" s="267"/>
      <c r="O50" s="267"/>
      <c r="P50" s="267"/>
    </row>
    <row r="51" spans="1:17" ht="6.75" customHeight="1" x14ac:dyDescent="0.15">
      <c r="A51" s="3"/>
      <c r="B51" s="267"/>
      <c r="C51" s="267"/>
      <c r="D51" s="267"/>
      <c r="E51" s="267"/>
      <c r="F51" s="267"/>
      <c r="G51" s="267"/>
      <c r="H51" s="267"/>
      <c r="I51" s="267"/>
      <c r="J51" s="267"/>
      <c r="K51" s="267"/>
      <c r="L51" s="267"/>
      <c r="M51" s="267"/>
      <c r="N51" s="267"/>
      <c r="O51" s="267"/>
      <c r="P51" s="267"/>
    </row>
    <row r="52" spans="1:17" x14ac:dyDescent="0.15">
      <c r="A52" s="3"/>
    </row>
    <row r="53" spans="1:17" x14ac:dyDescent="0.15">
      <c r="A53" s="3"/>
      <c r="B53" s="1" t="s">
        <v>771</v>
      </c>
    </row>
    <row r="54" spans="1:17" x14ac:dyDescent="0.15">
      <c r="A54" s="3"/>
    </row>
    <row r="55" spans="1:17" s="126" customFormat="1" ht="21" customHeight="1" x14ac:dyDescent="0.15">
      <c r="A55" s="275" t="s">
        <v>148</v>
      </c>
      <c r="B55" s="275"/>
      <c r="C55" s="275"/>
      <c r="D55" s="275"/>
      <c r="E55" s="275"/>
      <c r="F55" s="275"/>
      <c r="G55" s="275"/>
      <c r="H55" s="275"/>
      <c r="I55" s="275"/>
      <c r="J55" s="275"/>
      <c r="K55" s="275"/>
      <c r="L55" s="275"/>
      <c r="M55" s="275"/>
      <c r="N55" s="275"/>
      <c r="O55" s="275"/>
      <c r="P55" s="275"/>
      <c r="Q55" s="125"/>
    </row>
    <row r="56" spans="1:17" s="126" customFormat="1" ht="13.5" x14ac:dyDescent="0.15">
      <c r="A56" s="276" t="s">
        <v>149</v>
      </c>
      <c r="B56" s="277"/>
      <c r="C56" s="277"/>
      <c r="D56" s="277"/>
      <c r="E56" s="277"/>
      <c r="F56" s="277"/>
      <c r="G56" s="277"/>
      <c r="H56" s="277"/>
      <c r="I56" s="277"/>
      <c r="J56" s="277"/>
      <c r="K56" s="277"/>
      <c r="L56" s="277"/>
      <c r="M56" s="277"/>
      <c r="N56" s="277"/>
      <c r="O56" s="277"/>
      <c r="P56" s="127"/>
      <c r="Q56" s="128"/>
    </row>
    <row r="57" spans="1:17" s="126" customFormat="1" ht="13.5" x14ac:dyDescent="0.15">
      <c r="A57" s="278" t="s">
        <v>150</v>
      </c>
      <c r="B57" s="278"/>
      <c r="C57" s="278"/>
      <c r="D57" s="278"/>
      <c r="E57" s="278" t="s">
        <v>151</v>
      </c>
      <c r="F57" s="278"/>
      <c r="G57" s="278"/>
      <c r="H57" s="278"/>
      <c r="I57" s="278" t="s">
        <v>152</v>
      </c>
      <c r="J57" s="278"/>
      <c r="K57" s="278"/>
      <c r="L57" s="278"/>
      <c r="M57" s="279" t="s">
        <v>153</v>
      </c>
      <c r="N57" s="280"/>
      <c r="O57" s="280"/>
      <c r="P57" s="280"/>
      <c r="Q57" s="128"/>
    </row>
    <row r="58" spans="1:17" s="126" customFormat="1" ht="13.5" x14ac:dyDescent="0.15">
      <c r="A58" s="129">
        <v>41102</v>
      </c>
      <c r="B58" s="269" t="s">
        <v>154</v>
      </c>
      <c r="C58" s="269"/>
      <c r="D58" s="269"/>
      <c r="E58" s="129">
        <v>41201</v>
      </c>
      <c r="F58" s="270" t="s">
        <v>155</v>
      </c>
      <c r="G58" s="271"/>
      <c r="H58" s="272"/>
      <c r="I58" s="130">
        <v>41403</v>
      </c>
      <c r="J58" s="273" t="s">
        <v>156</v>
      </c>
      <c r="K58" s="273"/>
      <c r="L58" s="273"/>
      <c r="M58" s="131">
        <v>41502</v>
      </c>
      <c r="N58" s="273" t="s">
        <v>157</v>
      </c>
      <c r="O58" s="273"/>
      <c r="P58" s="273"/>
      <c r="Q58" s="128"/>
    </row>
    <row r="59" spans="1:17" s="126" customFormat="1" ht="13.5" x14ac:dyDescent="0.15">
      <c r="A59" s="129">
        <v>41103</v>
      </c>
      <c r="B59" s="269" t="s">
        <v>158</v>
      </c>
      <c r="C59" s="269"/>
      <c r="D59" s="269"/>
      <c r="E59" s="129">
        <v>41203</v>
      </c>
      <c r="F59" s="270" t="s">
        <v>159</v>
      </c>
      <c r="G59" s="271"/>
      <c r="H59" s="272"/>
      <c r="I59" s="130">
        <v>41405</v>
      </c>
      <c r="J59" s="273" t="s">
        <v>160</v>
      </c>
      <c r="K59" s="273"/>
      <c r="L59" s="273"/>
      <c r="M59" s="131">
        <v>41503</v>
      </c>
      <c r="N59" s="273" t="s">
        <v>161</v>
      </c>
      <c r="O59" s="273"/>
      <c r="P59" s="273"/>
      <c r="Q59" s="128"/>
    </row>
    <row r="60" spans="1:17" s="126" customFormat="1" ht="13.5" customHeight="1" x14ac:dyDescent="0.15">
      <c r="A60" s="129">
        <v>41106</v>
      </c>
      <c r="B60" s="269" t="s">
        <v>162</v>
      </c>
      <c r="C60" s="269"/>
      <c r="D60" s="269"/>
      <c r="E60" s="129">
        <v>41204</v>
      </c>
      <c r="F60" s="270" t="s">
        <v>163</v>
      </c>
      <c r="G60" s="271"/>
      <c r="H60" s="272"/>
      <c r="I60" s="130">
        <v>41407</v>
      </c>
      <c r="J60" s="273" t="s">
        <v>164</v>
      </c>
      <c r="K60" s="273"/>
      <c r="L60" s="273"/>
      <c r="M60" s="131">
        <v>41505</v>
      </c>
      <c r="N60" s="273" t="s">
        <v>165</v>
      </c>
      <c r="O60" s="273"/>
      <c r="P60" s="273"/>
      <c r="Q60" s="128"/>
    </row>
    <row r="61" spans="1:17" s="126" customFormat="1" ht="13.5" x14ac:dyDescent="0.15">
      <c r="A61" s="129">
        <v>41107</v>
      </c>
      <c r="B61" s="269" t="s">
        <v>166</v>
      </c>
      <c r="C61" s="269"/>
      <c r="D61" s="269"/>
      <c r="E61" s="129">
        <v>41205</v>
      </c>
      <c r="F61" s="270" t="s">
        <v>167</v>
      </c>
      <c r="G61" s="271"/>
      <c r="H61" s="272"/>
      <c r="I61" s="130">
        <v>41408</v>
      </c>
      <c r="J61" s="273" t="s">
        <v>168</v>
      </c>
      <c r="K61" s="273"/>
      <c r="L61" s="273"/>
      <c r="M61" s="131">
        <v>41506</v>
      </c>
      <c r="N61" s="273" t="s">
        <v>169</v>
      </c>
      <c r="O61" s="273"/>
      <c r="P61" s="273"/>
      <c r="Q61" s="128"/>
    </row>
    <row r="62" spans="1:17" s="126" customFormat="1" ht="13.5" x14ac:dyDescent="0.15">
      <c r="A62" s="129">
        <v>41109</v>
      </c>
      <c r="B62" s="269" t="s">
        <v>170</v>
      </c>
      <c r="C62" s="269"/>
      <c r="D62" s="269"/>
      <c r="E62" s="278" t="s">
        <v>171</v>
      </c>
      <c r="F62" s="278"/>
      <c r="G62" s="278"/>
      <c r="H62" s="278"/>
      <c r="I62" s="130">
        <v>41409</v>
      </c>
      <c r="J62" s="273" t="s">
        <v>172</v>
      </c>
      <c r="K62" s="273"/>
      <c r="L62" s="273"/>
      <c r="M62" s="131">
        <v>41512</v>
      </c>
      <c r="N62" s="273" t="s">
        <v>173</v>
      </c>
      <c r="O62" s="273"/>
      <c r="P62" s="273"/>
      <c r="Q62" s="128"/>
    </row>
    <row r="63" spans="1:17" s="126" customFormat="1" ht="13.5" x14ac:dyDescent="0.15">
      <c r="A63" s="129">
        <v>41110</v>
      </c>
      <c r="B63" s="269" t="s">
        <v>174</v>
      </c>
      <c r="C63" s="269"/>
      <c r="D63" s="269"/>
      <c r="E63" s="129">
        <v>41302</v>
      </c>
      <c r="F63" s="281" t="s">
        <v>175</v>
      </c>
      <c r="G63" s="282"/>
      <c r="H63" s="283"/>
      <c r="I63" s="130">
        <v>41410</v>
      </c>
      <c r="J63" s="273" t="s">
        <v>176</v>
      </c>
      <c r="K63" s="273"/>
      <c r="L63" s="273"/>
      <c r="M63" s="131">
        <v>41514</v>
      </c>
      <c r="N63" s="273" t="s">
        <v>177</v>
      </c>
      <c r="O63" s="273"/>
      <c r="P63" s="273"/>
      <c r="Q63" s="128"/>
    </row>
    <row r="64" spans="1:17" s="126" customFormat="1" ht="13.5" x14ac:dyDescent="0.15">
      <c r="A64" s="129">
        <v>41112</v>
      </c>
      <c r="B64" s="269" t="s">
        <v>178</v>
      </c>
      <c r="C64" s="269"/>
      <c r="D64" s="269"/>
      <c r="E64" s="129">
        <v>41303</v>
      </c>
      <c r="F64" s="281" t="s">
        <v>179</v>
      </c>
      <c r="G64" s="282"/>
      <c r="H64" s="283"/>
      <c r="I64" s="130">
        <v>41411</v>
      </c>
      <c r="J64" s="273" t="s">
        <v>180</v>
      </c>
      <c r="K64" s="273"/>
      <c r="L64" s="273"/>
      <c r="M64" s="131">
        <v>41516</v>
      </c>
      <c r="N64" s="273" t="s">
        <v>181</v>
      </c>
      <c r="O64" s="273"/>
      <c r="P64" s="273"/>
      <c r="Q64" s="128"/>
    </row>
    <row r="65" spans="1:17" s="126" customFormat="1" ht="13.5" x14ac:dyDescent="0.15">
      <c r="A65" s="129" t="s">
        <v>182</v>
      </c>
      <c r="B65" s="269" t="s">
        <v>183</v>
      </c>
      <c r="C65" s="269"/>
      <c r="D65" s="269"/>
      <c r="E65" s="129">
        <v>41304</v>
      </c>
      <c r="F65" s="281" t="s">
        <v>184</v>
      </c>
      <c r="G65" s="282"/>
      <c r="H65" s="283"/>
      <c r="I65" s="130">
        <v>41412</v>
      </c>
      <c r="J65" s="273" t="s">
        <v>185</v>
      </c>
      <c r="K65" s="273"/>
      <c r="L65" s="273"/>
      <c r="M65" s="131">
        <v>41517</v>
      </c>
      <c r="N65" s="273" t="s">
        <v>186</v>
      </c>
      <c r="O65" s="273"/>
      <c r="P65" s="273"/>
      <c r="Q65" s="128"/>
    </row>
    <row r="66" spans="1:17" s="126" customFormat="1" ht="13.5" x14ac:dyDescent="0.15">
      <c r="A66" s="278" t="s">
        <v>187</v>
      </c>
      <c r="B66" s="278"/>
      <c r="C66" s="278"/>
      <c r="D66" s="284"/>
      <c r="E66" s="129">
        <v>41307</v>
      </c>
      <c r="F66" s="269" t="s">
        <v>188</v>
      </c>
      <c r="G66" s="269"/>
      <c r="H66" s="269"/>
      <c r="I66" s="130">
        <v>41413</v>
      </c>
      <c r="J66" s="273" t="s">
        <v>189</v>
      </c>
      <c r="K66" s="273"/>
      <c r="L66" s="273"/>
      <c r="M66" s="130">
        <v>41518</v>
      </c>
      <c r="N66" s="273" t="s">
        <v>190</v>
      </c>
      <c r="O66" s="273"/>
      <c r="P66" s="273"/>
      <c r="Q66" s="128"/>
    </row>
    <row r="67" spans="1:17" s="126" customFormat="1" ht="13.5" x14ac:dyDescent="0.15">
      <c r="A67" s="132" t="s">
        <v>191</v>
      </c>
      <c r="B67" s="285" t="s">
        <v>192</v>
      </c>
      <c r="C67" s="285"/>
      <c r="D67" s="285"/>
      <c r="E67" s="133"/>
      <c r="F67" s="286"/>
      <c r="G67" s="286"/>
      <c r="H67" s="287"/>
      <c r="I67" s="131">
        <v>41414</v>
      </c>
      <c r="J67" s="273" t="s">
        <v>193</v>
      </c>
      <c r="K67" s="273"/>
      <c r="L67" s="273"/>
      <c r="M67" s="130">
        <v>41519</v>
      </c>
      <c r="N67" s="273" t="s">
        <v>194</v>
      </c>
      <c r="O67" s="273"/>
      <c r="P67" s="273"/>
      <c r="Q67" s="128"/>
    </row>
    <row r="68" spans="1:17" s="126" customFormat="1" ht="13.5" x14ac:dyDescent="0.15">
      <c r="A68" s="132" t="s">
        <v>195</v>
      </c>
      <c r="B68" s="285" t="s">
        <v>196</v>
      </c>
      <c r="C68" s="285"/>
      <c r="D68" s="285"/>
      <c r="E68" s="134"/>
      <c r="F68" s="134"/>
      <c r="G68" s="134"/>
      <c r="H68" s="134"/>
      <c r="I68" s="131">
        <v>41415</v>
      </c>
      <c r="J68" s="273" t="s">
        <v>197</v>
      </c>
      <c r="K68" s="273"/>
      <c r="L68" s="273"/>
      <c r="M68" s="130">
        <v>41520</v>
      </c>
      <c r="N68" s="273" t="s">
        <v>198</v>
      </c>
      <c r="O68" s="273"/>
      <c r="P68" s="273"/>
      <c r="Q68" s="128"/>
    </row>
    <row r="69" spans="1:17" s="126" customFormat="1" ht="13.5" x14ac:dyDescent="0.15">
      <c r="A69" s="132" t="s">
        <v>199</v>
      </c>
      <c r="B69" s="285" t="s">
        <v>200</v>
      </c>
      <c r="C69" s="285"/>
      <c r="D69" s="285"/>
      <c r="E69" s="134"/>
      <c r="F69" s="134"/>
      <c r="G69" s="134"/>
      <c r="H69" s="134"/>
      <c r="I69" s="135"/>
      <c r="J69" s="135"/>
      <c r="K69" s="135"/>
      <c r="L69" s="135"/>
      <c r="M69" s="128"/>
    </row>
    <row r="70" spans="1:17" s="126" customFormat="1" ht="13.5" x14ac:dyDescent="0.15">
      <c r="A70" s="132" t="s">
        <v>201</v>
      </c>
      <c r="B70" s="285" t="s">
        <v>202</v>
      </c>
      <c r="C70" s="285"/>
      <c r="D70" s="285"/>
      <c r="E70" s="134"/>
      <c r="F70" s="134"/>
      <c r="G70" s="134"/>
      <c r="H70" s="134"/>
      <c r="I70" s="135"/>
      <c r="J70" s="135"/>
      <c r="K70" s="135"/>
      <c r="L70" s="135"/>
      <c r="M70" s="128"/>
    </row>
    <row r="71" spans="1:17" s="126" customFormat="1" ht="13.5" x14ac:dyDescent="0.15">
      <c r="A71" s="132" t="s">
        <v>203</v>
      </c>
      <c r="B71" s="285" t="s">
        <v>204</v>
      </c>
      <c r="C71" s="285"/>
      <c r="D71" s="285"/>
      <c r="E71" s="134"/>
      <c r="F71" s="134"/>
      <c r="G71" s="134"/>
      <c r="H71" s="134"/>
      <c r="I71" s="135"/>
      <c r="J71" s="135"/>
      <c r="K71" s="135"/>
      <c r="L71" s="135"/>
      <c r="M71" s="128"/>
    </row>
    <row r="72" spans="1:17" s="126" customFormat="1" ht="13.5" x14ac:dyDescent="0.15">
      <c r="A72" s="132" t="s">
        <v>205</v>
      </c>
      <c r="B72" s="285" t="s">
        <v>206</v>
      </c>
      <c r="C72" s="285"/>
      <c r="D72" s="285"/>
      <c r="E72" s="134"/>
      <c r="F72" s="134"/>
      <c r="G72" s="134"/>
      <c r="H72" s="134"/>
      <c r="I72" s="135"/>
      <c r="J72" s="135"/>
      <c r="K72" s="135"/>
      <c r="L72" s="135"/>
      <c r="M72" s="134"/>
      <c r="N72" s="134"/>
      <c r="O72" s="134"/>
      <c r="P72" s="134"/>
      <c r="Q72" s="128"/>
    </row>
    <row r="73" spans="1:17" s="126" customFormat="1" ht="13.5" x14ac:dyDescent="0.15">
      <c r="A73" s="134"/>
      <c r="B73" s="134"/>
      <c r="C73" s="134"/>
      <c r="D73" s="134"/>
      <c r="E73" s="135"/>
      <c r="F73" s="135"/>
      <c r="G73" s="135"/>
      <c r="H73" s="135"/>
      <c r="I73" s="134"/>
      <c r="J73" s="134"/>
      <c r="K73" s="134"/>
      <c r="L73" s="134"/>
      <c r="M73" s="128"/>
    </row>
    <row r="74" spans="1:17" s="126" customFormat="1" ht="13.5" x14ac:dyDescent="0.15">
      <c r="A74" s="134"/>
      <c r="B74" s="134"/>
      <c r="C74" s="134"/>
      <c r="D74" s="134"/>
      <c r="E74" s="134"/>
      <c r="F74" s="134"/>
      <c r="G74" s="134"/>
      <c r="H74" s="134"/>
      <c r="I74" s="135"/>
      <c r="J74" s="135"/>
      <c r="K74" s="135"/>
      <c r="L74" s="135"/>
      <c r="M74" s="134"/>
      <c r="N74" s="134"/>
      <c r="O74" s="134"/>
      <c r="P74" s="134"/>
      <c r="Q74" s="128"/>
    </row>
    <row r="75" spans="1:17" s="126" customFormat="1" ht="13.5" x14ac:dyDescent="0.15">
      <c r="A75" s="134"/>
      <c r="B75" s="134"/>
      <c r="C75" s="134"/>
      <c r="D75" s="134"/>
      <c r="E75" s="135"/>
      <c r="F75" s="135"/>
      <c r="G75" s="135"/>
      <c r="H75" s="134"/>
      <c r="I75" s="135"/>
      <c r="J75" s="135"/>
      <c r="K75" s="135"/>
      <c r="L75" s="135"/>
      <c r="M75" s="134"/>
      <c r="N75" s="134"/>
      <c r="O75" s="134"/>
      <c r="P75" s="134"/>
      <c r="Q75" s="128"/>
    </row>
    <row r="76" spans="1:17" s="137" customFormat="1" ht="13.5" x14ac:dyDescent="0.15">
      <c r="A76" s="288" t="s">
        <v>207</v>
      </c>
      <c r="B76" s="289"/>
      <c r="C76" s="289"/>
      <c r="D76" s="289"/>
      <c r="E76" s="289"/>
      <c r="F76" s="289"/>
      <c r="G76" s="289"/>
      <c r="H76" s="289"/>
      <c r="I76" s="289"/>
      <c r="J76" s="289"/>
      <c r="K76" s="289"/>
      <c r="L76" s="289"/>
      <c r="M76" s="289"/>
      <c r="N76" s="289"/>
      <c r="O76" s="289"/>
      <c r="P76" s="289"/>
      <c r="Q76" s="136"/>
    </row>
    <row r="77" spans="1:17" s="137" customFormat="1" ht="13.5" x14ac:dyDescent="0.15">
      <c r="A77" s="290" t="s">
        <v>208</v>
      </c>
      <c r="B77" s="291"/>
      <c r="C77" s="291"/>
      <c r="D77" s="292"/>
      <c r="E77" s="290" t="s">
        <v>209</v>
      </c>
      <c r="F77" s="291"/>
      <c r="G77" s="291"/>
      <c r="H77" s="292"/>
      <c r="I77" s="290" t="s">
        <v>210</v>
      </c>
      <c r="J77" s="291"/>
      <c r="K77" s="291"/>
      <c r="L77" s="292"/>
      <c r="M77" s="293" t="s">
        <v>211</v>
      </c>
      <c r="N77" s="294"/>
      <c r="O77" s="294"/>
      <c r="P77" s="295"/>
    </row>
    <row r="78" spans="1:17" s="137" customFormat="1" ht="13.5" x14ac:dyDescent="0.15">
      <c r="A78" s="138">
        <v>31102</v>
      </c>
      <c r="B78" s="296" t="s">
        <v>212</v>
      </c>
      <c r="C78" s="297"/>
      <c r="D78" s="298"/>
      <c r="E78" s="139">
        <v>31202</v>
      </c>
      <c r="F78" s="299" t="s">
        <v>213</v>
      </c>
      <c r="G78" s="300"/>
      <c r="H78" s="301"/>
      <c r="I78" s="140">
        <v>31401</v>
      </c>
      <c r="J78" s="296" t="s">
        <v>214</v>
      </c>
      <c r="K78" s="297"/>
      <c r="L78" s="298"/>
      <c r="M78" s="140">
        <v>32103</v>
      </c>
      <c r="N78" s="296" t="s">
        <v>215</v>
      </c>
      <c r="O78" s="297"/>
      <c r="P78" s="298"/>
      <c r="Q78" s="136"/>
    </row>
    <row r="79" spans="1:17" s="137" customFormat="1" ht="13.5" x14ac:dyDescent="0.15">
      <c r="A79" s="139">
        <v>31103</v>
      </c>
      <c r="B79" s="296" t="s">
        <v>216</v>
      </c>
      <c r="C79" s="297"/>
      <c r="D79" s="298"/>
      <c r="E79" s="139">
        <v>31203</v>
      </c>
      <c r="F79" s="299" t="s">
        <v>217</v>
      </c>
      <c r="G79" s="300"/>
      <c r="H79" s="301"/>
      <c r="I79" s="140">
        <v>31402</v>
      </c>
      <c r="J79" s="296" t="s">
        <v>218</v>
      </c>
      <c r="K79" s="297"/>
      <c r="L79" s="298"/>
      <c r="M79" s="140">
        <v>32105</v>
      </c>
      <c r="N79" s="296" t="s">
        <v>145</v>
      </c>
      <c r="O79" s="297"/>
      <c r="P79" s="298"/>
      <c r="Q79" s="136"/>
    </row>
    <row r="80" spans="1:17" s="137" customFormat="1" ht="13.5" x14ac:dyDescent="0.15">
      <c r="A80" s="139">
        <v>31104</v>
      </c>
      <c r="B80" s="296" t="s">
        <v>219</v>
      </c>
      <c r="C80" s="297"/>
      <c r="D80" s="298"/>
      <c r="E80" s="139">
        <v>31204</v>
      </c>
      <c r="F80" s="299" t="s">
        <v>220</v>
      </c>
      <c r="G80" s="300"/>
      <c r="H80" s="301"/>
      <c r="I80" s="140">
        <v>31403</v>
      </c>
      <c r="J80" s="296" t="s">
        <v>221</v>
      </c>
      <c r="K80" s="297"/>
      <c r="L80" s="298"/>
      <c r="M80" s="140">
        <v>32109</v>
      </c>
      <c r="N80" s="296" t="s">
        <v>222</v>
      </c>
      <c r="O80" s="297"/>
      <c r="P80" s="298"/>
      <c r="Q80" s="136"/>
    </row>
    <row r="81" spans="1:17" s="137" customFormat="1" ht="13.5" x14ac:dyDescent="0.15">
      <c r="A81" s="139">
        <v>31105</v>
      </c>
      <c r="B81" s="296" t="s">
        <v>223</v>
      </c>
      <c r="C81" s="297"/>
      <c r="D81" s="298"/>
      <c r="E81" s="139">
        <v>31205</v>
      </c>
      <c r="F81" s="299" t="s">
        <v>224</v>
      </c>
      <c r="G81" s="300"/>
      <c r="H81" s="301"/>
      <c r="I81" s="140">
        <v>31404</v>
      </c>
      <c r="J81" s="296" t="s">
        <v>225</v>
      </c>
      <c r="K81" s="297"/>
      <c r="L81" s="298"/>
      <c r="M81" s="140">
        <v>32112</v>
      </c>
      <c r="N81" s="296" t="s">
        <v>226</v>
      </c>
      <c r="O81" s="297"/>
      <c r="P81" s="298"/>
      <c r="Q81" s="136"/>
    </row>
    <row r="82" spans="1:17" s="137" customFormat="1" ht="13.5" x14ac:dyDescent="0.15">
      <c r="A82" s="139">
        <v>31106</v>
      </c>
      <c r="B82" s="296" t="s">
        <v>227</v>
      </c>
      <c r="C82" s="297"/>
      <c r="D82" s="298"/>
      <c r="E82" s="139">
        <v>31206</v>
      </c>
      <c r="F82" s="299" t="s">
        <v>228</v>
      </c>
      <c r="G82" s="300"/>
      <c r="H82" s="301"/>
      <c r="I82" s="140">
        <v>31405</v>
      </c>
      <c r="J82" s="296" t="s">
        <v>229</v>
      </c>
      <c r="K82" s="297"/>
      <c r="L82" s="298"/>
      <c r="M82" s="140">
        <v>32203</v>
      </c>
      <c r="N82" s="296" t="s">
        <v>230</v>
      </c>
      <c r="O82" s="297"/>
      <c r="P82" s="298"/>
      <c r="Q82" s="136"/>
    </row>
    <row r="83" spans="1:17" s="137" customFormat="1" ht="13.5" x14ac:dyDescent="0.15">
      <c r="A83" s="139">
        <v>31107</v>
      </c>
      <c r="B83" s="296" t="s">
        <v>231</v>
      </c>
      <c r="C83" s="297"/>
      <c r="D83" s="298"/>
      <c r="E83" s="139">
        <v>31207</v>
      </c>
      <c r="F83" s="299" t="s">
        <v>232</v>
      </c>
      <c r="G83" s="300"/>
      <c r="H83" s="301"/>
      <c r="I83" s="140">
        <v>31407</v>
      </c>
      <c r="J83" s="296" t="s">
        <v>233</v>
      </c>
      <c r="K83" s="297"/>
      <c r="L83" s="298"/>
      <c r="M83" s="141">
        <v>32205</v>
      </c>
      <c r="N83" s="296" t="s">
        <v>234</v>
      </c>
      <c r="O83" s="297"/>
      <c r="P83" s="298"/>
      <c r="Q83" s="136"/>
    </row>
    <row r="84" spans="1:17" s="137" customFormat="1" ht="13.5" x14ac:dyDescent="0.15">
      <c r="A84" s="139">
        <v>31108</v>
      </c>
      <c r="B84" s="296" t="s">
        <v>235</v>
      </c>
      <c r="C84" s="297"/>
      <c r="D84" s="298"/>
      <c r="E84" s="139">
        <v>31208</v>
      </c>
      <c r="F84" s="299" t="s">
        <v>236</v>
      </c>
      <c r="G84" s="300"/>
      <c r="H84" s="301"/>
      <c r="I84" s="140">
        <v>31408</v>
      </c>
      <c r="J84" s="296" t="s">
        <v>237</v>
      </c>
      <c r="K84" s="297"/>
      <c r="L84" s="298"/>
      <c r="M84" s="141">
        <v>32208</v>
      </c>
      <c r="N84" s="296" t="s">
        <v>238</v>
      </c>
      <c r="O84" s="297"/>
      <c r="P84" s="298"/>
      <c r="Q84" s="136"/>
    </row>
    <row r="85" spans="1:17" s="137" customFormat="1" ht="13.5" x14ac:dyDescent="0.15">
      <c r="A85" s="139">
        <v>31109</v>
      </c>
      <c r="B85" s="296" t="s">
        <v>239</v>
      </c>
      <c r="C85" s="297"/>
      <c r="D85" s="298"/>
      <c r="E85" s="139">
        <v>31209</v>
      </c>
      <c r="F85" s="299" t="s">
        <v>240</v>
      </c>
      <c r="G85" s="300"/>
      <c r="H85" s="301"/>
      <c r="I85" s="140">
        <v>31409</v>
      </c>
      <c r="J85" s="296" t="s">
        <v>241</v>
      </c>
      <c r="K85" s="297"/>
      <c r="L85" s="298"/>
      <c r="M85" s="141">
        <v>32306</v>
      </c>
      <c r="N85" s="296" t="s">
        <v>242</v>
      </c>
      <c r="O85" s="297"/>
      <c r="P85" s="298"/>
      <c r="Q85" s="136"/>
    </row>
    <row r="86" spans="1:17" s="137" customFormat="1" ht="13.5" x14ac:dyDescent="0.15">
      <c r="A86" s="139">
        <v>31110</v>
      </c>
      <c r="B86" s="296" t="s">
        <v>243</v>
      </c>
      <c r="C86" s="297"/>
      <c r="D86" s="298"/>
      <c r="E86" s="139">
        <v>31210</v>
      </c>
      <c r="F86" s="299" t="s">
        <v>244</v>
      </c>
      <c r="G86" s="300"/>
      <c r="H86" s="301"/>
      <c r="I86" s="140">
        <v>31410</v>
      </c>
      <c r="J86" s="296" t="s">
        <v>245</v>
      </c>
      <c r="K86" s="297"/>
      <c r="L86" s="298"/>
      <c r="M86" s="141">
        <v>32402</v>
      </c>
      <c r="N86" s="296" t="s">
        <v>246</v>
      </c>
      <c r="O86" s="297"/>
      <c r="P86" s="298"/>
      <c r="Q86" s="136"/>
    </row>
    <row r="87" spans="1:17" s="137" customFormat="1" ht="13.5" x14ac:dyDescent="0.15">
      <c r="A87" s="139">
        <v>31111</v>
      </c>
      <c r="B87" s="296" t="s">
        <v>247</v>
      </c>
      <c r="C87" s="297"/>
      <c r="D87" s="298"/>
      <c r="E87" s="139">
        <v>31211</v>
      </c>
      <c r="F87" s="299" t="s">
        <v>248</v>
      </c>
      <c r="G87" s="300"/>
      <c r="H87" s="301"/>
      <c r="I87" s="140">
        <v>31411</v>
      </c>
      <c r="J87" s="296" t="s">
        <v>143</v>
      </c>
      <c r="K87" s="297"/>
      <c r="L87" s="298"/>
      <c r="M87" s="141">
        <v>32502</v>
      </c>
      <c r="N87" s="296" t="s">
        <v>249</v>
      </c>
      <c r="O87" s="297"/>
      <c r="P87" s="298"/>
      <c r="Q87" s="136"/>
    </row>
    <row r="88" spans="1:17" s="137" customFormat="1" ht="13.5" x14ac:dyDescent="0.15">
      <c r="A88" s="139">
        <v>31112</v>
      </c>
      <c r="B88" s="296" t="s">
        <v>250</v>
      </c>
      <c r="C88" s="297"/>
      <c r="D88" s="298"/>
      <c r="E88" s="139">
        <v>31212</v>
      </c>
      <c r="F88" s="299" t="s">
        <v>251</v>
      </c>
      <c r="G88" s="300"/>
      <c r="H88" s="301"/>
      <c r="I88" s="140">
        <v>31412</v>
      </c>
      <c r="J88" s="296" t="s">
        <v>252</v>
      </c>
      <c r="K88" s="297"/>
      <c r="L88" s="298"/>
      <c r="M88" s="140">
        <v>32504</v>
      </c>
      <c r="N88" s="296" t="s">
        <v>253</v>
      </c>
      <c r="O88" s="297"/>
      <c r="P88" s="298"/>
      <c r="Q88" s="136"/>
    </row>
    <row r="89" spans="1:17" s="137" customFormat="1" ht="13.5" x14ac:dyDescent="0.15">
      <c r="A89" s="139">
        <v>31113</v>
      </c>
      <c r="B89" s="296" t="s">
        <v>254</v>
      </c>
      <c r="C89" s="297"/>
      <c r="D89" s="298"/>
      <c r="E89" s="139">
        <v>31214</v>
      </c>
      <c r="F89" s="299" t="s">
        <v>255</v>
      </c>
      <c r="G89" s="300"/>
      <c r="H89" s="301"/>
      <c r="I89" s="140">
        <v>31413</v>
      </c>
      <c r="J89" s="296" t="s">
        <v>256</v>
      </c>
      <c r="K89" s="297"/>
      <c r="L89" s="298"/>
      <c r="M89" s="140">
        <v>32505</v>
      </c>
      <c r="N89" s="296" t="s">
        <v>146</v>
      </c>
      <c r="O89" s="297"/>
      <c r="P89" s="298"/>
      <c r="Q89" s="136"/>
    </row>
    <row r="90" spans="1:17" s="137" customFormat="1" ht="13.5" x14ac:dyDescent="0.15">
      <c r="A90" s="139">
        <v>31114</v>
      </c>
      <c r="B90" s="296" t="s">
        <v>257</v>
      </c>
      <c r="C90" s="297"/>
      <c r="D90" s="298"/>
      <c r="E90" s="139">
        <v>31215</v>
      </c>
      <c r="F90" s="299" t="s">
        <v>258</v>
      </c>
      <c r="G90" s="300"/>
      <c r="H90" s="301"/>
      <c r="I90" s="140">
        <v>31414</v>
      </c>
      <c r="J90" s="296" t="s">
        <v>259</v>
      </c>
      <c r="K90" s="297"/>
      <c r="L90" s="298"/>
      <c r="M90" s="140">
        <v>32506</v>
      </c>
      <c r="N90" s="296" t="s">
        <v>260</v>
      </c>
      <c r="O90" s="297"/>
      <c r="P90" s="298"/>
      <c r="Q90" s="136"/>
    </row>
    <row r="91" spans="1:17" s="137" customFormat="1" ht="13.5" x14ac:dyDescent="0.15">
      <c r="A91" s="139">
        <v>31115</v>
      </c>
      <c r="B91" s="296" t="s">
        <v>261</v>
      </c>
      <c r="C91" s="297"/>
      <c r="D91" s="298"/>
      <c r="E91" s="139">
        <v>31216</v>
      </c>
      <c r="F91" s="299" t="s">
        <v>262</v>
      </c>
      <c r="G91" s="300"/>
      <c r="H91" s="301"/>
      <c r="I91" s="140">
        <v>31415</v>
      </c>
      <c r="J91" s="296" t="s">
        <v>263</v>
      </c>
      <c r="K91" s="297"/>
      <c r="L91" s="298"/>
      <c r="M91" s="140">
        <v>32507</v>
      </c>
      <c r="N91" s="296" t="s">
        <v>264</v>
      </c>
      <c r="O91" s="297"/>
      <c r="P91" s="298"/>
      <c r="Q91" s="136"/>
    </row>
    <row r="92" spans="1:17" s="137" customFormat="1" ht="13.5" x14ac:dyDescent="0.15">
      <c r="A92" s="139">
        <v>31116</v>
      </c>
      <c r="B92" s="296" t="s">
        <v>265</v>
      </c>
      <c r="C92" s="297"/>
      <c r="D92" s="298"/>
      <c r="E92" s="139">
        <v>31218</v>
      </c>
      <c r="F92" s="299" t="s">
        <v>266</v>
      </c>
      <c r="G92" s="300"/>
      <c r="H92" s="301"/>
      <c r="I92" s="140">
        <v>31416</v>
      </c>
      <c r="J92" s="296" t="s">
        <v>267</v>
      </c>
      <c r="K92" s="297"/>
      <c r="L92" s="298"/>
      <c r="M92" s="140">
        <v>32603</v>
      </c>
      <c r="N92" s="296" t="s">
        <v>268</v>
      </c>
      <c r="O92" s="297"/>
      <c r="P92" s="298"/>
      <c r="Q92" s="136"/>
    </row>
    <row r="93" spans="1:17" s="137" customFormat="1" ht="13.5" x14ac:dyDescent="0.15">
      <c r="A93" s="139">
        <v>31117</v>
      </c>
      <c r="B93" s="296" t="s">
        <v>269</v>
      </c>
      <c r="C93" s="297"/>
      <c r="D93" s="298"/>
      <c r="E93" s="142">
        <v>31220</v>
      </c>
      <c r="F93" s="299" t="s">
        <v>270</v>
      </c>
      <c r="G93" s="300"/>
      <c r="H93" s="301"/>
      <c r="I93" s="140">
        <v>31417</v>
      </c>
      <c r="J93" s="296" t="s">
        <v>271</v>
      </c>
      <c r="K93" s="297"/>
      <c r="L93" s="297"/>
      <c r="M93" s="302"/>
      <c r="N93" s="302"/>
      <c r="O93" s="302"/>
      <c r="P93" s="302"/>
      <c r="Q93" s="136"/>
    </row>
    <row r="94" spans="1:17" s="137" customFormat="1" ht="13.5" x14ac:dyDescent="0.15">
      <c r="A94" s="139">
        <v>31118</v>
      </c>
      <c r="B94" s="296" t="s">
        <v>272</v>
      </c>
      <c r="C94" s="297"/>
      <c r="D94" s="298"/>
      <c r="E94" s="142">
        <v>31221</v>
      </c>
      <c r="F94" s="299" t="s">
        <v>273</v>
      </c>
      <c r="G94" s="300"/>
      <c r="H94" s="301"/>
      <c r="I94" s="140">
        <v>31418</v>
      </c>
      <c r="J94" s="296" t="s">
        <v>274</v>
      </c>
      <c r="K94" s="297"/>
      <c r="L94" s="297"/>
      <c r="M94" s="276" t="s">
        <v>275</v>
      </c>
      <c r="N94" s="277"/>
      <c r="O94" s="277"/>
      <c r="P94" s="306"/>
      <c r="Q94" s="136"/>
    </row>
    <row r="95" spans="1:17" s="137" customFormat="1" ht="13.5" x14ac:dyDescent="0.15">
      <c r="A95" s="139">
        <v>31119</v>
      </c>
      <c r="B95" s="296" t="s">
        <v>276</v>
      </c>
      <c r="C95" s="297"/>
      <c r="D95" s="298"/>
      <c r="E95" s="293" t="s">
        <v>277</v>
      </c>
      <c r="F95" s="294"/>
      <c r="G95" s="294"/>
      <c r="H95" s="295"/>
      <c r="I95" s="140">
        <v>31419</v>
      </c>
      <c r="J95" s="296" t="s">
        <v>278</v>
      </c>
      <c r="K95" s="297"/>
      <c r="L95" s="297"/>
      <c r="M95" s="129">
        <v>33101</v>
      </c>
      <c r="N95" s="303" t="s">
        <v>279</v>
      </c>
      <c r="O95" s="304"/>
      <c r="P95" s="305"/>
      <c r="Q95" s="136"/>
    </row>
    <row r="96" spans="1:17" s="137" customFormat="1" ht="13.5" x14ac:dyDescent="0.15">
      <c r="A96" s="139">
        <v>31120</v>
      </c>
      <c r="B96" s="296" t="s">
        <v>280</v>
      </c>
      <c r="C96" s="297"/>
      <c r="D96" s="298"/>
      <c r="E96" s="139">
        <v>31301</v>
      </c>
      <c r="F96" s="296" t="s">
        <v>142</v>
      </c>
      <c r="G96" s="297"/>
      <c r="H96" s="298"/>
      <c r="I96" s="140">
        <v>31420</v>
      </c>
      <c r="J96" s="296" t="s">
        <v>281</v>
      </c>
      <c r="K96" s="297"/>
      <c r="L96" s="297"/>
      <c r="M96" s="129">
        <v>33102</v>
      </c>
      <c r="N96" s="303" t="s">
        <v>282</v>
      </c>
      <c r="O96" s="304"/>
      <c r="P96" s="305"/>
      <c r="Q96" s="136"/>
    </row>
    <row r="97" spans="1:17" s="137" customFormat="1" ht="13.5" x14ac:dyDescent="0.15">
      <c r="A97" s="139">
        <v>31121</v>
      </c>
      <c r="B97" s="296" t="s">
        <v>283</v>
      </c>
      <c r="C97" s="297"/>
      <c r="D97" s="298"/>
      <c r="E97" s="139">
        <v>31302</v>
      </c>
      <c r="F97" s="296" t="s">
        <v>284</v>
      </c>
      <c r="G97" s="297"/>
      <c r="H97" s="298"/>
      <c r="I97" s="140">
        <v>31421</v>
      </c>
      <c r="J97" s="296" t="s">
        <v>285</v>
      </c>
      <c r="K97" s="297"/>
      <c r="L97" s="297"/>
      <c r="M97" s="129">
        <v>33103</v>
      </c>
      <c r="N97" s="303" t="s">
        <v>286</v>
      </c>
      <c r="O97" s="304"/>
      <c r="P97" s="305"/>
      <c r="Q97" s="136"/>
    </row>
    <row r="98" spans="1:17" s="137" customFormat="1" ht="13.5" x14ac:dyDescent="0.15">
      <c r="A98" s="139">
        <v>31122</v>
      </c>
      <c r="B98" s="296" t="s">
        <v>287</v>
      </c>
      <c r="C98" s="297"/>
      <c r="D98" s="298"/>
      <c r="E98" s="139">
        <v>31303</v>
      </c>
      <c r="F98" s="296" t="s">
        <v>288</v>
      </c>
      <c r="G98" s="297"/>
      <c r="H98" s="298"/>
      <c r="I98" s="293" t="s">
        <v>289</v>
      </c>
      <c r="J98" s="294"/>
      <c r="K98" s="294"/>
      <c r="L98" s="294"/>
      <c r="M98" s="129">
        <v>33202</v>
      </c>
      <c r="N98" s="273" t="s">
        <v>290</v>
      </c>
      <c r="O98" s="273"/>
      <c r="P98" s="273"/>
      <c r="Q98" s="136"/>
    </row>
    <row r="99" spans="1:17" s="137" customFormat="1" ht="13.5" x14ac:dyDescent="0.15">
      <c r="A99" s="139">
        <v>31123</v>
      </c>
      <c r="B99" s="296" t="s">
        <v>291</v>
      </c>
      <c r="C99" s="297"/>
      <c r="D99" s="298"/>
      <c r="E99" s="139">
        <v>31304</v>
      </c>
      <c r="F99" s="296" t="s">
        <v>292</v>
      </c>
      <c r="G99" s="297"/>
      <c r="H99" s="298"/>
      <c r="I99" s="140">
        <v>31501</v>
      </c>
      <c r="J99" s="296" t="s">
        <v>293</v>
      </c>
      <c r="K99" s="297"/>
      <c r="L99" s="297"/>
      <c r="M99" s="129">
        <v>33301</v>
      </c>
      <c r="N99" s="273" t="s">
        <v>294</v>
      </c>
      <c r="O99" s="273"/>
      <c r="P99" s="273"/>
      <c r="Q99" s="136"/>
    </row>
    <row r="100" spans="1:17" s="137" customFormat="1" ht="13.5" x14ac:dyDescent="0.15">
      <c r="A100" s="139">
        <v>31124</v>
      </c>
      <c r="B100" s="296" t="s">
        <v>295</v>
      </c>
      <c r="C100" s="297"/>
      <c r="D100" s="298"/>
      <c r="E100" s="139">
        <v>31305</v>
      </c>
      <c r="F100" s="296" t="s">
        <v>296</v>
      </c>
      <c r="G100" s="297"/>
      <c r="H100" s="298"/>
      <c r="I100" s="140">
        <v>31503</v>
      </c>
      <c r="J100" s="296" t="s">
        <v>297</v>
      </c>
      <c r="K100" s="297"/>
      <c r="L100" s="297"/>
      <c r="M100" s="129">
        <v>33302</v>
      </c>
      <c r="N100" s="273" t="s">
        <v>298</v>
      </c>
      <c r="O100" s="273"/>
      <c r="P100" s="273"/>
      <c r="Q100" s="136"/>
    </row>
    <row r="101" spans="1:17" s="137" customFormat="1" ht="13.5" x14ac:dyDescent="0.15">
      <c r="A101" s="139">
        <v>31125</v>
      </c>
      <c r="B101" s="296" t="s">
        <v>299</v>
      </c>
      <c r="C101" s="297"/>
      <c r="D101" s="298"/>
      <c r="E101" s="139">
        <v>31306</v>
      </c>
      <c r="F101" s="296" t="s">
        <v>300</v>
      </c>
      <c r="G101" s="297"/>
      <c r="H101" s="298"/>
      <c r="I101" s="140">
        <v>31504</v>
      </c>
      <c r="J101" s="296" t="s">
        <v>301</v>
      </c>
      <c r="K101" s="297"/>
      <c r="L101" s="297"/>
      <c r="M101" s="143">
        <v>33501</v>
      </c>
      <c r="N101" s="273" t="s">
        <v>302</v>
      </c>
      <c r="O101" s="273"/>
      <c r="P101" s="273"/>
      <c r="Q101" s="136"/>
    </row>
    <row r="102" spans="1:17" s="137" customFormat="1" ht="13.5" x14ac:dyDescent="0.15">
      <c r="A102" s="139">
        <v>31126</v>
      </c>
      <c r="B102" s="296" t="s">
        <v>141</v>
      </c>
      <c r="C102" s="297"/>
      <c r="D102" s="298"/>
      <c r="E102" s="139">
        <v>31307</v>
      </c>
      <c r="F102" s="296" t="s">
        <v>303</v>
      </c>
      <c r="G102" s="297"/>
      <c r="H102" s="298"/>
      <c r="I102" s="140">
        <v>31505</v>
      </c>
      <c r="J102" s="296" t="s">
        <v>304</v>
      </c>
      <c r="K102" s="297"/>
      <c r="L102" s="297"/>
      <c r="M102" s="134"/>
      <c r="N102" s="134"/>
      <c r="O102" s="134"/>
      <c r="P102" s="134"/>
      <c r="Q102" s="136"/>
    </row>
    <row r="103" spans="1:17" s="137" customFormat="1" ht="13.5" x14ac:dyDescent="0.15">
      <c r="A103" s="139">
        <v>31127</v>
      </c>
      <c r="B103" s="296" t="s">
        <v>305</v>
      </c>
      <c r="C103" s="297"/>
      <c r="D103" s="298"/>
      <c r="E103" s="139">
        <v>31308</v>
      </c>
      <c r="F103" s="296" t="s">
        <v>306</v>
      </c>
      <c r="G103" s="297"/>
      <c r="H103" s="298"/>
      <c r="I103" s="141">
        <v>31506</v>
      </c>
      <c r="J103" s="296" t="s">
        <v>307</v>
      </c>
      <c r="K103" s="297"/>
      <c r="L103" s="297"/>
      <c r="M103" s="311" t="s">
        <v>308</v>
      </c>
      <c r="N103" s="311"/>
      <c r="O103" s="311"/>
      <c r="P103" s="311"/>
      <c r="Q103" s="136"/>
    </row>
    <row r="104" spans="1:17" s="137" customFormat="1" ht="13.5" x14ac:dyDescent="0.15">
      <c r="A104" s="139">
        <v>31128</v>
      </c>
      <c r="B104" s="296" t="s">
        <v>309</v>
      </c>
      <c r="C104" s="297"/>
      <c r="D104" s="298"/>
      <c r="E104" s="139">
        <v>31309</v>
      </c>
      <c r="F104" s="296" t="s">
        <v>310</v>
      </c>
      <c r="G104" s="297"/>
      <c r="H104" s="298"/>
      <c r="I104" s="140">
        <v>31507</v>
      </c>
      <c r="J104" s="296" t="s">
        <v>311</v>
      </c>
      <c r="K104" s="297"/>
      <c r="L104" s="297"/>
      <c r="M104" s="278" t="s">
        <v>312</v>
      </c>
      <c r="N104" s="278"/>
      <c r="O104" s="278"/>
      <c r="P104" s="278"/>
      <c r="Q104" s="136"/>
    </row>
    <row r="105" spans="1:17" s="137" customFormat="1" ht="13.5" x14ac:dyDescent="0.15">
      <c r="A105" s="139">
        <v>31129</v>
      </c>
      <c r="B105" s="296" t="s">
        <v>313</v>
      </c>
      <c r="C105" s="297"/>
      <c r="D105" s="298"/>
      <c r="E105" s="139">
        <v>31310</v>
      </c>
      <c r="F105" s="296" t="s">
        <v>314</v>
      </c>
      <c r="G105" s="297"/>
      <c r="H105" s="298"/>
      <c r="I105" s="140">
        <v>31508</v>
      </c>
      <c r="J105" s="296" t="s">
        <v>315</v>
      </c>
      <c r="K105" s="297"/>
      <c r="L105" s="297"/>
      <c r="M105" s="129">
        <v>61101</v>
      </c>
      <c r="N105" s="308" t="s">
        <v>316</v>
      </c>
      <c r="O105" s="309"/>
      <c r="P105" s="310"/>
      <c r="Q105" s="136"/>
    </row>
    <row r="106" spans="1:17" s="137" customFormat="1" ht="13.5" x14ac:dyDescent="0.15">
      <c r="A106" s="144"/>
      <c r="B106" s="307"/>
      <c r="C106" s="307"/>
      <c r="D106" s="307"/>
      <c r="E106" s="139">
        <v>31311</v>
      </c>
      <c r="F106" s="296" t="s">
        <v>317</v>
      </c>
      <c r="G106" s="297"/>
      <c r="H106" s="298"/>
      <c r="I106" s="140">
        <v>31510</v>
      </c>
      <c r="J106" s="296" t="s">
        <v>318</v>
      </c>
      <c r="K106" s="297"/>
      <c r="L106" s="297"/>
      <c r="M106" s="129">
        <v>61103</v>
      </c>
      <c r="N106" s="308" t="s">
        <v>319</v>
      </c>
      <c r="O106" s="309"/>
      <c r="P106" s="310"/>
      <c r="Q106" s="136"/>
    </row>
    <row r="107" spans="1:17" s="137" customFormat="1" ht="13.5" x14ac:dyDescent="0.15">
      <c r="A107" s="144"/>
      <c r="B107" s="307"/>
      <c r="C107" s="307"/>
      <c r="D107" s="307"/>
      <c r="E107" s="139">
        <v>31312</v>
      </c>
      <c r="F107" s="296" t="s">
        <v>320</v>
      </c>
      <c r="G107" s="297"/>
      <c r="H107" s="298"/>
      <c r="I107" s="141">
        <v>31511</v>
      </c>
      <c r="J107" s="296" t="s">
        <v>321</v>
      </c>
      <c r="K107" s="297"/>
      <c r="L107" s="297"/>
      <c r="M107" s="129">
        <v>61104</v>
      </c>
      <c r="N107" s="308" t="s">
        <v>322</v>
      </c>
      <c r="O107" s="309"/>
      <c r="P107" s="310"/>
      <c r="Q107" s="136"/>
    </row>
    <row r="108" spans="1:17" s="137" customFormat="1" ht="13.5" x14ac:dyDescent="0.15">
      <c r="A108" s="144"/>
      <c r="B108" s="307"/>
      <c r="C108" s="307"/>
      <c r="D108" s="307"/>
      <c r="E108" s="139">
        <v>31313</v>
      </c>
      <c r="F108" s="296" t="s">
        <v>323</v>
      </c>
      <c r="G108" s="297"/>
      <c r="H108" s="298"/>
      <c r="I108" s="141">
        <v>31512</v>
      </c>
      <c r="J108" s="296" t="s">
        <v>324</v>
      </c>
      <c r="K108" s="297"/>
      <c r="L108" s="297"/>
      <c r="M108" s="129">
        <v>61105</v>
      </c>
      <c r="N108" s="308" t="s">
        <v>325</v>
      </c>
      <c r="O108" s="309"/>
      <c r="P108" s="310"/>
      <c r="Q108" s="136"/>
    </row>
    <row r="109" spans="1:17" s="137" customFormat="1" ht="13.5" x14ac:dyDescent="0.15">
      <c r="A109" s="144"/>
      <c r="B109" s="307"/>
      <c r="C109" s="307"/>
      <c r="D109" s="307"/>
      <c r="E109" s="145">
        <v>31314</v>
      </c>
      <c r="F109" s="296" t="s">
        <v>326</v>
      </c>
      <c r="G109" s="297"/>
      <c r="H109" s="298"/>
      <c r="I109" s="141">
        <v>31514</v>
      </c>
      <c r="J109" s="296" t="s">
        <v>327</v>
      </c>
      <c r="K109" s="297"/>
      <c r="L109" s="297"/>
      <c r="M109" s="140">
        <v>61107</v>
      </c>
      <c r="N109" s="308" t="s">
        <v>328</v>
      </c>
      <c r="O109" s="309"/>
      <c r="P109" s="310"/>
      <c r="Q109" s="136"/>
    </row>
    <row r="110" spans="1:17" s="137" customFormat="1" ht="13.5" x14ac:dyDescent="0.15">
      <c r="A110" s="144"/>
      <c r="B110" s="307"/>
      <c r="C110" s="307"/>
      <c r="D110" s="307"/>
      <c r="E110" s="146">
        <v>31316</v>
      </c>
      <c r="F110" s="296" t="s">
        <v>329</v>
      </c>
      <c r="G110" s="297"/>
      <c r="H110" s="298"/>
      <c r="I110" s="141">
        <v>31515</v>
      </c>
      <c r="J110" s="296" t="s">
        <v>330</v>
      </c>
      <c r="K110" s="297"/>
      <c r="L110" s="298"/>
      <c r="M110" s="129">
        <v>61401</v>
      </c>
      <c r="N110" s="308" t="s">
        <v>331</v>
      </c>
      <c r="O110" s="309"/>
      <c r="P110" s="310"/>
      <c r="Q110" s="136"/>
    </row>
    <row r="111" spans="1:17" s="137" customFormat="1" ht="13.5" x14ac:dyDescent="0.15">
      <c r="A111" s="144"/>
      <c r="B111" s="307"/>
      <c r="C111" s="307"/>
      <c r="D111" s="307"/>
      <c r="E111" s="147">
        <v>31317</v>
      </c>
      <c r="F111" s="296" t="s">
        <v>332</v>
      </c>
      <c r="G111" s="297"/>
      <c r="H111" s="298"/>
      <c r="I111" s="141">
        <v>31516</v>
      </c>
      <c r="J111" s="296" t="s">
        <v>333</v>
      </c>
      <c r="K111" s="297"/>
      <c r="L111" s="298"/>
      <c r="M111" s="129">
        <v>61402</v>
      </c>
      <c r="N111" s="308" t="s">
        <v>334</v>
      </c>
      <c r="O111" s="309"/>
      <c r="P111" s="310"/>
      <c r="Q111" s="136"/>
    </row>
    <row r="112" spans="1:17" s="137" customFormat="1" ht="13.5" x14ac:dyDescent="0.15">
      <c r="A112" s="144"/>
      <c r="B112" s="307"/>
      <c r="C112" s="307"/>
      <c r="D112" s="307"/>
      <c r="E112" s="144"/>
      <c r="F112" s="307"/>
      <c r="G112" s="307"/>
      <c r="H112" s="307"/>
      <c r="I112" s="141">
        <v>31602</v>
      </c>
      <c r="J112" s="296" t="s">
        <v>144</v>
      </c>
      <c r="K112" s="297"/>
      <c r="L112" s="298"/>
      <c r="M112" s="129">
        <v>61501</v>
      </c>
      <c r="N112" s="308" t="s">
        <v>335</v>
      </c>
      <c r="O112" s="309"/>
      <c r="P112" s="310"/>
      <c r="Q112" s="136"/>
    </row>
    <row r="113" spans="1:17" s="137" customFormat="1" ht="13.5" x14ac:dyDescent="0.15">
      <c r="A113" s="313"/>
      <c r="B113" s="313"/>
      <c r="C113" s="313"/>
      <c r="D113" s="313"/>
      <c r="E113" s="144"/>
      <c r="F113" s="307"/>
      <c r="G113" s="307"/>
      <c r="H113" s="307"/>
      <c r="I113" s="141">
        <v>31603</v>
      </c>
      <c r="J113" s="296" t="s">
        <v>336</v>
      </c>
      <c r="K113" s="297"/>
      <c r="L113" s="298"/>
      <c r="M113" s="278" t="s">
        <v>337</v>
      </c>
      <c r="N113" s="278"/>
      <c r="O113" s="278"/>
      <c r="P113" s="278"/>
      <c r="Q113" s="136"/>
    </row>
    <row r="114" spans="1:17" s="137" customFormat="1" ht="13.5" x14ac:dyDescent="0.15">
      <c r="A114" s="148"/>
      <c r="B114" s="312"/>
      <c r="C114" s="312"/>
      <c r="D114" s="312"/>
      <c r="E114" s="144"/>
      <c r="F114" s="307"/>
      <c r="G114" s="307"/>
      <c r="H114" s="307"/>
      <c r="I114" s="140">
        <v>31604</v>
      </c>
      <c r="J114" s="296" t="s">
        <v>338</v>
      </c>
      <c r="K114" s="297"/>
      <c r="L114" s="298"/>
      <c r="M114" s="129">
        <v>62101</v>
      </c>
      <c r="N114" s="308" t="s">
        <v>339</v>
      </c>
      <c r="O114" s="309"/>
      <c r="P114" s="310"/>
      <c r="Q114" s="136"/>
    </row>
    <row r="115" spans="1:17" s="126" customFormat="1" ht="13.5" x14ac:dyDescent="0.15">
      <c r="A115" s="148"/>
      <c r="B115" s="312"/>
      <c r="C115" s="312"/>
      <c r="D115" s="312"/>
      <c r="E115" s="134"/>
      <c r="F115" s="134"/>
      <c r="G115" s="134"/>
      <c r="H115" s="134"/>
      <c r="I115" s="134"/>
      <c r="J115" s="134"/>
      <c r="K115" s="134"/>
      <c r="L115" s="134"/>
      <c r="M115" s="129">
        <v>62501</v>
      </c>
      <c r="N115" s="308" t="s">
        <v>340</v>
      </c>
      <c r="O115" s="309"/>
      <c r="P115" s="310"/>
      <c r="Q115" s="128"/>
    </row>
    <row r="116" spans="1:17" s="126" customFormat="1" ht="13.5" x14ac:dyDescent="0.15">
      <c r="A116" s="148"/>
      <c r="B116" s="312"/>
      <c r="C116" s="312"/>
      <c r="D116" s="312"/>
      <c r="E116" s="134"/>
      <c r="F116" s="134"/>
      <c r="G116" s="134"/>
      <c r="H116" s="134"/>
      <c r="I116" s="134"/>
      <c r="J116" s="134"/>
      <c r="K116" s="134"/>
      <c r="L116" s="134"/>
      <c r="M116" s="129">
        <v>62601</v>
      </c>
      <c r="N116" s="308" t="s">
        <v>341</v>
      </c>
      <c r="O116" s="309"/>
      <c r="P116" s="310"/>
      <c r="Q116" s="128"/>
    </row>
    <row r="117" spans="1:17" s="126" customFormat="1" ht="13.5" x14ac:dyDescent="0.15">
      <c r="A117" s="148"/>
      <c r="B117" s="312"/>
      <c r="C117" s="312"/>
      <c r="D117" s="312"/>
      <c r="E117" s="134"/>
      <c r="F117" s="134"/>
      <c r="G117" s="134"/>
      <c r="H117" s="134"/>
      <c r="I117" s="134"/>
      <c r="J117" s="134"/>
      <c r="K117" s="134"/>
      <c r="L117" s="134"/>
      <c r="M117" s="278" t="s">
        <v>342</v>
      </c>
      <c r="N117" s="278"/>
      <c r="O117" s="278"/>
      <c r="P117" s="278"/>
      <c r="Q117" s="128"/>
    </row>
    <row r="118" spans="1:17" s="126" customFormat="1" ht="13.5" x14ac:dyDescent="0.15">
      <c r="A118" s="148"/>
      <c r="B118" s="312"/>
      <c r="C118" s="312"/>
      <c r="D118" s="312"/>
      <c r="E118" s="134"/>
      <c r="F118" s="134"/>
      <c r="G118" s="134"/>
      <c r="H118" s="134"/>
      <c r="I118" s="149"/>
      <c r="J118" s="149"/>
      <c r="K118" s="149"/>
      <c r="L118" s="149"/>
      <c r="M118" s="129">
        <v>63102</v>
      </c>
      <c r="N118" s="308" t="s">
        <v>343</v>
      </c>
      <c r="O118" s="309"/>
      <c r="P118" s="310"/>
      <c r="Q118" s="128"/>
    </row>
    <row r="119" spans="1:17" s="126" customFormat="1" ht="13.5" x14ac:dyDescent="0.15">
      <c r="A119" s="148"/>
      <c r="B119" s="312"/>
      <c r="C119" s="312"/>
      <c r="D119" s="312"/>
      <c r="E119" s="134"/>
      <c r="F119" s="134"/>
      <c r="G119" s="134"/>
      <c r="H119" s="134"/>
      <c r="I119" s="149"/>
      <c r="J119" s="149"/>
      <c r="K119" s="149"/>
      <c r="L119" s="149"/>
      <c r="M119" s="129">
        <v>63201</v>
      </c>
      <c r="N119" s="308" t="s">
        <v>344</v>
      </c>
      <c r="O119" s="309"/>
      <c r="P119" s="310"/>
      <c r="Q119" s="128"/>
    </row>
    <row r="120" spans="1:17" s="126" customFormat="1" ht="13.5" x14ac:dyDescent="0.15">
      <c r="A120" s="150"/>
      <c r="B120" s="312"/>
      <c r="C120" s="312"/>
      <c r="D120" s="312"/>
      <c r="E120" s="134"/>
      <c r="F120" s="151"/>
      <c r="G120" s="151"/>
      <c r="H120" s="151"/>
      <c r="I120" s="151"/>
      <c r="J120" s="149"/>
      <c r="K120" s="149"/>
      <c r="L120" s="149"/>
      <c r="M120" s="129">
        <v>63501</v>
      </c>
      <c r="N120" s="308" t="s">
        <v>345</v>
      </c>
      <c r="O120" s="309"/>
      <c r="P120" s="310"/>
      <c r="Q120" s="128"/>
    </row>
    <row r="121" spans="1:17" s="126" customFormat="1" ht="13.5" x14ac:dyDescent="0.15">
      <c r="A121" s="151"/>
      <c r="B121" s="151"/>
      <c r="C121" s="151"/>
      <c r="D121" s="151"/>
      <c r="E121" s="134"/>
      <c r="F121" s="151"/>
      <c r="G121" s="151"/>
      <c r="H121" s="151"/>
      <c r="I121" s="151"/>
      <c r="J121" s="149"/>
      <c r="K121" s="149"/>
      <c r="L121" s="149"/>
      <c r="M121" s="129">
        <v>63502</v>
      </c>
      <c r="N121" s="308" t="s">
        <v>346</v>
      </c>
      <c r="O121" s="309"/>
      <c r="P121" s="310"/>
      <c r="Q121" s="128"/>
    </row>
    <row r="122" spans="1:17" s="126" customFormat="1" ht="13.5" x14ac:dyDescent="0.15">
      <c r="A122" s="313"/>
      <c r="B122" s="313"/>
      <c r="C122" s="313"/>
      <c r="D122" s="313"/>
      <c r="E122" s="134"/>
      <c r="F122" s="314"/>
      <c r="G122" s="314"/>
      <c r="H122" s="314"/>
      <c r="I122" s="314"/>
      <c r="J122" s="149"/>
      <c r="K122" s="149"/>
      <c r="L122" s="149"/>
      <c r="M122" s="129">
        <v>63603</v>
      </c>
      <c r="N122" s="308" t="s">
        <v>347</v>
      </c>
      <c r="O122" s="309"/>
      <c r="P122" s="310"/>
      <c r="Q122" s="128"/>
    </row>
  </sheetData>
  <sheetProtection algorithmName="SHA-512" hashValue="IAhxraFcCof3GivzCwf3eo4wLC3vZNYpbn8a60avMh8tSr9eapdED7OElXm7Igs3bKccFv7c1WG5DewxftMzAQ==" saltValue="+2CsoBvtWavrUvA/4ggEvw==" spinCount="100000" sheet="1" objects="1" scenarios="1"/>
  <mergeCells count="229">
    <mergeCell ref="B114:D114"/>
    <mergeCell ref="F114:H114"/>
    <mergeCell ref="J114:L114"/>
    <mergeCell ref="N114:P114"/>
    <mergeCell ref="B115:D115"/>
    <mergeCell ref="N115:P115"/>
    <mergeCell ref="B112:D112"/>
    <mergeCell ref="F112:H112"/>
    <mergeCell ref="B119:D119"/>
    <mergeCell ref="N119:P119"/>
    <mergeCell ref="J112:L112"/>
    <mergeCell ref="N112:P112"/>
    <mergeCell ref="A113:D113"/>
    <mergeCell ref="F113:H113"/>
    <mergeCell ref="J113:L113"/>
    <mergeCell ref="M113:P113"/>
    <mergeCell ref="B120:D120"/>
    <mergeCell ref="N120:P120"/>
    <mergeCell ref="N121:P121"/>
    <mergeCell ref="A122:D122"/>
    <mergeCell ref="F122:I122"/>
    <mergeCell ref="N122:P122"/>
    <mergeCell ref="B116:D116"/>
    <mergeCell ref="N116:P116"/>
    <mergeCell ref="B117:D117"/>
    <mergeCell ref="M117:P117"/>
    <mergeCell ref="B118:D118"/>
    <mergeCell ref="N118:P118"/>
    <mergeCell ref="B110:D110"/>
    <mergeCell ref="F110:H110"/>
    <mergeCell ref="J110:L110"/>
    <mergeCell ref="N110:P110"/>
    <mergeCell ref="B111:D111"/>
    <mergeCell ref="F111:H111"/>
    <mergeCell ref="J111:L111"/>
    <mergeCell ref="N111:P111"/>
    <mergeCell ref="B108:D108"/>
    <mergeCell ref="F108:H108"/>
    <mergeCell ref="J108:L108"/>
    <mergeCell ref="N108:P108"/>
    <mergeCell ref="B109:D109"/>
    <mergeCell ref="F109:H109"/>
    <mergeCell ref="J109:L109"/>
    <mergeCell ref="N109:P109"/>
    <mergeCell ref="B106:D106"/>
    <mergeCell ref="F106:H106"/>
    <mergeCell ref="J106:L106"/>
    <mergeCell ref="N106:P106"/>
    <mergeCell ref="B107:D107"/>
    <mergeCell ref="F107:H107"/>
    <mergeCell ref="J107:L107"/>
    <mergeCell ref="N107:P107"/>
    <mergeCell ref="M103:P103"/>
    <mergeCell ref="B104:D104"/>
    <mergeCell ref="F104:H104"/>
    <mergeCell ref="J104:L104"/>
    <mergeCell ref="M104:P104"/>
    <mergeCell ref="B105:D105"/>
    <mergeCell ref="F105:H105"/>
    <mergeCell ref="J105:L105"/>
    <mergeCell ref="N105:P105"/>
    <mergeCell ref="B102:D102"/>
    <mergeCell ref="F102:H102"/>
    <mergeCell ref="J102:L102"/>
    <mergeCell ref="B103:D103"/>
    <mergeCell ref="F103:H103"/>
    <mergeCell ref="J103:L103"/>
    <mergeCell ref="B100:D100"/>
    <mergeCell ref="F100:H100"/>
    <mergeCell ref="J100:L100"/>
    <mergeCell ref="N100:P100"/>
    <mergeCell ref="B101:D101"/>
    <mergeCell ref="F101:H101"/>
    <mergeCell ref="J101:L101"/>
    <mergeCell ref="N101:P101"/>
    <mergeCell ref="B98:D98"/>
    <mergeCell ref="F98:H98"/>
    <mergeCell ref="I98:L98"/>
    <mergeCell ref="N98:P98"/>
    <mergeCell ref="B99:D99"/>
    <mergeCell ref="F99:H99"/>
    <mergeCell ref="J99:L99"/>
    <mergeCell ref="N99:P99"/>
    <mergeCell ref="B96:D96"/>
    <mergeCell ref="F96:H96"/>
    <mergeCell ref="J96:L96"/>
    <mergeCell ref="N96:P96"/>
    <mergeCell ref="B97:D97"/>
    <mergeCell ref="F97:H97"/>
    <mergeCell ref="J97:L97"/>
    <mergeCell ref="N97:P97"/>
    <mergeCell ref="B94:D94"/>
    <mergeCell ref="F94:H94"/>
    <mergeCell ref="J94:L94"/>
    <mergeCell ref="M94:P94"/>
    <mergeCell ref="B95:D95"/>
    <mergeCell ref="E95:H95"/>
    <mergeCell ref="J95:L95"/>
    <mergeCell ref="N95:P95"/>
    <mergeCell ref="B92:D92"/>
    <mergeCell ref="F92:H92"/>
    <mergeCell ref="J92:L92"/>
    <mergeCell ref="N92:P92"/>
    <mergeCell ref="B93:D93"/>
    <mergeCell ref="F93:H93"/>
    <mergeCell ref="J93:L93"/>
    <mergeCell ref="M93:P93"/>
    <mergeCell ref="B90:D90"/>
    <mergeCell ref="F90:H90"/>
    <mergeCell ref="J90:L90"/>
    <mergeCell ref="N90:P90"/>
    <mergeCell ref="B91:D91"/>
    <mergeCell ref="F91:H91"/>
    <mergeCell ref="J91:L91"/>
    <mergeCell ref="N91:P91"/>
    <mergeCell ref="B88:D88"/>
    <mergeCell ref="F88:H88"/>
    <mergeCell ref="J88:L88"/>
    <mergeCell ref="N88:P88"/>
    <mergeCell ref="B89:D89"/>
    <mergeCell ref="F89:H89"/>
    <mergeCell ref="J89:L89"/>
    <mergeCell ref="N89:P89"/>
    <mergeCell ref="B86:D86"/>
    <mergeCell ref="F86:H86"/>
    <mergeCell ref="J86:L86"/>
    <mergeCell ref="N86:P86"/>
    <mergeCell ref="B87:D87"/>
    <mergeCell ref="F87:H87"/>
    <mergeCell ref="J87:L87"/>
    <mergeCell ref="N87:P87"/>
    <mergeCell ref="B84:D84"/>
    <mergeCell ref="F84:H84"/>
    <mergeCell ref="J84:L84"/>
    <mergeCell ref="N84:P84"/>
    <mergeCell ref="B85:D85"/>
    <mergeCell ref="F85:H85"/>
    <mergeCell ref="J85:L85"/>
    <mergeCell ref="N85:P85"/>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72:D72"/>
    <mergeCell ref="A76:P76"/>
    <mergeCell ref="A77:D77"/>
    <mergeCell ref="E77:H77"/>
    <mergeCell ref="I77:L77"/>
    <mergeCell ref="M77:P77"/>
    <mergeCell ref="B68:D68"/>
    <mergeCell ref="J68:L68"/>
    <mergeCell ref="N68:P68"/>
    <mergeCell ref="B69:D69"/>
    <mergeCell ref="B70:D70"/>
    <mergeCell ref="B71:D71"/>
    <mergeCell ref="A66:D66"/>
    <mergeCell ref="F66:H66"/>
    <mergeCell ref="J66:L66"/>
    <mergeCell ref="N66:P66"/>
    <mergeCell ref="B67:D67"/>
    <mergeCell ref="F67:H67"/>
    <mergeCell ref="J67:L67"/>
    <mergeCell ref="N67:P67"/>
    <mergeCell ref="B64:D64"/>
    <mergeCell ref="F64:H64"/>
    <mergeCell ref="J64:L64"/>
    <mergeCell ref="N64:P64"/>
    <mergeCell ref="B65:D65"/>
    <mergeCell ref="F65:H65"/>
    <mergeCell ref="J65:L65"/>
    <mergeCell ref="N65:P65"/>
    <mergeCell ref="B62:D62"/>
    <mergeCell ref="E62:H62"/>
    <mergeCell ref="J62:L62"/>
    <mergeCell ref="N62:P62"/>
    <mergeCell ref="B63:D63"/>
    <mergeCell ref="F63:H63"/>
    <mergeCell ref="J63:L63"/>
    <mergeCell ref="N63:P63"/>
    <mergeCell ref="B60:D60"/>
    <mergeCell ref="F60:H60"/>
    <mergeCell ref="J60:L60"/>
    <mergeCell ref="N60:P60"/>
    <mergeCell ref="B61:D61"/>
    <mergeCell ref="F61:H61"/>
    <mergeCell ref="J61:L61"/>
    <mergeCell ref="N61:P61"/>
    <mergeCell ref="B59:D59"/>
    <mergeCell ref="F59:H59"/>
    <mergeCell ref="J59:L59"/>
    <mergeCell ref="N59:P59"/>
    <mergeCell ref="A55:P55"/>
    <mergeCell ref="A56:O56"/>
    <mergeCell ref="A57:D57"/>
    <mergeCell ref="E57:H57"/>
    <mergeCell ref="I57:L57"/>
    <mergeCell ref="M57:P57"/>
    <mergeCell ref="C6:F6"/>
    <mergeCell ref="B22:L22"/>
    <mergeCell ref="B12:P13"/>
    <mergeCell ref="B15:P15"/>
    <mergeCell ref="B49:P51"/>
    <mergeCell ref="C46:P47"/>
    <mergeCell ref="B58:D58"/>
    <mergeCell ref="F58:H58"/>
    <mergeCell ref="J58:L58"/>
    <mergeCell ref="N58:P58"/>
    <mergeCell ref="B29:P29"/>
    <mergeCell ref="C40:P40"/>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view="pageBreakPreview" zoomScale="90" zoomScaleNormal="100" zoomScaleSheetLayoutView="90" workbookViewId="0"/>
  </sheetViews>
  <sheetFormatPr defaultRowHeight="18.75" x14ac:dyDescent="0.15"/>
  <cols>
    <col min="1" max="1" width="2.125" style="185" customWidth="1"/>
    <col min="2" max="2" width="2.25" style="185" customWidth="1"/>
    <col min="3" max="3" width="2.875" style="185" customWidth="1"/>
    <col min="4" max="4" width="3.25" style="185" customWidth="1"/>
    <col min="5" max="5" width="6.625" style="185" customWidth="1"/>
    <col min="6" max="6" width="6" style="185" customWidth="1"/>
    <col min="7" max="7" width="6.625" style="185" customWidth="1"/>
    <col min="8" max="8" width="5.5" style="185" customWidth="1"/>
    <col min="9" max="9" width="6.875" style="185" customWidth="1"/>
    <col min="10" max="10" width="16.25" style="185" customWidth="1"/>
    <col min="11" max="11" width="7" style="185" customWidth="1"/>
    <col min="12" max="12" width="13.5" style="185" customWidth="1"/>
    <col min="13" max="13" width="8.375" style="185" customWidth="1"/>
    <col min="14" max="19" width="5.75" style="185" customWidth="1"/>
    <col min="20" max="20" width="1.375" style="185" customWidth="1"/>
    <col min="21" max="16384" width="9" style="185"/>
  </cols>
  <sheetData>
    <row r="1" spans="1:20" ht="30.75" customHeight="1" x14ac:dyDescent="0.4">
      <c r="A1" s="183"/>
      <c r="B1" s="183"/>
      <c r="C1" s="183"/>
      <c r="D1" s="183"/>
      <c r="E1" s="183"/>
      <c r="F1" s="184"/>
      <c r="G1" s="184"/>
      <c r="H1" s="184"/>
      <c r="I1" s="184"/>
      <c r="J1" s="184"/>
      <c r="K1" s="183" t="s">
        <v>34</v>
      </c>
      <c r="M1" s="184"/>
      <c r="N1" s="184"/>
      <c r="O1" s="184"/>
      <c r="P1" s="184"/>
      <c r="Q1" s="316" t="s">
        <v>812</v>
      </c>
      <c r="R1" s="316"/>
      <c r="S1" s="316"/>
      <c r="T1" s="186"/>
    </row>
    <row r="2" spans="1:20" ht="32.25" customHeight="1" x14ac:dyDescent="0.4">
      <c r="A2" s="187"/>
      <c r="B2" s="317" t="s">
        <v>118</v>
      </c>
      <c r="C2" s="317"/>
      <c r="D2" s="317"/>
      <c r="E2" s="317"/>
      <c r="F2" s="317"/>
      <c r="G2" s="184"/>
      <c r="H2" s="184"/>
      <c r="I2" s="184"/>
      <c r="J2" s="184"/>
      <c r="K2" s="184"/>
      <c r="L2" s="184"/>
      <c r="M2" s="184"/>
      <c r="N2" s="184"/>
      <c r="O2" s="184"/>
      <c r="P2" s="184"/>
      <c r="Q2" s="316">
        <f>一番最初に入力!C6</f>
        <v>0</v>
      </c>
      <c r="R2" s="316"/>
      <c r="S2" s="316"/>
      <c r="T2" s="186"/>
    </row>
    <row r="3" spans="1:20" ht="24.95" customHeight="1" x14ac:dyDescent="0.4">
      <c r="A3" s="188"/>
      <c r="B3" s="188"/>
      <c r="C3" s="188"/>
      <c r="D3" s="188"/>
      <c r="E3" s="188"/>
      <c r="F3" s="184"/>
      <c r="G3" s="184"/>
      <c r="H3" s="184"/>
      <c r="I3" s="184"/>
      <c r="J3" s="184"/>
      <c r="K3" s="184"/>
      <c r="L3" s="184"/>
      <c r="M3" s="184"/>
      <c r="N3" s="184"/>
      <c r="O3" s="184"/>
      <c r="P3" s="184"/>
      <c r="Q3" s="184"/>
      <c r="R3" s="184"/>
      <c r="S3" s="184"/>
      <c r="T3" s="186"/>
    </row>
    <row r="4" spans="1:20" ht="24.95" customHeight="1" x14ac:dyDescent="0.4">
      <c r="A4" s="189"/>
      <c r="B4" s="189"/>
      <c r="C4" s="189"/>
      <c r="D4" s="189"/>
      <c r="E4" s="189"/>
      <c r="F4" s="184"/>
      <c r="G4" s="184"/>
      <c r="H4" s="184"/>
      <c r="I4" s="184"/>
      <c r="J4" s="184"/>
      <c r="K4" s="184"/>
      <c r="L4" s="184"/>
      <c r="M4" s="184"/>
      <c r="N4" s="184"/>
      <c r="O4" s="184"/>
      <c r="P4" s="184"/>
      <c r="Q4" s="184"/>
      <c r="R4" s="184"/>
      <c r="S4" s="184"/>
      <c r="T4" s="186"/>
    </row>
    <row r="5" spans="1:20" ht="24.95" customHeight="1" x14ac:dyDescent="0.15">
      <c r="A5" s="190"/>
      <c r="B5" s="190"/>
      <c r="C5" s="190"/>
      <c r="D5" s="190"/>
      <c r="E5" s="190"/>
      <c r="F5" s="184"/>
      <c r="G5" s="190"/>
      <c r="H5" s="190"/>
      <c r="I5" s="190"/>
      <c r="J5" s="190"/>
      <c r="K5" s="190"/>
      <c r="L5" s="184"/>
      <c r="M5" s="222" t="s">
        <v>753</v>
      </c>
      <c r="N5" s="259"/>
      <c r="O5" s="222" t="s">
        <v>754</v>
      </c>
      <c r="P5" s="259"/>
      <c r="Q5" s="222" t="s">
        <v>755</v>
      </c>
      <c r="R5" s="259"/>
      <c r="S5" s="222" t="s">
        <v>756</v>
      </c>
      <c r="T5" s="184"/>
    </row>
    <row r="6" spans="1:20" ht="24.95" customHeight="1" x14ac:dyDescent="0.4">
      <c r="A6" s="187"/>
      <c r="B6" s="187"/>
      <c r="C6" s="187"/>
      <c r="D6" s="187"/>
      <c r="E6" s="187"/>
      <c r="F6" s="184"/>
      <c r="G6" s="184"/>
      <c r="H6" s="184"/>
      <c r="I6" s="184"/>
      <c r="J6" s="184"/>
      <c r="K6" s="184"/>
      <c r="L6" s="184"/>
      <c r="M6" s="184"/>
      <c r="N6" s="184"/>
      <c r="O6" s="184"/>
      <c r="P6" s="184"/>
      <c r="Q6" s="184"/>
      <c r="R6" s="184"/>
      <c r="S6" s="184"/>
      <c r="T6" s="186"/>
    </row>
    <row r="7" spans="1:20" ht="24.95" customHeight="1" x14ac:dyDescent="0.4">
      <c r="A7" s="187"/>
      <c r="B7" s="322" t="s">
        <v>66</v>
      </c>
      <c r="C7" s="322"/>
      <c r="D7" s="322"/>
      <c r="E7" s="322"/>
      <c r="F7" s="322"/>
      <c r="G7" s="322"/>
      <c r="H7" s="322"/>
      <c r="I7" s="184"/>
      <c r="J7" s="184"/>
      <c r="K7" s="184"/>
      <c r="L7" s="184"/>
      <c r="M7" s="184"/>
      <c r="N7" s="184"/>
      <c r="O7" s="184"/>
      <c r="P7" s="184"/>
      <c r="Q7" s="184"/>
      <c r="R7" s="184"/>
      <c r="S7" s="184"/>
      <c r="T7" s="186"/>
    </row>
    <row r="8" spans="1:20" ht="24.95" customHeight="1" x14ac:dyDescent="0.4">
      <c r="A8" s="187"/>
      <c r="B8" s="187"/>
      <c r="C8" s="187"/>
      <c r="D8" s="187"/>
      <c r="E8" s="187"/>
      <c r="F8" s="184"/>
      <c r="G8" s="184"/>
      <c r="H8" s="184"/>
      <c r="I8" s="184"/>
      <c r="J8" s="191" t="s">
        <v>115</v>
      </c>
      <c r="K8" s="324" t="str">
        <f>IFERROR(VLOOKUP(一番最初に入力!C6,【適宜更新してください】法人情報!A2:F181,2,0)," ")</f>
        <v xml:space="preserve"> </v>
      </c>
      <c r="L8" s="324"/>
      <c r="M8" s="324"/>
      <c r="N8" s="324"/>
      <c r="O8" s="324"/>
      <c r="P8" s="324"/>
      <c r="Q8" s="324"/>
      <c r="R8" s="324"/>
      <c r="S8" s="184" t="s">
        <v>67</v>
      </c>
      <c r="T8" s="186"/>
    </row>
    <row r="9" spans="1:20" ht="24.95" customHeight="1" x14ac:dyDescent="0.4">
      <c r="A9" s="189"/>
      <c r="B9" s="189"/>
      <c r="C9" s="189"/>
      <c r="D9" s="189"/>
      <c r="E9" s="189"/>
      <c r="F9" s="184"/>
      <c r="G9" s="184"/>
      <c r="J9" s="191" t="s">
        <v>79</v>
      </c>
      <c r="K9" s="324" t="str">
        <f>IFERROR(VLOOKUP(一番最初に入力!C6,【適宜更新してください】法人情報!A2:F181,3,0)," ")</f>
        <v xml:space="preserve"> </v>
      </c>
      <c r="L9" s="324"/>
      <c r="M9" s="324"/>
      <c r="N9" s="324"/>
      <c r="O9" s="324"/>
      <c r="P9" s="324"/>
      <c r="Q9" s="324"/>
      <c r="R9" s="324"/>
      <c r="S9" s="184" t="s">
        <v>67</v>
      </c>
      <c r="T9" s="186"/>
    </row>
    <row r="10" spans="1:20" ht="24.95" customHeight="1" x14ac:dyDescent="0.15">
      <c r="A10" s="192"/>
      <c r="B10" s="192"/>
      <c r="C10" s="192"/>
      <c r="D10" s="192"/>
      <c r="E10" s="192"/>
      <c r="F10" s="192"/>
      <c r="G10" s="192"/>
      <c r="H10" s="192"/>
      <c r="J10" s="189" t="s">
        <v>74</v>
      </c>
      <c r="K10" s="322" t="s">
        <v>75</v>
      </c>
      <c r="L10" s="322"/>
      <c r="M10" s="323" t="str">
        <f>IFERROR(VLOOKUP(一番最初に入力!C6,【適宜更新してください】法人情報!A2:F181,4,0)," ")</f>
        <v xml:space="preserve"> </v>
      </c>
      <c r="N10" s="323"/>
      <c r="O10" s="323"/>
      <c r="P10" s="323"/>
      <c r="Q10" s="323"/>
      <c r="R10" s="323"/>
      <c r="S10" s="192"/>
      <c r="T10" s="192" t="s">
        <v>68</v>
      </c>
    </row>
    <row r="11" spans="1:20" ht="24.95" customHeight="1" x14ac:dyDescent="0.15">
      <c r="A11" s="192"/>
      <c r="B11" s="192"/>
      <c r="C11" s="192"/>
      <c r="D11" s="192"/>
      <c r="E11" s="192"/>
      <c r="F11" s="192"/>
      <c r="G11" s="192"/>
      <c r="H11" s="192"/>
      <c r="I11" s="192"/>
      <c r="J11" s="192"/>
      <c r="K11" s="322" t="s">
        <v>76</v>
      </c>
      <c r="L11" s="322"/>
      <c r="M11" s="325" t="str">
        <f>IFERROR(VLOOKUP(一番最初に入力!C6,【適宜更新してください】法人情報!A2:F181,5,0)," ")</f>
        <v xml:space="preserve"> </v>
      </c>
      <c r="N11" s="325"/>
      <c r="O11" s="325"/>
      <c r="P11" s="325"/>
      <c r="Q11" s="325"/>
      <c r="R11" s="325"/>
      <c r="S11" s="192" t="s">
        <v>69</v>
      </c>
      <c r="T11" s="192" t="s">
        <v>70</v>
      </c>
    </row>
    <row r="12" spans="1:20" ht="24.95" customHeight="1" x14ac:dyDescent="0.15">
      <c r="A12" s="192"/>
      <c r="B12" s="192"/>
      <c r="C12" s="192"/>
      <c r="D12" s="192"/>
      <c r="E12" s="192"/>
      <c r="F12" s="192"/>
      <c r="G12" s="192"/>
      <c r="H12" s="192"/>
      <c r="I12" s="192"/>
      <c r="J12" s="192"/>
      <c r="K12" s="322" t="s">
        <v>77</v>
      </c>
      <c r="L12" s="322"/>
      <c r="M12" s="315"/>
      <c r="N12" s="315"/>
      <c r="O12" s="315"/>
      <c r="P12" s="315"/>
      <c r="Q12" s="315"/>
      <c r="R12" s="188" t="s">
        <v>34</v>
      </c>
      <c r="S12" s="192"/>
      <c r="T12" s="192"/>
    </row>
    <row r="13" spans="1:20" ht="24.95" customHeight="1" x14ac:dyDescent="0.15">
      <c r="A13" s="192"/>
      <c r="B13" s="192"/>
      <c r="C13" s="192"/>
      <c r="D13" s="192"/>
      <c r="E13" s="192"/>
      <c r="F13" s="192"/>
      <c r="G13" s="192"/>
      <c r="H13" s="192"/>
      <c r="I13" s="192"/>
      <c r="J13" s="192"/>
      <c r="K13" s="192" t="s">
        <v>78</v>
      </c>
      <c r="L13" s="192"/>
      <c r="Q13" s="192"/>
      <c r="R13" s="192"/>
      <c r="S13" s="192"/>
      <c r="T13" s="192"/>
    </row>
    <row r="14" spans="1:20" ht="24.95" customHeight="1" x14ac:dyDescent="0.15">
      <c r="A14" s="192"/>
      <c r="B14" s="192"/>
      <c r="C14" s="192"/>
      <c r="D14" s="192"/>
      <c r="E14" s="192"/>
      <c r="F14" s="192"/>
      <c r="G14" s="192"/>
      <c r="H14" s="192"/>
      <c r="I14" s="192"/>
      <c r="J14" s="192"/>
      <c r="K14" s="322" t="s">
        <v>757</v>
      </c>
      <c r="L14" s="322"/>
      <c r="M14" s="322" t="str">
        <f>IFERROR(VLOOKUP(一番最初に入力!C6,【適宜更新してください】法人情報!A2:F181,6,0)," ")</f>
        <v xml:space="preserve"> </v>
      </c>
      <c r="N14" s="322"/>
      <c r="O14" s="322"/>
      <c r="P14" s="322"/>
      <c r="Q14" s="322"/>
      <c r="R14" s="322"/>
      <c r="S14" s="192"/>
      <c r="T14" s="192"/>
    </row>
    <row r="15" spans="1:20" ht="24.95" customHeight="1" x14ac:dyDescent="0.4">
      <c r="A15" s="186"/>
      <c r="B15" s="186"/>
      <c r="C15" s="193"/>
      <c r="D15" s="184"/>
      <c r="E15" s="184"/>
      <c r="F15" s="184"/>
      <c r="G15" s="184"/>
      <c r="H15" s="184"/>
      <c r="I15" s="184"/>
      <c r="J15" s="184"/>
      <c r="K15" s="184"/>
      <c r="L15" s="184"/>
      <c r="M15" s="184"/>
      <c r="N15" s="184"/>
      <c r="O15" s="184"/>
      <c r="P15" s="184"/>
      <c r="Q15" s="184"/>
      <c r="R15" s="184"/>
      <c r="S15" s="184"/>
      <c r="T15" s="186"/>
    </row>
    <row r="16" spans="1:20" s="199" customFormat="1" ht="38.25" customHeight="1" x14ac:dyDescent="0.5">
      <c r="A16" s="194"/>
      <c r="B16" s="194"/>
      <c r="C16" s="194"/>
      <c r="D16" s="195"/>
      <c r="E16" s="195"/>
      <c r="F16" s="196" t="s">
        <v>125</v>
      </c>
      <c r="G16" s="197" t="str">
        <f>一番最初に入力!C10&amp;""</f>
        <v>3</v>
      </c>
      <c r="H16" s="196" t="s">
        <v>91</v>
      </c>
      <c r="I16" s="198"/>
      <c r="J16" s="198"/>
      <c r="K16" s="198"/>
      <c r="L16" s="198"/>
      <c r="M16" s="198"/>
      <c r="N16" s="198"/>
      <c r="O16" s="198"/>
      <c r="P16" s="198"/>
      <c r="Q16" s="198"/>
      <c r="R16" s="198"/>
      <c r="S16" s="198"/>
      <c r="T16" s="195"/>
    </row>
    <row r="17" spans="1:22" ht="24.95" customHeight="1" x14ac:dyDescent="0.4">
      <c r="A17" s="188"/>
      <c r="B17" s="188"/>
      <c r="C17" s="188"/>
      <c r="D17" s="188"/>
      <c r="E17" s="188"/>
      <c r="F17" s="184"/>
      <c r="G17" s="184"/>
      <c r="H17" s="184"/>
      <c r="I17" s="184"/>
      <c r="J17" s="184"/>
      <c r="K17" s="184"/>
      <c r="L17" s="184"/>
      <c r="M17" s="184"/>
      <c r="N17" s="184"/>
      <c r="O17" s="184"/>
      <c r="P17" s="184"/>
      <c r="Q17" s="184"/>
      <c r="R17" s="184"/>
      <c r="S17" s="184"/>
      <c r="T17" s="186"/>
    </row>
    <row r="18" spans="1:22" ht="24.95" customHeight="1" x14ac:dyDescent="0.4">
      <c r="A18" s="188"/>
      <c r="B18" s="188"/>
      <c r="C18" s="188"/>
      <c r="D18" s="188"/>
      <c r="E18" s="188"/>
      <c r="F18" s="184"/>
      <c r="G18" s="184"/>
      <c r="H18" s="184"/>
      <c r="I18" s="184"/>
      <c r="J18" s="184"/>
      <c r="K18" s="184"/>
      <c r="L18" s="184"/>
      <c r="M18" s="184"/>
      <c r="N18" s="184"/>
      <c r="O18" s="184"/>
      <c r="P18" s="184"/>
      <c r="Q18" s="184"/>
      <c r="R18" s="184"/>
      <c r="S18" s="184"/>
      <c r="T18" s="186"/>
    </row>
    <row r="19" spans="1:22" s="200" customFormat="1" ht="24.95" customHeight="1" x14ac:dyDescent="0.15">
      <c r="A19" s="321" t="s">
        <v>147</v>
      </c>
      <c r="B19" s="322"/>
      <c r="C19" s="322"/>
      <c r="D19" s="322"/>
      <c r="E19" s="322"/>
      <c r="F19" s="322"/>
      <c r="G19" s="322"/>
      <c r="H19" s="322"/>
      <c r="I19" s="322"/>
      <c r="J19" s="322"/>
      <c r="K19" s="322"/>
      <c r="L19" s="322"/>
      <c r="M19" s="322"/>
      <c r="N19" s="322"/>
      <c r="O19" s="322"/>
      <c r="P19" s="322"/>
      <c r="Q19" s="322"/>
      <c r="R19" s="322"/>
      <c r="S19" s="322"/>
      <c r="T19" s="322"/>
    </row>
    <row r="20" spans="1:22" s="200" customFormat="1" ht="24.95" customHeight="1" x14ac:dyDescent="0.15">
      <c r="A20" s="322"/>
      <c r="B20" s="322"/>
      <c r="C20" s="322"/>
      <c r="D20" s="322"/>
      <c r="E20" s="322"/>
      <c r="F20" s="322"/>
      <c r="G20" s="322"/>
      <c r="H20" s="322"/>
      <c r="I20" s="322"/>
      <c r="J20" s="322"/>
      <c r="K20" s="322"/>
      <c r="L20" s="322"/>
      <c r="M20" s="322"/>
      <c r="N20" s="322"/>
      <c r="O20" s="322"/>
      <c r="P20" s="322"/>
      <c r="Q20" s="322"/>
      <c r="R20" s="322"/>
      <c r="S20" s="322"/>
      <c r="T20" s="322"/>
    </row>
    <row r="21" spans="1:22" ht="24.95" customHeight="1" x14ac:dyDescent="0.4">
      <c r="A21" s="187"/>
      <c r="B21" s="187"/>
      <c r="C21" s="317"/>
      <c r="D21" s="317"/>
      <c r="E21" s="317"/>
      <c r="F21" s="317"/>
      <c r="G21" s="317"/>
      <c r="H21" s="317"/>
      <c r="I21" s="317"/>
      <c r="J21" s="317"/>
      <c r="K21" s="317"/>
      <c r="L21" s="317"/>
      <c r="M21" s="317"/>
      <c r="N21" s="317"/>
      <c r="O21" s="317"/>
      <c r="P21" s="317"/>
      <c r="Q21" s="317"/>
      <c r="R21" s="317"/>
      <c r="S21" s="184"/>
      <c r="T21" s="186"/>
    </row>
    <row r="22" spans="1:22" ht="24.95" customHeight="1" x14ac:dyDescent="0.4">
      <c r="A22" s="187"/>
      <c r="B22" s="187"/>
      <c r="C22" s="187"/>
      <c r="D22" s="187"/>
      <c r="E22" s="201" t="s">
        <v>71</v>
      </c>
      <c r="F22" s="317" t="s">
        <v>95</v>
      </c>
      <c r="G22" s="317"/>
      <c r="H22" s="317"/>
      <c r="I22" s="202" t="s">
        <v>96</v>
      </c>
      <c r="J22" s="320" t="str">
        <f>IF(別表1!K15=0,"",別表1!K15)</f>
        <v/>
      </c>
      <c r="K22" s="320"/>
      <c r="L22" s="320"/>
      <c r="M22" s="203" t="s">
        <v>97</v>
      </c>
      <c r="N22" s="206"/>
      <c r="O22" s="206"/>
      <c r="P22" s="206"/>
      <c r="Q22" s="184"/>
      <c r="R22" s="184"/>
      <c r="S22" s="184"/>
      <c r="T22" s="184"/>
      <c r="U22" s="184"/>
      <c r="V22" s="186"/>
    </row>
    <row r="23" spans="1:22" ht="24.95" customHeight="1" x14ac:dyDescent="0.4">
      <c r="A23" s="187"/>
      <c r="B23" s="187"/>
      <c r="C23" s="187"/>
      <c r="D23" s="187"/>
      <c r="E23" s="201" t="s">
        <v>72</v>
      </c>
      <c r="F23" s="188" t="s">
        <v>125</v>
      </c>
      <c r="G23" s="204" t="str">
        <f>一番最初に入力!C10&amp;""</f>
        <v>3</v>
      </c>
      <c r="H23" s="184" t="s">
        <v>93</v>
      </c>
      <c r="I23" s="184"/>
      <c r="J23" s="184"/>
      <c r="K23" s="184"/>
      <c r="L23" s="184"/>
      <c r="M23" s="184"/>
      <c r="N23" s="184"/>
      <c r="O23" s="184"/>
      <c r="P23" s="184"/>
      <c r="Q23" s="184"/>
      <c r="R23" s="184"/>
      <c r="S23" s="184"/>
      <c r="T23" s="184"/>
      <c r="U23" s="184"/>
      <c r="V23" s="186"/>
    </row>
    <row r="24" spans="1:22" ht="24.95" customHeight="1" x14ac:dyDescent="0.4">
      <c r="A24" s="187"/>
      <c r="B24" s="187"/>
      <c r="C24" s="187"/>
      <c r="D24" s="187"/>
      <c r="E24" s="201" t="s">
        <v>92</v>
      </c>
      <c r="F24" s="188" t="s">
        <v>125</v>
      </c>
      <c r="G24" s="204" t="str">
        <f>一番最初に入力!C10&amp;""</f>
        <v>3</v>
      </c>
      <c r="H24" s="184" t="s">
        <v>94</v>
      </c>
      <c r="I24" s="184"/>
      <c r="J24" s="184"/>
      <c r="K24" s="184"/>
      <c r="L24" s="184"/>
      <c r="M24" s="184"/>
      <c r="N24" s="184"/>
      <c r="O24" s="184"/>
      <c r="P24" s="184"/>
      <c r="Q24" s="184"/>
      <c r="R24" s="184"/>
      <c r="S24" s="184"/>
      <c r="T24" s="184"/>
      <c r="U24" s="184"/>
      <c r="V24" s="186"/>
    </row>
    <row r="25" spans="1:22" ht="24.75" customHeight="1" x14ac:dyDescent="0.4">
      <c r="A25" s="187"/>
      <c r="B25" s="187"/>
      <c r="C25" s="187"/>
      <c r="D25" s="187"/>
      <c r="E25" s="187"/>
      <c r="F25" s="184"/>
      <c r="G25" s="184"/>
      <c r="H25" s="184"/>
      <c r="I25" s="184"/>
      <c r="J25" s="184"/>
      <c r="K25" s="184"/>
      <c r="L25" s="184"/>
      <c r="M25" s="184"/>
      <c r="N25" s="184"/>
      <c r="O25" s="184"/>
      <c r="P25" s="184"/>
      <c r="Q25" s="184"/>
      <c r="R25" s="184"/>
      <c r="S25" s="184"/>
      <c r="T25" s="186"/>
    </row>
    <row r="26" spans="1:22" ht="24.95" customHeight="1" x14ac:dyDescent="0.15">
      <c r="A26" s="318"/>
      <c r="B26" s="319"/>
      <c r="C26" s="319"/>
      <c r="D26" s="319"/>
      <c r="E26" s="319"/>
      <c r="F26" s="319"/>
      <c r="G26" s="319"/>
      <c r="H26" s="319"/>
      <c r="I26" s="319"/>
      <c r="J26" s="319"/>
      <c r="K26" s="319"/>
      <c r="L26" s="319"/>
      <c r="M26" s="319"/>
      <c r="N26" s="319"/>
      <c r="O26" s="319"/>
      <c r="P26" s="319"/>
      <c r="Q26" s="319"/>
      <c r="R26" s="319"/>
      <c r="S26" s="319"/>
      <c r="T26" s="319"/>
    </row>
    <row r="27" spans="1:22" ht="24.95" customHeight="1" x14ac:dyDescent="0.4">
      <c r="A27" s="187"/>
      <c r="B27" s="187"/>
      <c r="C27" s="187"/>
      <c r="D27" s="187"/>
      <c r="E27" s="317" t="s">
        <v>98</v>
      </c>
      <c r="F27" s="317"/>
      <c r="G27" s="317"/>
      <c r="H27" s="317"/>
      <c r="I27" s="317"/>
      <c r="J27" s="317"/>
      <c r="K27" s="317"/>
      <c r="L27" s="317"/>
      <c r="M27" s="317"/>
      <c r="N27" s="317"/>
      <c r="O27" s="317"/>
      <c r="P27" s="317"/>
      <c r="Q27" s="317"/>
      <c r="R27" s="184"/>
      <c r="S27" s="184"/>
      <c r="T27" s="186"/>
    </row>
    <row r="28" spans="1:22" ht="24.95" customHeight="1" x14ac:dyDescent="0.4">
      <c r="A28" s="187"/>
      <c r="B28" s="187"/>
      <c r="C28" s="187"/>
      <c r="D28" s="187"/>
      <c r="E28" s="317" t="s">
        <v>99</v>
      </c>
      <c r="F28" s="317"/>
      <c r="G28" s="317"/>
      <c r="H28" s="317"/>
      <c r="I28" s="317"/>
      <c r="J28" s="317"/>
      <c r="K28" s="317"/>
      <c r="L28" s="317"/>
      <c r="M28" s="317"/>
      <c r="N28" s="317"/>
      <c r="O28" s="317"/>
      <c r="P28" s="317"/>
      <c r="Q28" s="317"/>
      <c r="R28" s="187"/>
      <c r="S28" s="187"/>
      <c r="T28" s="186"/>
    </row>
    <row r="29" spans="1:22" ht="24.95" customHeight="1" x14ac:dyDescent="0.4">
      <c r="A29" s="187"/>
      <c r="B29" s="187"/>
      <c r="C29" s="187"/>
      <c r="D29" s="187"/>
      <c r="E29" s="317" t="s">
        <v>100</v>
      </c>
      <c r="F29" s="317"/>
      <c r="G29" s="317"/>
      <c r="H29" s="317"/>
      <c r="I29" s="317"/>
      <c r="J29" s="317"/>
      <c r="K29" s="317"/>
      <c r="L29" s="317"/>
      <c r="M29" s="317"/>
      <c r="N29" s="317"/>
      <c r="O29" s="317"/>
      <c r="P29" s="317"/>
      <c r="Q29" s="317"/>
      <c r="R29" s="187"/>
      <c r="S29" s="187"/>
      <c r="T29" s="186"/>
    </row>
    <row r="30" spans="1:22" ht="24.75" customHeight="1" x14ac:dyDescent="0.15">
      <c r="D30" s="187"/>
      <c r="E30" s="317" t="s">
        <v>116</v>
      </c>
      <c r="F30" s="317"/>
      <c r="G30" s="317"/>
      <c r="H30" s="317"/>
      <c r="I30" s="317"/>
      <c r="J30" s="317"/>
      <c r="K30" s="317"/>
      <c r="L30" s="317"/>
      <c r="M30" s="317"/>
      <c r="N30" s="317"/>
      <c r="O30" s="317"/>
      <c r="P30" s="317"/>
      <c r="Q30" s="317"/>
      <c r="R30" s="187"/>
      <c r="S30" s="187"/>
    </row>
    <row r="31" spans="1:22" ht="24.75" customHeight="1" x14ac:dyDescent="0.15"/>
    <row r="34" spans="1:20" ht="24.95" customHeight="1" x14ac:dyDescent="0.15">
      <c r="A34" s="192"/>
      <c r="B34" s="192"/>
      <c r="C34" s="192"/>
      <c r="D34" s="192"/>
      <c r="E34" s="192"/>
      <c r="F34" s="192"/>
      <c r="G34" s="192"/>
      <c r="H34" s="192"/>
      <c r="I34" s="192"/>
      <c r="J34" s="192"/>
      <c r="K34" s="192" t="s">
        <v>134</v>
      </c>
      <c r="L34" s="192"/>
      <c r="M34" s="205" t="s">
        <v>135</v>
      </c>
      <c r="N34" s="315"/>
      <c r="O34" s="315"/>
      <c r="P34" s="315"/>
      <c r="Q34" s="315"/>
      <c r="R34" s="315"/>
      <c r="S34" s="315"/>
      <c r="T34" s="192"/>
    </row>
    <row r="35" spans="1:20" ht="24.95" customHeight="1" x14ac:dyDescent="0.15">
      <c r="A35" s="192"/>
      <c r="B35" s="192"/>
      <c r="C35" s="192"/>
      <c r="D35" s="192"/>
      <c r="E35" s="192"/>
      <c r="F35" s="192"/>
      <c r="G35" s="192"/>
      <c r="H35" s="192"/>
      <c r="I35" s="192"/>
      <c r="J35" s="192"/>
      <c r="K35" s="192"/>
      <c r="L35" s="192"/>
      <c r="M35" s="189" t="s">
        <v>136</v>
      </c>
      <c r="N35" s="315"/>
      <c r="O35" s="315"/>
      <c r="P35" s="315"/>
      <c r="Q35" s="315"/>
      <c r="R35" s="315"/>
      <c r="S35" s="315"/>
      <c r="T35" s="192"/>
    </row>
  </sheetData>
  <sheetProtection algorithmName="SHA-512" hashValue="3bnmVky6+SV9Mtdcf8LaQVFXHE0zBuIv92TdQzxq3qVZXWEwwe8De5ImmRSRxDJ4jrn9I4MWWGBa0L4hB00sXg==" saltValue="dOuwObeyT9bJvCO34q4DIw==" spinCount="100000" sheet="1" scenarios="1" formatCells="0"/>
  <mergeCells count="25">
    <mergeCell ref="K8:R8"/>
    <mergeCell ref="K14:L14"/>
    <mergeCell ref="M14:R14"/>
    <mergeCell ref="M11:R11"/>
    <mergeCell ref="M12:Q12"/>
    <mergeCell ref="K9:R9"/>
    <mergeCell ref="K12:L12"/>
    <mergeCell ref="K10:L10"/>
    <mergeCell ref="K11:L11"/>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heetViews>
  <sheetFormatPr defaultRowHeight="18.75" x14ac:dyDescent="0.4"/>
  <cols>
    <col min="1" max="1" width="1.125" style="39" customWidth="1"/>
    <col min="2" max="2" width="14.25" style="39" customWidth="1"/>
    <col min="3" max="3" width="7.625" style="39" customWidth="1"/>
    <col min="4" max="4" width="20.75" style="39" customWidth="1"/>
    <col min="5" max="6" width="13" style="39" customWidth="1"/>
    <col min="7" max="7" width="8.75" style="39" customWidth="1"/>
    <col min="8" max="8" width="13.625" style="39" customWidth="1"/>
    <col min="9" max="9" width="1.25" style="39" customWidth="1"/>
    <col min="10" max="10" width="21.125" style="39" customWidth="1"/>
    <col min="11" max="16384" width="9" style="39"/>
  </cols>
  <sheetData>
    <row r="1" spans="1:11" s="29" customFormat="1" ht="24" customHeight="1" x14ac:dyDescent="0.4">
      <c r="A1" s="26" t="s">
        <v>121</v>
      </c>
      <c r="B1" s="26"/>
      <c r="C1" s="27"/>
      <c r="D1" s="27"/>
      <c r="E1" s="27"/>
      <c r="F1" s="27"/>
      <c r="G1" s="342"/>
      <c r="H1" s="342"/>
      <c r="I1" s="1"/>
      <c r="J1" s="28" t="s">
        <v>65</v>
      </c>
      <c r="K1" s="1"/>
    </row>
    <row r="2" spans="1:11" s="29" customFormat="1" ht="40.5" customHeight="1" x14ac:dyDescent="0.4">
      <c r="A2" s="27"/>
      <c r="B2" s="27"/>
      <c r="C2" s="27"/>
      <c r="D2" s="30"/>
      <c r="E2" s="27"/>
      <c r="F2" s="27"/>
      <c r="G2" s="27"/>
      <c r="H2" s="27"/>
      <c r="I2" s="1"/>
      <c r="J2" s="1"/>
      <c r="K2" s="1"/>
    </row>
    <row r="3" spans="1:11" s="34" customFormat="1" ht="24" x14ac:dyDescent="0.5">
      <c r="A3" s="31"/>
      <c r="B3" s="32" t="s">
        <v>125</v>
      </c>
      <c r="C3" s="33" t="str">
        <f>一番最初に入力!C10&amp;""</f>
        <v>3</v>
      </c>
      <c r="D3" s="350" t="s">
        <v>103</v>
      </c>
      <c r="E3" s="350"/>
      <c r="F3" s="350"/>
      <c r="G3" s="350"/>
      <c r="H3" s="350"/>
      <c r="I3" s="1"/>
      <c r="J3" s="1"/>
      <c r="K3" s="1"/>
    </row>
    <row r="4" spans="1:11" s="29" customFormat="1" ht="28.5" customHeight="1" x14ac:dyDescent="0.4">
      <c r="A4" s="27"/>
      <c r="B4" s="27"/>
      <c r="C4" s="27"/>
      <c r="D4" s="27"/>
      <c r="E4" s="27"/>
      <c r="F4" s="27"/>
      <c r="G4" s="27"/>
      <c r="H4" s="27"/>
      <c r="I4" s="1"/>
      <c r="J4" s="1"/>
      <c r="K4" s="1"/>
    </row>
    <row r="5" spans="1:11" s="29" customFormat="1" ht="21.95" customHeight="1" x14ac:dyDescent="0.4">
      <c r="A5" s="27"/>
      <c r="B5" s="1"/>
      <c r="C5" s="1"/>
      <c r="D5" s="1"/>
      <c r="E5" s="35" t="s">
        <v>40</v>
      </c>
      <c r="F5" s="354" t="str">
        <f>様式第4号!K8</f>
        <v xml:space="preserve"> </v>
      </c>
      <c r="G5" s="355"/>
      <c r="H5" s="356"/>
    </row>
    <row r="6" spans="1:11" s="29" customFormat="1" ht="21.95" customHeight="1" x14ac:dyDescent="0.4">
      <c r="A6" s="27"/>
      <c r="B6" s="1"/>
      <c r="C6" s="1"/>
      <c r="D6" s="1"/>
      <c r="E6" s="35" t="s">
        <v>41</v>
      </c>
      <c r="F6" s="351" t="str">
        <f>様式第4号!K9</f>
        <v xml:space="preserve"> </v>
      </c>
      <c r="G6" s="352"/>
      <c r="H6" s="353"/>
    </row>
    <row r="7" spans="1:11" s="29" customFormat="1" ht="24.95" customHeight="1" x14ac:dyDescent="0.4">
      <c r="A7" s="27"/>
      <c r="B7" s="27"/>
      <c r="C7" s="27"/>
      <c r="D7" s="27"/>
      <c r="E7" s="27"/>
      <c r="F7" s="27"/>
      <c r="G7" s="27"/>
      <c r="H7" s="27"/>
      <c r="I7" s="1"/>
      <c r="J7" s="1"/>
      <c r="K7" s="1"/>
    </row>
    <row r="8" spans="1:11" s="29" customFormat="1" ht="15" customHeight="1" x14ac:dyDescent="0.4">
      <c r="A8" s="27"/>
      <c r="B8" s="27"/>
      <c r="C8" s="27"/>
      <c r="D8" s="27"/>
      <c r="E8" s="27"/>
      <c r="F8" s="36"/>
      <c r="G8" s="27"/>
      <c r="H8" s="27" t="s">
        <v>14</v>
      </c>
      <c r="I8" s="1"/>
      <c r="J8" s="1"/>
      <c r="K8" s="1"/>
    </row>
    <row r="9" spans="1:11" s="29" customFormat="1" ht="20.100000000000001" customHeight="1" thickBot="1" x14ac:dyDescent="0.45">
      <c r="A9" s="27"/>
      <c r="B9" s="27" t="s">
        <v>6</v>
      </c>
      <c r="C9" s="27"/>
      <c r="D9" s="27"/>
      <c r="E9" s="27"/>
      <c r="F9" s="27"/>
      <c r="G9" s="27"/>
      <c r="H9" s="27"/>
      <c r="I9" s="1"/>
      <c r="J9" s="1"/>
      <c r="K9" s="1"/>
    </row>
    <row r="10" spans="1:11" s="29" customFormat="1" ht="24.95" customHeight="1" thickBot="1" x14ac:dyDescent="0.45">
      <c r="A10" s="36"/>
      <c r="B10" s="37"/>
      <c r="C10" s="344" t="s">
        <v>7</v>
      </c>
      <c r="D10" s="345"/>
      <c r="E10" s="357" t="s">
        <v>8</v>
      </c>
      <c r="F10" s="358"/>
      <c r="G10" s="36"/>
      <c r="H10" s="36"/>
      <c r="I10" s="1"/>
      <c r="J10" s="1"/>
      <c r="K10" s="1"/>
    </row>
    <row r="11" spans="1:11" s="29" customFormat="1" ht="24.75" customHeight="1" thickTop="1" x14ac:dyDescent="0.5">
      <c r="A11" s="36"/>
      <c r="B11" s="36"/>
      <c r="C11" s="348" t="s">
        <v>42</v>
      </c>
      <c r="D11" s="349"/>
      <c r="E11" s="359">
        <f>別表1!K15</f>
        <v>0</v>
      </c>
      <c r="F11" s="360"/>
      <c r="G11" s="36"/>
      <c r="H11" s="36"/>
      <c r="I11" s="1"/>
      <c r="J11" s="1"/>
      <c r="K11" s="1"/>
    </row>
    <row r="12" spans="1:11" s="29" customFormat="1" ht="24.75" customHeight="1" x14ac:dyDescent="0.5">
      <c r="A12" s="36"/>
      <c r="B12" s="36"/>
      <c r="C12" s="326" t="s">
        <v>44</v>
      </c>
      <c r="D12" s="327"/>
      <c r="E12" s="332"/>
      <c r="F12" s="333"/>
      <c r="G12" s="36"/>
      <c r="H12" s="36"/>
      <c r="I12" s="1"/>
      <c r="J12" s="1"/>
      <c r="K12" s="1"/>
    </row>
    <row r="13" spans="1:11" s="29" customFormat="1" ht="24.75" customHeight="1" x14ac:dyDescent="0.5">
      <c r="A13" s="36"/>
      <c r="B13" s="36"/>
      <c r="C13" s="326" t="s">
        <v>45</v>
      </c>
      <c r="D13" s="327"/>
      <c r="E13" s="332"/>
      <c r="F13" s="333"/>
      <c r="G13" s="36"/>
      <c r="H13" s="36"/>
      <c r="I13" s="1"/>
      <c r="J13" s="1"/>
      <c r="K13" s="1"/>
    </row>
    <row r="14" spans="1:11" s="29" customFormat="1" ht="24.75" customHeight="1" x14ac:dyDescent="0.5">
      <c r="A14" s="36"/>
      <c r="B14" s="36"/>
      <c r="C14" s="338" t="s">
        <v>9</v>
      </c>
      <c r="D14" s="339"/>
      <c r="E14" s="332"/>
      <c r="F14" s="333"/>
      <c r="G14" s="36"/>
      <c r="H14" s="36"/>
      <c r="I14" s="1"/>
      <c r="J14" s="1"/>
      <c r="K14" s="1"/>
    </row>
    <row r="15" spans="1:11" s="29" customFormat="1" ht="24.75" customHeight="1" x14ac:dyDescent="0.5">
      <c r="A15" s="36"/>
      <c r="B15" s="36"/>
      <c r="C15" s="338" t="s">
        <v>9</v>
      </c>
      <c r="D15" s="339"/>
      <c r="E15" s="332"/>
      <c r="F15" s="333"/>
      <c r="G15" s="36"/>
      <c r="H15" s="36"/>
      <c r="I15" s="1"/>
      <c r="J15" s="1"/>
      <c r="K15" s="1"/>
    </row>
    <row r="16" spans="1:11" s="29" customFormat="1" ht="24.75" customHeight="1" thickBot="1" x14ac:dyDescent="0.55000000000000004">
      <c r="A16" s="36"/>
      <c r="B16" s="36"/>
      <c r="C16" s="336" t="s">
        <v>9</v>
      </c>
      <c r="D16" s="337"/>
      <c r="E16" s="334"/>
      <c r="F16" s="343"/>
      <c r="G16" s="36"/>
      <c r="H16" s="36"/>
      <c r="I16" s="1"/>
      <c r="J16" s="1"/>
      <c r="K16" s="1"/>
    </row>
    <row r="17" spans="1:11" s="29" customFormat="1" ht="24.75" customHeight="1" thickTop="1" thickBot="1" x14ac:dyDescent="0.55000000000000004">
      <c r="A17" s="36"/>
      <c r="B17" s="36"/>
      <c r="C17" s="328" t="s">
        <v>10</v>
      </c>
      <c r="D17" s="329"/>
      <c r="E17" s="330">
        <f>SUM(E11:F16)</f>
        <v>0</v>
      </c>
      <c r="F17" s="331"/>
      <c r="G17" s="36"/>
      <c r="H17" s="36"/>
      <c r="I17" s="1"/>
      <c r="J17" s="1"/>
      <c r="K17" s="1"/>
    </row>
    <row r="18" spans="1:11" s="29" customFormat="1" ht="24.95" customHeight="1" x14ac:dyDescent="0.4">
      <c r="A18" s="36"/>
      <c r="B18" s="36"/>
      <c r="C18" s="36"/>
      <c r="D18" s="36"/>
      <c r="G18" s="36"/>
      <c r="H18" s="36"/>
      <c r="I18" s="1"/>
      <c r="J18" s="1"/>
      <c r="K18" s="1"/>
    </row>
    <row r="19" spans="1:11" s="29" customFormat="1" ht="24.95" customHeight="1" thickBot="1" x14ac:dyDescent="0.45">
      <c r="A19" s="36"/>
      <c r="B19" s="27" t="s">
        <v>11</v>
      </c>
      <c r="C19" s="36"/>
      <c r="D19" s="36"/>
      <c r="F19" s="38"/>
      <c r="G19" s="36"/>
      <c r="H19" s="36"/>
      <c r="I19" s="1"/>
      <c r="J19" s="1"/>
      <c r="K19" s="1"/>
    </row>
    <row r="20" spans="1:11" s="29" customFormat="1" ht="24.95" customHeight="1" thickBot="1" x14ac:dyDescent="0.45">
      <c r="A20" s="36"/>
      <c r="B20" s="36"/>
      <c r="C20" s="344" t="s">
        <v>7</v>
      </c>
      <c r="D20" s="345"/>
      <c r="E20" s="346" t="s">
        <v>12</v>
      </c>
      <c r="F20" s="347"/>
      <c r="G20" s="36"/>
      <c r="H20" s="36"/>
      <c r="I20" s="1"/>
      <c r="J20" s="1"/>
      <c r="K20" s="1"/>
    </row>
    <row r="21" spans="1:11" s="29" customFormat="1" ht="24.75" customHeight="1" thickTop="1" x14ac:dyDescent="0.5">
      <c r="A21" s="36"/>
      <c r="B21" s="36"/>
      <c r="C21" s="348" t="s">
        <v>13</v>
      </c>
      <c r="D21" s="349"/>
      <c r="E21" s="340"/>
      <c r="F21" s="341"/>
      <c r="G21" s="36"/>
      <c r="H21" s="36"/>
      <c r="I21" s="1"/>
      <c r="J21" s="1"/>
      <c r="K21" s="1"/>
    </row>
    <row r="22" spans="1:11" s="29" customFormat="1" ht="24.75" customHeight="1" x14ac:dyDescent="0.5">
      <c r="A22" s="36"/>
      <c r="B22" s="36"/>
      <c r="C22" s="326" t="s">
        <v>46</v>
      </c>
      <c r="D22" s="327"/>
      <c r="E22" s="332"/>
      <c r="F22" s="333"/>
      <c r="G22" s="36"/>
      <c r="H22" s="36"/>
      <c r="I22" s="1"/>
      <c r="J22" s="1"/>
      <c r="K22" s="1"/>
    </row>
    <row r="23" spans="1:11" s="29" customFormat="1" ht="24.75" customHeight="1" x14ac:dyDescent="0.5">
      <c r="A23" s="36"/>
      <c r="B23" s="36"/>
      <c r="C23" s="326" t="s">
        <v>47</v>
      </c>
      <c r="D23" s="327"/>
      <c r="E23" s="332"/>
      <c r="F23" s="333"/>
      <c r="G23" s="36"/>
      <c r="H23" s="36"/>
      <c r="I23" s="1"/>
      <c r="J23" s="1"/>
      <c r="K23" s="1"/>
    </row>
    <row r="24" spans="1:11" s="29" customFormat="1" ht="24.75" customHeight="1" x14ac:dyDescent="0.5">
      <c r="A24" s="36"/>
      <c r="B24" s="36"/>
      <c r="C24" s="326" t="s">
        <v>48</v>
      </c>
      <c r="D24" s="327"/>
      <c r="E24" s="332"/>
      <c r="F24" s="333"/>
      <c r="G24" s="36"/>
      <c r="H24" s="36"/>
      <c r="I24" s="1"/>
      <c r="J24" s="1"/>
      <c r="K24" s="1"/>
    </row>
    <row r="25" spans="1:11" s="29" customFormat="1" ht="24.75" customHeight="1" x14ac:dyDescent="0.5">
      <c r="A25" s="36"/>
      <c r="B25" s="36"/>
      <c r="C25" s="326" t="s">
        <v>49</v>
      </c>
      <c r="D25" s="327"/>
      <c r="E25" s="332"/>
      <c r="F25" s="333"/>
      <c r="G25" s="36"/>
      <c r="H25" s="36"/>
      <c r="I25" s="1"/>
      <c r="J25" s="1"/>
      <c r="K25" s="1"/>
    </row>
    <row r="26" spans="1:11" s="29" customFormat="1" ht="24.75" customHeight="1" x14ac:dyDescent="0.5">
      <c r="A26" s="36"/>
      <c r="B26" s="36"/>
      <c r="C26" s="326" t="s">
        <v>50</v>
      </c>
      <c r="D26" s="327"/>
      <c r="E26" s="332"/>
      <c r="F26" s="333"/>
      <c r="G26" s="36"/>
      <c r="H26" s="36"/>
      <c r="I26" s="1"/>
      <c r="J26" s="1"/>
      <c r="K26" s="1"/>
    </row>
    <row r="27" spans="1:11" s="29" customFormat="1" ht="24.75" customHeight="1" x14ac:dyDescent="0.5">
      <c r="A27" s="36"/>
      <c r="B27" s="36"/>
      <c r="C27" s="326" t="s">
        <v>51</v>
      </c>
      <c r="D27" s="327"/>
      <c r="E27" s="332"/>
      <c r="F27" s="333"/>
      <c r="G27" s="36"/>
      <c r="H27" s="36"/>
      <c r="I27" s="1"/>
      <c r="J27" s="1"/>
      <c r="K27" s="1"/>
    </row>
    <row r="28" spans="1:11" s="29" customFormat="1" ht="24.75" customHeight="1" x14ac:dyDescent="0.5">
      <c r="A28" s="36"/>
      <c r="B28" s="36"/>
      <c r="C28" s="326" t="s">
        <v>52</v>
      </c>
      <c r="D28" s="327"/>
      <c r="E28" s="332"/>
      <c r="F28" s="333"/>
      <c r="G28" s="36"/>
      <c r="H28" s="36"/>
      <c r="I28" s="1"/>
      <c r="J28" s="1"/>
      <c r="K28" s="1"/>
    </row>
    <row r="29" spans="1:11" s="29" customFormat="1" ht="24.75" customHeight="1" x14ac:dyDescent="0.5">
      <c r="A29" s="36"/>
      <c r="B29" s="36"/>
      <c r="C29" s="326" t="s">
        <v>53</v>
      </c>
      <c r="D29" s="327"/>
      <c r="E29" s="332"/>
      <c r="F29" s="333"/>
      <c r="G29" s="36"/>
      <c r="H29" s="36"/>
      <c r="I29" s="1"/>
      <c r="J29" s="1"/>
      <c r="K29" s="1"/>
    </row>
    <row r="30" spans="1:11" ht="24.75" customHeight="1" x14ac:dyDescent="0.5">
      <c r="A30" s="36"/>
      <c r="B30" s="36"/>
      <c r="C30" s="326" t="s">
        <v>54</v>
      </c>
      <c r="D30" s="327"/>
      <c r="E30" s="332"/>
      <c r="F30" s="333"/>
      <c r="G30" s="36"/>
      <c r="H30" s="36"/>
      <c r="I30" s="1"/>
      <c r="J30" s="1"/>
      <c r="K30" s="1"/>
    </row>
    <row r="31" spans="1:11" ht="24.75" customHeight="1" x14ac:dyDescent="0.5">
      <c r="A31" s="36"/>
      <c r="B31" s="36"/>
      <c r="C31" s="326" t="s">
        <v>55</v>
      </c>
      <c r="D31" s="327"/>
      <c r="E31" s="332"/>
      <c r="F31" s="333"/>
      <c r="G31" s="36"/>
      <c r="H31" s="36"/>
      <c r="I31" s="1"/>
      <c r="J31" s="1"/>
      <c r="K31" s="1"/>
    </row>
    <row r="32" spans="1:11" ht="24.75" customHeight="1" x14ac:dyDescent="0.5">
      <c r="A32" s="36"/>
      <c r="B32" s="36"/>
      <c r="C32" s="326" t="s">
        <v>56</v>
      </c>
      <c r="D32" s="327"/>
      <c r="E32" s="332"/>
      <c r="F32" s="333"/>
      <c r="G32" s="36"/>
      <c r="H32" s="36"/>
      <c r="I32" s="1"/>
      <c r="J32" s="1"/>
      <c r="K32" s="1"/>
    </row>
    <row r="33" spans="1:11" ht="24.75" customHeight="1" x14ac:dyDescent="0.5">
      <c r="A33" s="36"/>
      <c r="B33" s="36"/>
      <c r="C33" s="338" t="s">
        <v>9</v>
      </c>
      <c r="D33" s="339"/>
      <c r="E33" s="332"/>
      <c r="F33" s="333"/>
      <c r="G33" s="36"/>
      <c r="H33" s="36"/>
      <c r="I33" s="1"/>
      <c r="J33" s="1"/>
      <c r="K33" s="1"/>
    </row>
    <row r="34" spans="1:11" ht="24.75" customHeight="1" x14ac:dyDescent="0.5">
      <c r="A34" s="36"/>
      <c r="B34" s="36"/>
      <c r="C34" s="338" t="s">
        <v>9</v>
      </c>
      <c r="D34" s="339"/>
      <c r="E34" s="332"/>
      <c r="F34" s="333"/>
      <c r="G34" s="36"/>
      <c r="H34" s="36"/>
      <c r="I34" s="1"/>
      <c r="J34" s="1"/>
      <c r="K34" s="1"/>
    </row>
    <row r="35" spans="1:11" ht="24.75" customHeight="1" thickBot="1" x14ac:dyDescent="0.45">
      <c r="A35" s="36"/>
      <c r="B35" s="36"/>
      <c r="C35" s="336" t="s">
        <v>9</v>
      </c>
      <c r="D35" s="337"/>
      <c r="E35" s="334"/>
      <c r="F35" s="335"/>
      <c r="G35" s="36"/>
      <c r="H35" s="36"/>
      <c r="I35" s="1"/>
      <c r="J35" s="1"/>
      <c r="K35" s="1"/>
    </row>
    <row r="36" spans="1:11" ht="24.75" customHeight="1" thickTop="1" thickBot="1" x14ac:dyDescent="0.55000000000000004">
      <c r="A36" s="36"/>
      <c r="B36" s="36"/>
      <c r="C36" s="328" t="s">
        <v>10</v>
      </c>
      <c r="D36" s="329"/>
      <c r="E36" s="330">
        <f>SUM(E21:F35)</f>
        <v>0</v>
      </c>
      <c r="F36" s="331"/>
      <c r="G36" s="36"/>
      <c r="H36" s="36"/>
      <c r="I36" s="1"/>
      <c r="J36" s="1"/>
      <c r="K36" s="1"/>
    </row>
    <row r="37" spans="1:11" ht="5.25" customHeight="1" x14ac:dyDescent="0.4">
      <c r="E37" s="123"/>
      <c r="F37" s="123"/>
    </row>
    <row r="38" spans="1:11" x14ac:dyDescent="0.4">
      <c r="E38" s="123"/>
      <c r="F38" s="123"/>
    </row>
  </sheetData>
  <sheetProtection algorithmName="SHA-512" hashValue="aBcFQb3sbdk86GliFisotXXSMVq24PdKOVub9aUagZy43btVmksQYaLybOl0MIe8Pu7wQfqS6MfMd3RgqVh1sA==" saltValue="fuae2m7f4tgAz8Uc3Q+8vQ==" spinCount="100000" sheet="1" objects="1" scenarios="1"/>
  <mergeCells count="54">
    <mergeCell ref="F5:H5"/>
    <mergeCell ref="E14:F14"/>
    <mergeCell ref="E15:F15"/>
    <mergeCell ref="C10:D10"/>
    <mergeCell ref="E10:F10"/>
    <mergeCell ref="E11:F11"/>
    <mergeCell ref="C11:D11"/>
    <mergeCell ref="C12:D12"/>
    <mergeCell ref="E22:F22"/>
    <mergeCell ref="E29:F29"/>
    <mergeCell ref="E27:F27"/>
    <mergeCell ref="E24:F24"/>
    <mergeCell ref="E25:F25"/>
    <mergeCell ref="E26:F26"/>
    <mergeCell ref="E23:F23"/>
    <mergeCell ref="E28:F28"/>
    <mergeCell ref="E21:F21"/>
    <mergeCell ref="G1:H1"/>
    <mergeCell ref="E16:F16"/>
    <mergeCell ref="C17:D17"/>
    <mergeCell ref="E17:F17"/>
    <mergeCell ref="C20:D20"/>
    <mergeCell ref="E20:F20"/>
    <mergeCell ref="E12:F12"/>
    <mergeCell ref="E13:F13"/>
    <mergeCell ref="C13:D13"/>
    <mergeCell ref="C14:D14"/>
    <mergeCell ref="C15:D15"/>
    <mergeCell ref="C16:D16"/>
    <mergeCell ref="C21:D21"/>
    <mergeCell ref="D3:H3"/>
    <mergeCell ref="F6:H6"/>
    <mergeCell ref="C36:D36"/>
    <mergeCell ref="E36:F36"/>
    <mergeCell ref="E30:F30"/>
    <mergeCell ref="E31:F31"/>
    <mergeCell ref="E32:F32"/>
    <mergeCell ref="E33:F33"/>
    <mergeCell ref="E34:F34"/>
    <mergeCell ref="E35:F35"/>
    <mergeCell ref="C35:D35"/>
    <mergeCell ref="C32:D32"/>
    <mergeCell ref="C33:D33"/>
    <mergeCell ref="C34:D34"/>
    <mergeCell ref="C22:D22"/>
    <mergeCell ref="C23:D23"/>
    <mergeCell ref="C24:D24"/>
    <mergeCell ref="C25:D25"/>
    <mergeCell ref="C26:D26"/>
    <mergeCell ref="C27:D27"/>
    <mergeCell ref="C28:D28"/>
    <mergeCell ref="C29:D29"/>
    <mergeCell ref="C30:D30"/>
    <mergeCell ref="C31:D31"/>
  </mergeCells>
  <phoneticPr fontId="2"/>
  <pageMargins left="1.0236220472440944" right="0.78740157480314965" top="0.55118110236220474" bottom="0.39370078740157483"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40" t="s">
        <v>117</v>
      </c>
      <c r="L3" s="28"/>
      <c r="M3" s="41" t="s">
        <v>122</v>
      </c>
    </row>
    <row r="4" spans="1:13" ht="19.5" x14ac:dyDescent="0.15">
      <c r="C4" s="42"/>
      <c r="D4" s="43"/>
      <c r="E4" s="43"/>
      <c r="F4" s="43"/>
      <c r="G4" s="43"/>
      <c r="H4" s="44"/>
      <c r="I4" s="43"/>
      <c r="J4" s="43"/>
    </row>
    <row r="5" spans="1:13" ht="19.5" x14ac:dyDescent="0.15">
      <c r="B5" s="40"/>
      <c r="C5" s="42"/>
      <c r="D5" s="43"/>
      <c r="E5" s="43"/>
      <c r="F5" s="43"/>
      <c r="G5" s="43"/>
      <c r="H5" s="42"/>
      <c r="I5" s="43"/>
      <c r="J5" s="43"/>
    </row>
    <row r="6" spans="1:13" ht="30" x14ac:dyDescent="0.15">
      <c r="A6" s="45" t="s">
        <v>125</v>
      </c>
      <c r="B6" s="46" t="str">
        <f>一番最初に入力!C10&amp;""</f>
        <v>3</v>
      </c>
      <c r="C6" s="361" t="s">
        <v>102</v>
      </c>
      <c r="D6" s="361"/>
      <c r="E6" s="361"/>
      <c r="F6" s="361"/>
      <c r="G6" s="361"/>
      <c r="H6" s="361"/>
      <c r="I6" s="361"/>
      <c r="J6" s="361"/>
    </row>
    <row r="7" spans="1:13" ht="19.5" x14ac:dyDescent="0.15">
      <c r="C7" s="42"/>
      <c r="D7" s="42"/>
      <c r="E7" s="43"/>
      <c r="F7" s="43"/>
      <c r="G7" s="43"/>
      <c r="H7" s="47"/>
      <c r="I7" s="42"/>
      <c r="J7" s="47"/>
    </row>
    <row r="8" spans="1:13" ht="20.100000000000001" customHeight="1" x14ac:dyDescent="0.15">
      <c r="C8" s="42"/>
      <c r="D8" s="42"/>
      <c r="E8" s="43"/>
      <c r="F8" s="43"/>
      <c r="G8" s="43"/>
      <c r="I8" s="35" t="s">
        <v>40</v>
      </c>
      <c r="J8" s="354" t="str">
        <f>様式第4号!K8</f>
        <v xml:space="preserve"> </v>
      </c>
      <c r="K8" s="356"/>
    </row>
    <row r="9" spans="1:13" ht="20.100000000000001" customHeight="1" x14ac:dyDescent="0.15">
      <c r="C9" s="48"/>
      <c r="D9" s="43"/>
      <c r="E9" s="43"/>
      <c r="F9" s="43"/>
      <c r="G9" s="43"/>
      <c r="I9" s="35" t="s">
        <v>41</v>
      </c>
      <c r="J9" s="354" t="str">
        <f>様式第4号!K9</f>
        <v xml:space="preserve"> </v>
      </c>
      <c r="K9" s="356"/>
    </row>
    <row r="10" spans="1:13" ht="20.100000000000001" customHeight="1" x14ac:dyDescent="0.15">
      <c r="C10" s="48"/>
      <c r="D10" s="43"/>
      <c r="E10" s="43"/>
      <c r="F10" s="43"/>
      <c r="G10" s="43"/>
      <c r="J10" s="49"/>
      <c r="K10" s="50"/>
    </row>
    <row r="11" spans="1:13" ht="20.25" thickBot="1" x14ac:dyDescent="0.2">
      <c r="C11" s="48"/>
      <c r="D11" s="43"/>
      <c r="E11" s="43"/>
      <c r="F11" s="43"/>
      <c r="G11" s="43"/>
      <c r="H11" s="43"/>
      <c r="I11" s="43"/>
      <c r="J11" s="43"/>
      <c r="K11" s="9" t="s">
        <v>120</v>
      </c>
    </row>
    <row r="12" spans="1:13" ht="62.25" customHeight="1" x14ac:dyDescent="0.15">
      <c r="C12" s="51" t="s">
        <v>39</v>
      </c>
      <c r="D12" s="52" t="s">
        <v>38</v>
      </c>
      <c r="E12" s="52" t="s">
        <v>35</v>
      </c>
      <c r="F12" s="52" t="s">
        <v>36</v>
      </c>
      <c r="G12" s="221" t="s">
        <v>748</v>
      </c>
      <c r="H12" s="52" t="s">
        <v>4</v>
      </c>
      <c r="I12" s="52" t="s">
        <v>64</v>
      </c>
      <c r="J12" s="53" t="s">
        <v>747</v>
      </c>
      <c r="K12" s="54" t="s">
        <v>750</v>
      </c>
    </row>
    <row r="13" spans="1:13" ht="19.5" x14ac:dyDescent="0.15">
      <c r="C13" s="55" t="s">
        <v>0</v>
      </c>
      <c r="D13" s="56" t="s">
        <v>1</v>
      </c>
      <c r="E13" s="56" t="s">
        <v>2</v>
      </c>
      <c r="F13" s="56" t="s">
        <v>3</v>
      </c>
      <c r="G13" s="56" t="s">
        <v>749</v>
      </c>
      <c r="H13" s="56" t="s">
        <v>5</v>
      </c>
      <c r="I13" s="56" t="s">
        <v>60</v>
      </c>
      <c r="J13" s="56" t="s">
        <v>61</v>
      </c>
      <c r="K13" s="57" t="s">
        <v>114</v>
      </c>
    </row>
    <row r="14" spans="1:13" ht="19.5" x14ac:dyDescent="0.15">
      <c r="C14" s="58"/>
      <c r="D14" s="59"/>
      <c r="E14" s="59"/>
      <c r="F14" s="59"/>
      <c r="G14" s="59"/>
      <c r="H14" s="59"/>
      <c r="I14" s="59"/>
      <c r="J14" s="59"/>
      <c r="K14" s="60"/>
    </row>
    <row r="15" spans="1:13" ht="33.75" customHeight="1" thickBot="1" x14ac:dyDescent="0.2">
      <c r="C15" s="61">
        <f>収支予算書!E36</f>
        <v>0</v>
      </c>
      <c r="D15" s="62">
        <f>収支予算書!E12+収支予算書!E13+収支予算書!E14+収支予算書!E15+収支予算書!E16+J15</f>
        <v>0</v>
      </c>
      <c r="E15" s="62">
        <f>C15-D15</f>
        <v>0</v>
      </c>
      <c r="F15" s="62">
        <f>'別表2-1'!H31</f>
        <v>0</v>
      </c>
      <c r="G15" s="62">
        <f>'別表2-2'!V35</f>
        <v>0</v>
      </c>
      <c r="H15" s="62">
        <f>MIN(E15,(F15+G15))</f>
        <v>0</v>
      </c>
      <c r="I15" s="62">
        <f>ROUNDDOWN(H15,-3)</f>
        <v>0</v>
      </c>
      <c r="J15" s="62">
        <f>別紙1【一時預かり利用料減免分】!K40</f>
        <v>0</v>
      </c>
      <c r="K15" s="63">
        <f>SUM(I15:J15)</f>
        <v>0</v>
      </c>
      <c r="L15" s="64"/>
    </row>
    <row r="16" spans="1:13" ht="19.5" x14ac:dyDescent="0.15">
      <c r="C16" s="65"/>
      <c r="D16" s="65"/>
      <c r="E16" s="65"/>
      <c r="F16" s="65"/>
      <c r="G16" s="65"/>
      <c r="H16" s="65"/>
      <c r="I16" s="65"/>
      <c r="J16" s="65"/>
    </row>
    <row r="17" spans="3:10" ht="19.5" x14ac:dyDescent="0.15">
      <c r="C17" s="362" t="s">
        <v>751</v>
      </c>
      <c r="D17" s="362"/>
      <c r="E17" s="362"/>
      <c r="F17" s="362"/>
      <c r="G17" s="362"/>
      <c r="H17" s="362"/>
      <c r="I17" s="362"/>
      <c r="J17" s="40"/>
    </row>
    <row r="18" spans="3:10" ht="19.5" x14ac:dyDescent="0.15">
      <c r="C18" s="362"/>
      <c r="D18" s="362"/>
      <c r="E18" s="362"/>
      <c r="F18" s="362"/>
      <c r="G18" s="362"/>
      <c r="H18" s="362"/>
      <c r="I18" s="362"/>
      <c r="J18" s="40"/>
    </row>
    <row r="19" spans="3:10" ht="19.5" x14ac:dyDescent="0.15">
      <c r="C19" s="40" t="s">
        <v>752</v>
      </c>
      <c r="D19" s="40"/>
      <c r="E19" s="40"/>
      <c r="F19" s="40"/>
      <c r="G19" s="124"/>
      <c r="H19" s="40"/>
      <c r="I19" s="40"/>
      <c r="J19" s="40"/>
    </row>
    <row r="20" spans="3:10" ht="19.5" x14ac:dyDescent="0.15">
      <c r="C20" s="362"/>
      <c r="D20" s="362"/>
      <c r="E20" s="362"/>
      <c r="F20" s="362"/>
      <c r="G20" s="362"/>
      <c r="H20" s="362"/>
      <c r="I20" s="362"/>
      <c r="J20" s="40"/>
    </row>
    <row r="21" spans="3:10" ht="19.5" x14ac:dyDescent="0.15">
      <c r="C21" s="362" t="s">
        <v>37</v>
      </c>
      <c r="D21" s="362"/>
      <c r="E21" s="362"/>
      <c r="F21" s="43"/>
      <c r="G21" s="43"/>
      <c r="H21" s="43"/>
      <c r="I21" s="43"/>
      <c r="J21" s="43"/>
    </row>
    <row r="22" spans="3:10" x14ac:dyDescent="0.15">
      <c r="C22" s="66"/>
    </row>
  </sheetData>
  <sheetProtection algorithmName="SHA-512" hashValue="7YZg5sMQd0eMaloKdseegffFBPko0DahlkLsAFCa76Tii+mPi20f7uEYycp+yRYrUilFzr5hpav/EQ8QzVSfQA==" saltValue="sYHXZUi9mRc1Xh0DBqryrw==" spinCount="100000" sheet="1" objects="1" scenarios="1"/>
  <mergeCells count="7">
    <mergeCell ref="C6:J6"/>
    <mergeCell ref="C17:I17"/>
    <mergeCell ref="C18:I18"/>
    <mergeCell ref="C20:I20"/>
    <mergeCell ref="C21:E21"/>
    <mergeCell ref="J8:K8"/>
    <mergeCell ref="J9:K9"/>
  </mergeCells>
  <phoneticPr fontId="2"/>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heetViews>
  <sheetFormatPr defaultRowHeight="19.5" x14ac:dyDescent="0.15"/>
  <cols>
    <col min="1" max="1" width="3.875" style="43" customWidth="1"/>
    <col min="2" max="2" width="9.25" style="43" customWidth="1"/>
    <col min="3" max="3" width="9.25" style="42" customWidth="1"/>
    <col min="4" max="4" width="6.625" style="42" customWidth="1"/>
    <col min="5" max="5" width="5.5" style="42" customWidth="1"/>
    <col min="6" max="6" width="6" style="42" customWidth="1"/>
    <col min="7" max="7" width="16.375" style="43" customWidth="1"/>
    <col min="8" max="8" width="7.5" style="43" customWidth="1"/>
    <col min="9" max="9" width="9.5" style="43" customWidth="1"/>
    <col min="10" max="10" width="10.625" style="43" customWidth="1"/>
    <col min="11" max="13" width="10.625" style="42" customWidth="1"/>
    <col min="14" max="14" width="7.5" style="70" customWidth="1"/>
    <col min="15" max="15" width="7.5" style="43" customWidth="1"/>
    <col min="16" max="16" width="4.125" style="43" customWidth="1"/>
    <col min="17" max="17" width="15.625" style="43" customWidth="1"/>
    <col min="18" max="19" width="12.625" style="43" customWidth="1"/>
    <col min="20" max="24" width="10.625" style="43" customWidth="1"/>
    <col min="25" max="16384" width="9" style="43"/>
  </cols>
  <sheetData>
    <row r="1" spans="2:17" s="67" customFormat="1" ht="7.5" customHeight="1" x14ac:dyDescent="0.15">
      <c r="C1" s="68"/>
      <c r="D1" s="68"/>
      <c r="E1" s="68"/>
      <c r="F1" s="68"/>
      <c r="K1" s="68"/>
      <c r="L1" s="68"/>
      <c r="M1" s="68"/>
      <c r="N1" s="69"/>
    </row>
    <row r="2" spans="2:17" s="67" customFormat="1" ht="7.5" customHeight="1" x14ac:dyDescent="0.15">
      <c r="C2" s="68"/>
      <c r="D2" s="68"/>
      <c r="E2" s="68"/>
      <c r="F2" s="68"/>
      <c r="K2" s="68"/>
      <c r="L2" s="68"/>
      <c r="M2" s="68"/>
      <c r="N2" s="69"/>
    </row>
    <row r="3" spans="2:17" ht="27" customHeight="1" x14ac:dyDescent="0.15">
      <c r="B3" s="121" t="s">
        <v>813</v>
      </c>
      <c r="C3" s="40"/>
      <c r="D3" s="40"/>
      <c r="E3" s="40"/>
      <c r="M3" s="43"/>
      <c r="O3" s="44"/>
      <c r="P3" s="44"/>
      <c r="Q3" s="71" t="s">
        <v>65</v>
      </c>
    </row>
    <row r="4" spans="2:17" ht="31.5" customHeight="1" x14ac:dyDescent="0.15">
      <c r="B4" s="72" t="s">
        <v>125</v>
      </c>
      <c r="C4" s="73" t="str">
        <f>一番最初に入力!C10&amp;""</f>
        <v>3</v>
      </c>
      <c r="D4" s="74" t="s">
        <v>104</v>
      </c>
      <c r="E4" s="74"/>
      <c r="J4" s="47"/>
      <c r="P4" s="215"/>
    </row>
    <row r="5" spans="2:17" ht="12" customHeight="1" x14ac:dyDescent="0.15">
      <c r="B5" s="40"/>
      <c r="C5" s="75"/>
      <c r="D5" s="40"/>
      <c r="E5" s="40"/>
      <c r="J5" s="47"/>
      <c r="P5" s="215"/>
    </row>
    <row r="6" spans="2:17" s="1" customFormat="1" ht="21.75" customHeight="1" x14ac:dyDescent="0.15">
      <c r="B6" s="2"/>
      <c r="C6" s="2"/>
      <c r="D6" s="2"/>
      <c r="E6" s="2"/>
      <c r="F6" s="76"/>
      <c r="G6" s="76"/>
      <c r="I6" s="365" t="s">
        <v>40</v>
      </c>
      <c r="J6" s="366"/>
      <c r="K6" s="372" t="str">
        <f>様式第4号!K8</f>
        <v xml:space="preserve"> </v>
      </c>
      <c r="L6" s="372"/>
      <c r="M6" s="372"/>
      <c r="N6" s="372"/>
      <c r="O6" s="372"/>
      <c r="P6" s="216"/>
      <c r="Q6" s="213"/>
    </row>
    <row r="7" spans="2:17" s="77" customFormat="1" ht="21.75" customHeight="1" x14ac:dyDescent="0.15">
      <c r="C7" s="78"/>
      <c r="D7" s="78"/>
      <c r="E7" s="78"/>
      <c r="F7" s="78"/>
      <c r="G7" s="78"/>
      <c r="I7" s="367" t="s">
        <v>57</v>
      </c>
      <c r="J7" s="368"/>
      <c r="K7" s="372" t="str">
        <f>様式第4号!K9</f>
        <v xml:space="preserve"> </v>
      </c>
      <c r="L7" s="372"/>
      <c r="M7" s="372"/>
      <c r="N7" s="372"/>
      <c r="O7" s="372"/>
      <c r="P7" s="216"/>
      <c r="Q7" s="213"/>
    </row>
    <row r="8" spans="2:17" s="1" customFormat="1" ht="20.25" customHeight="1" x14ac:dyDescent="0.15">
      <c r="B8" s="121" t="s">
        <v>28</v>
      </c>
      <c r="C8" s="122"/>
      <c r="D8" s="76"/>
      <c r="E8" s="76"/>
      <c r="F8" s="76"/>
      <c r="J8" s="64"/>
      <c r="K8" s="76"/>
      <c r="L8" s="79"/>
      <c r="M8" s="80"/>
      <c r="N8" s="80"/>
      <c r="O8" s="64"/>
      <c r="P8" s="214"/>
    </row>
    <row r="9" spans="2:17" s="1" customFormat="1" ht="30" customHeight="1" x14ac:dyDescent="0.5">
      <c r="B9" s="369" t="s">
        <v>107</v>
      </c>
      <c r="C9" s="369"/>
      <c r="D9" s="7"/>
      <c r="E9" s="7"/>
      <c r="F9" s="7"/>
      <c r="G9" s="7"/>
      <c r="H9" s="7"/>
      <c r="I9" s="7"/>
      <c r="J9" s="7"/>
      <c r="K9" s="7"/>
      <c r="L9" s="7"/>
      <c r="M9" s="7"/>
      <c r="P9" s="217"/>
    </row>
    <row r="10" spans="2:17" s="1" customFormat="1" ht="69.75" customHeight="1" x14ac:dyDescent="0.15">
      <c r="B10" s="7"/>
      <c r="C10" s="7"/>
      <c r="D10" s="7"/>
      <c r="E10" s="7"/>
      <c r="F10" s="7"/>
      <c r="G10" s="7"/>
      <c r="H10" s="7"/>
      <c r="I10" s="7"/>
      <c r="J10" s="7"/>
      <c r="K10" s="7"/>
      <c r="L10" s="7"/>
      <c r="M10" s="7"/>
      <c r="N10" s="81"/>
      <c r="O10" s="82"/>
      <c r="P10" s="214"/>
    </row>
    <row r="11" spans="2:17" s="1" customFormat="1" ht="24.75" customHeight="1" thickBot="1" x14ac:dyDescent="0.2">
      <c r="B11" s="121" t="s">
        <v>29</v>
      </c>
      <c r="C11" s="76"/>
      <c r="D11" s="76"/>
      <c r="E11" s="76"/>
      <c r="F11" s="76"/>
      <c r="J11" s="64"/>
      <c r="K11" s="76"/>
      <c r="L11" s="79"/>
      <c r="M11" s="80"/>
      <c r="N11" s="80"/>
      <c r="O11" s="64"/>
      <c r="P11" s="214"/>
    </row>
    <row r="12" spans="2:17" s="7" customFormat="1" ht="48" customHeight="1" thickBot="1" x14ac:dyDescent="0.2">
      <c r="B12" s="83" t="s">
        <v>815</v>
      </c>
      <c r="C12" s="370" t="s">
        <v>27</v>
      </c>
      <c r="D12" s="363"/>
      <c r="E12" s="363"/>
      <c r="F12" s="363"/>
      <c r="G12" s="371"/>
      <c r="H12" s="370" t="s">
        <v>26</v>
      </c>
      <c r="I12" s="363"/>
      <c r="J12" s="370" t="s">
        <v>119</v>
      </c>
      <c r="K12" s="363"/>
      <c r="L12" s="363"/>
      <c r="M12" s="371"/>
      <c r="N12" s="363" t="s">
        <v>15</v>
      </c>
      <c r="O12" s="364"/>
      <c r="P12" s="218"/>
    </row>
    <row r="13" spans="2:17" s="1" customFormat="1" ht="23.25" customHeight="1" thickTop="1" x14ac:dyDescent="0.15">
      <c r="B13" s="84">
        <v>1</v>
      </c>
      <c r="C13" s="373"/>
      <c r="D13" s="374"/>
      <c r="E13" s="374"/>
      <c r="F13" s="374"/>
      <c r="G13" s="375"/>
      <c r="H13" s="376"/>
      <c r="I13" s="377"/>
      <c r="J13" s="373" t="s">
        <v>742</v>
      </c>
      <c r="K13" s="374"/>
      <c r="L13" s="374"/>
      <c r="M13" s="375"/>
      <c r="N13" s="373"/>
      <c r="O13" s="378"/>
      <c r="P13" s="219"/>
    </row>
    <row r="14" spans="2:17" s="1" customFormat="1" ht="23.25" customHeight="1" x14ac:dyDescent="0.15">
      <c r="B14" s="85">
        <v>2</v>
      </c>
      <c r="C14" s="379"/>
      <c r="D14" s="380"/>
      <c r="E14" s="380"/>
      <c r="F14" s="380"/>
      <c r="G14" s="381"/>
      <c r="H14" s="382"/>
      <c r="I14" s="383"/>
      <c r="J14" s="379" t="s">
        <v>742</v>
      </c>
      <c r="K14" s="380"/>
      <c r="L14" s="380"/>
      <c r="M14" s="381"/>
      <c r="N14" s="379"/>
      <c r="O14" s="384"/>
      <c r="P14" s="219"/>
    </row>
    <row r="15" spans="2:17" s="1" customFormat="1" ht="23.25" customHeight="1" x14ac:dyDescent="0.15">
      <c r="B15" s="85">
        <v>3</v>
      </c>
      <c r="C15" s="379"/>
      <c r="D15" s="380"/>
      <c r="E15" s="380"/>
      <c r="F15" s="380"/>
      <c r="G15" s="381"/>
      <c r="H15" s="382"/>
      <c r="I15" s="383"/>
      <c r="J15" s="379" t="s">
        <v>742</v>
      </c>
      <c r="K15" s="380"/>
      <c r="L15" s="380"/>
      <c r="M15" s="381"/>
      <c r="N15" s="379"/>
      <c r="O15" s="384"/>
      <c r="P15" s="219"/>
    </row>
    <row r="16" spans="2:17" s="1" customFormat="1" ht="23.25" customHeight="1" x14ac:dyDescent="0.15">
      <c r="B16" s="84">
        <v>4</v>
      </c>
      <c r="C16" s="379"/>
      <c r="D16" s="380"/>
      <c r="E16" s="380"/>
      <c r="F16" s="380"/>
      <c r="G16" s="381"/>
      <c r="H16" s="382"/>
      <c r="I16" s="383"/>
      <c r="J16" s="379" t="s">
        <v>742</v>
      </c>
      <c r="K16" s="380"/>
      <c r="L16" s="380"/>
      <c r="M16" s="381"/>
      <c r="N16" s="379"/>
      <c r="O16" s="384"/>
      <c r="P16" s="219"/>
    </row>
    <row r="17" spans="2:16" s="1" customFormat="1" ht="23.25" customHeight="1" thickBot="1" x14ac:dyDescent="0.2">
      <c r="B17" s="86">
        <v>5</v>
      </c>
      <c r="C17" s="385"/>
      <c r="D17" s="386"/>
      <c r="E17" s="386"/>
      <c r="F17" s="386"/>
      <c r="G17" s="387"/>
      <c r="H17" s="388"/>
      <c r="I17" s="389"/>
      <c r="J17" s="385" t="s">
        <v>742</v>
      </c>
      <c r="K17" s="386"/>
      <c r="L17" s="386"/>
      <c r="M17" s="387"/>
      <c r="N17" s="385"/>
      <c r="O17" s="390"/>
      <c r="P17" s="219"/>
    </row>
    <row r="18" spans="2:16" s="1" customFormat="1" ht="53.25" customHeight="1" x14ac:dyDescent="0.15">
      <c r="B18" s="87"/>
      <c r="C18" s="87"/>
      <c r="D18" s="87"/>
      <c r="E18" s="87"/>
      <c r="F18" s="87"/>
      <c r="G18" s="87"/>
      <c r="H18" s="87"/>
      <c r="I18" s="87"/>
      <c r="J18" s="87"/>
      <c r="K18" s="87"/>
      <c r="L18" s="87"/>
      <c r="M18" s="87"/>
      <c r="N18" s="87"/>
      <c r="O18" s="87"/>
      <c r="P18" s="220"/>
    </row>
    <row r="19" spans="2:16" s="1" customFormat="1" ht="39" customHeight="1" x14ac:dyDescent="0.15">
      <c r="B19" s="80"/>
      <c r="C19" s="87"/>
      <c r="D19" s="87"/>
      <c r="E19" s="87"/>
      <c r="F19" s="87"/>
      <c r="G19" s="87"/>
      <c r="H19" s="87"/>
      <c r="I19" s="87"/>
      <c r="J19" s="87"/>
      <c r="K19" s="87"/>
      <c r="L19" s="87"/>
      <c r="M19" s="87"/>
      <c r="N19" s="87"/>
      <c r="O19" s="87"/>
      <c r="P19" s="87"/>
    </row>
    <row r="20" spans="2:16" s="77" customFormat="1" ht="24.75" customHeight="1" thickBot="1" x14ac:dyDescent="0.2">
      <c r="B20" s="391" t="s">
        <v>108</v>
      </c>
      <c r="C20" s="391"/>
      <c r="D20" s="391"/>
      <c r="E20" s="391"/>
      <c r="F20" s="391"/>
      <c r="G20" s="391"/>
      <c r="H20" s="391"/>
      <c r="J20" s="82"/>
      <c r="K20" s="82"/>
      <c r="L20" s="82"/>
      <c r="M20" s="82"/>
      <c r="N20" s="82"/>
      <c r="O20" s="82"/>
      <c r="P20" s="82"/>
    </row>
    <row r="21" spans="2:16" s="77" customFormat="1" ht="33.75" customHeight="1" x14ac:dyDescent="0.15">
      <c r="B21" s="408" t="s">
        <v>16</v>
      </c>
      <c r="C21" s="409"/>
      <c r="D21" s="412" t="s">
        <v>109</v>
      </c>
      <c r="E21" s="413"/>
      <c r="F21" s="409"/>
      <c r="G21" s="412" t="s">
        <v>110</v>
      </c>
      <c r="H21" s="412" t="s">
        <v>111</v>
      </c>
      <c r="I21" s="416"/>
      <c r="K21" s="78"/>
      <c r="L21" s="78"/>
      <c r="M21" s="78"/>
      <c r="N21" s="88"/>
    </row>
    <row r="22" spans="2:16" s="77" customFormat="1" ht="33.75" customHeight="1" thickBot="1" x14ac:dyDescent="0.2">
      <c r="B22" s="410"/>
      <c r="C22" s="411"/>
      <c r="D22" s="414"/>
      <c r="E22" s="415"/>
      <c r="F22" s="411"/>
      <c r="G22" s="414"/>
      <c r="H22" s="414"/>
      <c r="I22" s="417"/>
    </row>
    <row r="23" spans="2:16" s="82" customFormat="1" ht="20.25" customHeight="1" x14ac:dyDescent="0.15">
      <c r="B23" s="392" t="s">
        <v>30</v>
      </c>
      <c r="C23" s="393"/>
      <c r="D23" s="396"/>
      <c r="E23" s="397"/>
      <c r="F23" s="398"/>
      <c r="G23" s="402">
        <v>2400</v>
      </c>
      <c r="H23" s="404">
        <f>D23*G23</f>
        <v>0</v>
      </c>
      <c r="I23" s="405"/>
    </row>
    <row r="24" spans="2:16" s="77" customFormat="1" ht="20.25" customHeight="1" x14ac:dyDescent="0.15">
      <c r="B24" s="394"/>
      <c r="C24" s="395"/>
      <c r="D24" s="399"/>
      <c r="E24" s="400"/>
      <c r="F24" s="401"/>
      <c r="G24" s="403"/>
      <c r="H24" s="406"/>
      <c r="I24" s="407"/>
      <c r="K24" s="78"/>
      <c r="L24" s="78"/>
      <c r="M24" s="78"/>
      <c r="N24" s="88"/>
    </row>
    <row r="25" spans="2:16" s="77" customFormat="1" ht="20.25" customHeight="1" x14ac:dyDescent="0.15">
      <c r="B25" s="418" t="s">
        <v>31</v>
      </c>
      <c r="C25" s="419"/>
      <c r="D25" s="420"/>
      <c r="E25" s="421"/>
      <c r="F25" s="422"/>
      <c r="G25" s="423">
        <v>2400</v>
      </c>
      <c r="H25" s="406">
        <f>D25*G25</f>
        <v>0</v>
      </c>
      <c r="I25" s="407"/>
      <c r="K25" s="78"/>
      <c r="L25" s="78"/>
      <c r="M25" s="78"/>
      <c r="N25" s="88"/>
    </row>
    <row r="26" spans="2:16" s="77" customFormat="1" ht="20.25" customHeight="1" x14ac:dyDescent="0.15">
      <c r="B26" s="394"/>
      <c r="C26" s="395"/>
      <c r="D26" s="399"/>
      <c r="E26" s="400"/>
      <c r="F26" s="401"/>
      <c r="G26" s="403"/>
      <c r="H26" s="406"/>
      <c r="I26" s="407"/>
      <c r="K26" s="78"/>
      <c r="L26" s="78"/>
      <c r="M26" s="78"/>
      <c r="N26" s="88"/>
    </row>
    <row r="27" spans="2:16" s="77" customFormat="1" ht="20.25" customHeight="1" x14ac:dyDescent="0.15">
      <c r="B27" s="418" t="s">
        <v>32</v>
      </c>
      <c r="C27" s="419"/>
      <c r="D27" s="420"/>
      <c r="E27" s="421"/>
      <c r="F27" s="422"/>
      <c r="G27" s="423">
        <v>2400</v>
      </c>
      <c r="H27" s="406">
        <f>D27*G27</f>
        <v>0</v>
      </c>
      <c r="I27" s="407"/>
      <c r="K27" s="78"/>
      <c r="L27" s="78"/>
      <c r="M27" s="78"/>
      <c r="N27" s="88"/>
    </row>
    <row r="28" spans="2:16" s="77" customFormat="1" ht="20.25" customHeight="1" x14ac:dyDescent="0.15">
      <c r="B28" s="394"/>
      <c r="C28" s="395"/>
      <c r="D28" s="424"/>
      <c r="E28" s="425"/>
      <c r="F28" s="426"/>
      <c r="G28" s="403"/>
      <c r="H28" s="406"/>
      <c r="I28" s="407"/>
      <c r="K28" s="78"/>
      <c r="L28" s="78"/>
      <c r="M28" s="78"/>
      <c r="N28" s="88"/>
    </row>
    <row r="29" spans="2:16" s="77" customFormat="1" ht="20.25" customHeight="1" x14ac:dyDescent="0.15">
      <c r="B29" s="418" t="s">
        <v>33</v>
      </c>
      <c r="C29" s="428"/>
      <c r="D29" s="420">
        <v>0</v>
      </c>
      <c r="E29" s="421"/>
      <c r="F29" s="422"/>
      <c r="G29" s="423">
        <v>2400</v>
      </c>
      <c r="H29" s="406">
        <f>D29*G29</f>
        <v>0</v>
      </c>
      <c r="I29" s="407"/>
      <c r="K29" s="78"/>
      <c r="L29" s="78"/>
      <c r="M29" s="78"/>
      <c r="N29" s="88"/>
    </row>
    <row r="30" spans="2:16" s="77" customFormat="1" ht="20.25" customHeight="1" thickBot="1" x14ac:dyDescent="0.2">
      <c r="B30" s="429"/>
      <c r="C30" s="430"/>
      <c r="D30" s="431"/>
      <c r="E30" s="432"/>
      <c r="F30" s="433"/>
      <c r="G30" s="434"/>
      <c r="H30" s="435"/>
      <c r="I30" s="436"/>
      <c r="K30" s="78"/>
      <c r="L30" s="78"/>
      <c r="M30" s="78"/>
      <c r="N30" s="88"/>
    </row>
    <row r="31" spans="2:16" s="77" customFormat="1" ht="20.25" customHeight="1" x14ac:dyDescent="0.15">
      <c r="B31" s="410" t="s">
        <v>43</v>
      </c>
      <c r="C31" s="415"/>
      <c r="D31" s="439">
        <f>D23+D25+D27+D29</f>
        <v>0</v>
      </c>
      <c r="E31" s="440"/>
      <c r="F31" s="441"/>
      <c r="G31" s="445"/>
      <c r="H31" s="447">
        <f>SUM(H23:I30)</f>
        <v>0</v>
      </c>
      <c r="I31" s="448"/>
      <c r="K31" s="78"/>
      <c r="L31" s="78"/>
      <c r="M31" s="78"/>
      <c r="N31" s="88"/>
    </row>
    <row r="32" spans="2:16" s="77" customFormat="1" ht="20.25" customHeight="1" thickBot="1" x14ac:dyDescent="0.2">
      <c r="B32" s="437"/>
      <c r="C32" s="438"/>
      <c r="D32" s="442"/>
      <c r="E32" s="443"/>
      <c r="F32" s="444"/>
      <c r="G32" s="446"/>
      <c r="H32" s="449"/>
      <c r="I32" s="450"/>
      <c r="K32" s="78"/>
      <c r="L32" s="78"/>
      <c r="M32" s="78"/>
      <c r="N32" s="88"/>
    </row>
    <row r="33" spans="2:14" s="67" customFormat="1" x14ac:dyDescent="0.15">
      <c r="K33" s="68"/>
      <c r="L33" s="68"/>
      <c r="M33" s="68"/>
      <c r="N33" s="69"/>
    </row>
    <row r="34" spans="2:14" s="67" customFormat="1" x14ac:dyDescent="0.15">
      <c r="I34" s="89"/>
      <c r="K34" s="68"/>
      <c r="L34" s="68"/>
      <c r="M34" s="68"/>
      <c r="N34" s="69"/>
    </row>
    <row r="35" spans="2:14" s="67" customFormat="1" x14ac:dyDescent="0.15">
      <c r="K35" s="68"/>
      <c r="L35" s="68"/>
      <c r="M35" s="68"/>
      <c r="N35" s="69"/>
    </row>
    <row r="36" spans="2:14" s="67" customFormat="1" x14ac:dyDescent="0.15">
      <c r="K36" s="68"/>
      <c r="L36" s="68"/>
      <c r="M36" s="68"/>
      <c r="N36" s="69"/>
    </row>
    <row r="37" spans="2:14" s="67" customFormat="1" x14ac:dyDescent="0.15">
      <c r="B37" s="427"/>
      <c r="C37" s="427"/>
      <c r="D37" s="427"/>
      <c r="E37" s="427"/>
      <c r="F37" s="427"/>
      <c r="G37" s="427"/>
      <c r="H37" s="427"/>
      <c r="K37" s="68"/>
      <c r="L37" s="68"/>
      <c r="M37" s="68"/>
      <c r="N37" s="69"/>
    </row>
    <row r="38" spans="2:14" s="67" customFormat="1" x14ac:dyDescent="0.15">
      <c r="B38" s="427"/>
      <c r="C38" s="427"/>
      <c r="D38" s="427"/>
      <c r="E38" s="427"/>
      <c r="F38" s="427"/>
      <c r="G38" s="427"/>
      <c r="H38" s="427"/>
      <c r="K38" s="68"/>
      <c r="L38" s="68"/>
      <c r="M38" s="68"/>
      <c r="N38" s="69"/>
    </row>
    <row r="39" spans="2:14" s="67" customFormat="1" x14ac:dyDescent="0.15">
      <c r="K39" s="68"/>
      <c r="L39" s="68"/>
      <c r="M39" s="68"/>
      <c r="N39" s="69"/>
    </row>
    <row r="40" spans="2:14" s="67" customFormat="1" x14ac:dyDescent="0.15">
      <c r="B40" s="43"/>
      <c r="C40" s="42"/>
      <c r="D40" s="42"/>
      <c r="E40" s="42"/>
      <c r="F40" s="42"/>
      <c r="G40" s="43"/>
      <c r="H40" s="43"/>
      <c r="K40" s="68"/>
      <c r="L40" s="68"/>
      <c r="M40" s="68"/>
      <c r="N40" s="69"/>
    </row>
    <row r="41" spans="2:14" s="67" customFormat="1" x14ac:dyDescent="0.15">
      <c r="B41" s="43"/>
      <c r="C41" s="42"/>
      <c r="D41" s="42"/>
      <c r="E41" s="42"/>
      <c r="F41" s="42"/>
      <c r="G41" s="43"/>
      <c r="H41" s="43"/>
      <c r="K41" s="68"/>
      <c r="L41" s="68"/>
      <c r="M41" s="68"/>
      <c r="N41" s="69"/>
    </row>
    <row r="42" spans="2:14" s="67" customFormat="1" x14ac:dyDescent="0.15">
      <c r="B42" s="43"/>
      <c r="C42" s="42"/>
      <c r="D42" s="42"/>
      <c r="E42" s="42"/>
      <c r="F42" s="42"/>
      <c r="G42" s="43"/>
      <c r="H42" s="43"/>
      <c r="K42" s="68"/>
      <c r="L42" s="68"/>
      <c r="M42" s="68"/>
      <c r="N42" s="69"/>
    </row>
    <row r="43" spans="2:14" s="67" customFormat="1" x14ac:dyDescent="0.15">
      <c r="B43" s="43"/>
      <c r="C43" s="42"/>
      <c r="D43" s="42"/>
      <c r="E43" s="42"/>
      <c r="F43" s="42"/>
      <c r="G43" s="43"/>
      <c r="H43" s="43"/>
      <c r="K43" s="68"/>
      <c r="L43" s="68"/>
      <c r="M43" s="68"/>
      <c r="N43" s="69"/>
    </row>
    <row r="44" spans="2:14" s="67" customFormat="1" x14ac:dyDescent="0.15">
      <c r="B44" s="43"/>
      <c r="C44" s="42"/>
      <c r="D44" s="42"/>
      <c r="E44" s="42"/>
      <c r="F44" s="42"/>
      <c r="G44" s="43"/>
      <c r="H44" s="43"/>
      <c r="K44" s="68"/>
      <c r="L44" s="68"/>
      <c r="M44" s="68"/>
      <c r="N44" s="69"/>
    </row>
    <row r="45" spans="2:14" s="67" customFormat="1" x14ac:dyDescent="0.15">
      <c r="B45" s="43"/>
      <c r="C45" s="42"/>
      <c r="D45" s="42"/>
      <c r="E45" s="42"/>
      <c r="F45" s="42"/>
      <c r="G45" s="43"/>
      <c r="H45" s="43"/>
      <c r="K45" s="68"/>
      <c r="L45" s="68"/>
      <c r="M45" s="68"/>
      <c r="N45" s="69"/>
    </row>
    <row r="46" spans="2:14" s="67" customFormat="1" x14ac:dyDescent="0.15">
      <c r="B46" s="43"/>
      <c r="C46" s="42"/>
      <c r="D46" s="42"/>
      <c r="E46" s="42"/>
      <c r="F46" s="42"/>
      <c r="G46" s="43"/>
      <c r="H46" s="43"/>
      <c r="K46" s="68"/>
      <c r="L46" s="68"/>
      <c r="M46" s="68"/>
      <c r="N46" s="69"/>
    </row>
    <row r="47" spans="2:14" s="67" customFormat="1" x14ac:dyDescent="0.15">
      <c r="B47" s="43"/>
      <c r="C47" s="42"/>
      <c r="D47" s="42"/>
      <c r="E47" s="42"/>
      <c r="F47" s="42"/>
      <c r="G47" s="43"/>
      <c r="H47" s="43"/>
      <c r="K47" s="68"/>
      <c r="L47" s="68"/>
      <c r="M47" s="68"/>
      <c r="N47" s="69"/>
    </row>
    <row r="48" spans="2:14" s="67" customFormat="1" x14ac:dyDescent="0.15">
      <c r="B48" s="43"/>
      <c r="C48" s="42"/>
      <c r="D48" s="42"/>
      <c r="E48" s="42"/>
      <c r="F48" s="42"/>
      <c r="G48" s="43"/>
      <c r="H48" s="43"/>
      <c r="K48" s="68"/>
      <c r="L48" s="68"/>
      <c r="M48" s="68"/>
      <c r="N48" s="69"/>
    </row>
    <row r="49" spans="2:14" s="67" customFormat="1" x14ac:dyDescent="0.15">
      <c r="B49" s="43"/>
      <c r="C49" s="42"/>
      <c r="D49" s="42"/>
      <c r="E49" s="42"/>
      <c r="F49" s="42"/>
      <c r="G49" s="43"/>
      <c r="H49" s="43"/>
      <c r="K49" s="68"/>
      <c r="L49" s="68"/>
      <c r="M49" s="68"/>
      <c r="N49" s="69"/>
    </row>
    <row r="50" spans="2:14" s="67" customFormat="1" x14ac:dyDescent="0.15">
      <c r="B50" s="43"/>
      <c r="C50" s="42"/>
      <c r="D50" s="42"/>
      <c r="E50" s="42"/>
      <c r="F50" s="42"/>
      <c r="G50" s="43"/>
      <c r="H50" s="43"/>
      <c r="K50" s="68"/>
      <c r="L50" s="68"/>
      <c r="M50" s="68"/>
      <c r="N50" s="69"/>
    </row>
    <row r="51" spans="2:14" s="67" customFormat="1" x14ac:dyDescent="0.15">
      <c r="B51" s="43"/>
      <c r="C51" s="42"/>
      <c r="D51" s="42"/>
      <c r="E51" s="42"/>
      <c r="F51" s="42"/>
      <c r="G51" s="43"/>
      <c r="H51" s="43"/>
      <c r="K51" s="68"/>
      <c r="L51" s="68"/>
      <c r="M51" s="68"/>
      <c r="N51" s="69"/>
    </row>
    <row r="52" spans="2:14" s="67" customFormat="1" x14ac:dyDescent="0.15">
      <c r="B52" s="43"/>
      <c r="C52" s="42"/>
      <c r="D52" s="42"/>
      <c r="E52" s="42"/>
      <c r="F52" s="42"/>
      <c r="G52" s="43"/>
      <c r="H52" s="43"/>
      <c r="K52" s="68"/>
      <c r="L52" s="68"/>
      <c r="M52" s="68"/>
      <c r="N52" s="69"/>
    </row>
    <row r="53" spans="2:14" s="67" customFormat="1" x14ac:dyDescent="0.15">
      <c r="B53" s="43"/>
      <c r="C53" s="42"/>
      <c r="D53" s="42"/>
      <c r="E53" s="42"/>
      <c r="F53" s="42"/>
      <c r="G53" s="43"/>
      <c r="H53" s="43"/>
      <c r="K53" s="68"/>
      <c r="L53" s="68"/>
      <c r="M53" s="68"/>
      <c r="N53" s="69"/>
    </row>
    <row r="54" spans="2:14" s="67" customFormat="1" x14ac:dyDescent="0.15">
      <c r="B54" s="43"/>
      <c r="C54" s="42"/>
      <c r="D54" s="42"/>
      <c r="E54" s="42"/>
      <c r="F54" s="42"/>
      <c r="G54" s="43"/>
      <c r="H54" s="43"/>
      <c r="K54" s="68"/>
      <c r="L54" s="68"/>
      <c r="M54" s="68"/>
      <c r="N54" s="69"/>
    </row>
    <row r="55" spans="2:14" s="67" customFormat="1" x14ac:dyDescent="0.15">
      <c r="B55" s="43"/>
      <c r="C55" s="42"/>
      <c r="D55" s="42"/>
      <c r="E55" s="42"/>
      <c r="F55" s="42"/>
      <c r="G55" s="43"/>
      <c r="H55" s="43"/>
      <c r="K55" s="68"/>
      <c r="L55" s="68"/>
      <c r="M55" s="68"/>
      <c r="N55" s="69"/>
    </row>
    <row r="56" spans="2:14" s="67" customFormat="1" x14ac:dyDescent="0.15">
      <c r="B56" s="43"/>
      <c r="C56" s="42"/>
      <c r="D56" s="42"/>
      <c r="E56" s="42"/>
      <c r="F56" s="42"/>
      <c r="G56" s="43"/>
      <c r="H56" s="43"/>
      <c r="K56" s="68"/>
      <c r="L56" s="68"/>
      <c r="M56" s="68"/>
      <c r="N56" s="69"/>
    </row>
    <row r="57" spans="2:14" s="67" customFormat="1" x14ac:dyDescent="0.15">
      <c r="B57" s="43"/>
      <c r="C57" s="42"/>
      <c r="D57" s="42"/>
      <c r="E57" s="42"/>
      <c r="F57" s="42"/>
      <c r="G57" s="43"/>
      <c r="H57" s="43"/>
      <c r="K57" s="68"/>
      <c r="L57" s="68"/>
      <c r="M57" s="68"/>
      <c r="N57" s="69"/>
    </row>
    <row r="58" spans="2:14" s="67" customFormat="1" x14ac:dyDescent="0.15">
      <c r="B58" s="43"/>
      <c r="C58" s="42"/>
      <c r="D58" s="42"/>
      <c r="E58" s="42"/>
      <c r="F58" s="42"/>
      <c r="G58" s="43"/>
      <c r="H58" s="43"/>
      <c r="K58" s="68"/>
      <c r="L58" s="68"/>
      <c r="M58" s="68"/>
      <c r="N58" s="69"/>
    </row>
    <row r="59" spans="2:14" s="67" customFormat="1" x14ac:dyDescent="0.15">
      <c r="B59" s="43"/>
      <c r="C59" s="42"/>
      <c r="D59" s="42"/>
      <c r="E59" s="42"/>
      <c r="F59" s="42"/>
      <c r="G59" s="43"/>
      <c r="H59" s="43"/>
      <c r="K59" s="68"/>
      <c r="L59" s="68"/>
      <c r="M59" s="68"/>
      <c r="N59" s="69"/>
    </row>
    <row r="60" spans="2:14" s="67" customFormat="1" x14ac:dyDescent="0.15">
      <c r="B60" s="43"/>
      <c r="C60" s="42"/>
      <c r="D60" s="42"/>
      <c r="E60" s="42"/>
      <c r="F60" s="42"/>
      <c r="G60" s="43"/>
      <c r="H60" s="43"/>
      <c r="K60" s="68"/>
      <c r="L60" s="68"/>
      <c r="M60" s="68"/>
      <c r="N60" s="69"/>
    </row>
    <row r="61" spans="2:14" s="67" customFormat="1" x14ac:dyDescent="0.15">
      <c r="B61" s="43"/>
      <c r="C61" s="42"/>
      <c r="D61" s="42"/>
      <c r="E61" s="42"/>
      <c r="F61" s="42"/>
      <c r="G61" s="43"/>
      <c r="H61" s="43"/>
      <c r="K61" s="68"/>
      <c r="L61" s="68"/>
      <c r="M61" s="68"/>
      <c r="N61" s="69"/>
    </row>
    <row r="62" spans="2:14" s="67" customFormat="1" x14ac:dyDescent="0.15">
      <c r="B62" s="43"/>
      <c r="C62" s="42"/>
      <c r="D62" s="42"/>
      <c r="E62" s="42"/>
      <c r="F62" s="42"/>
      <c r="G62" s="43"/>
      <c r="H62" s="43"/>
      <c r="K62" s="68"/>
      <c r="L62" s="68"/>
      <c r="M62" s="68"/>
      <c r="N62" s="69"/>
    </row>
    <row r="63" spans="2:14" s="67" customFormat="1" x14ac:dyDescent="0.15">
      <c r="B63" s="43"/>
      <c r="C63" s="42"/>
      <c r="D63" s="42"/>
      <c r="E63" s="42"/>
      <c r="F63" s="42"/>
      <c r="G63" s="43"/>
      <c r="H63" s="43"/>
      <c r="K63" s="68"/>
      <c r="L63" s="68"/>
      <c r="M63" s="68"/>
      <c r="N63" s="69"/>
    </row>
    <row r="64" spans="2:14" s="67" customFormat="1" x14ac:dyDescent="0.15">
      <c r="B64" s="43"/>
      <c r="C64" s="42"/>
      <c r="D64" s="42"/>
      <c r="E64" s="42"/>
      <c r="F64" s="42"/>
      <c r="G64" s="43"/>
      <c r="H64" s="43"/>
      <c r="K64" s="68"/>
      <c r="L64" s="68"/>
      <c r="M64" s="68"/>
      <c r="N64" s="69"/>
    </row>
    <row r="65" spans="2:17" s="67" customFormat="1" x14ac:dyDescent="0.15">
      <c r="B65" s="43"/>
      <c r="C65" s="42"/>
      <c r="D65" s="42"/>
      <c r="E65" s="42"/>
      <c r="F65" s="42"/>
      <c r="G65" s="43"/>
      <c r="H65" s="43"/>
      <c r="J65" s="43"/>
      <c r="K65" s="42"/>
      <c r="L65" s="42"/>
      <c r="M65" s="42"/>
      <c r="N65" s="70"/>
      <c r="O65" s="43"/>
      <c r="P65" s="43"/>
    </row>
    <row r="66" spans="2:17" s="67" customFormat="1" x14ac:dyDescent="0.15">
      <c r="B66" s="43"/>
      <c r="C66" s="42"/>
      <c r="D66" s="42"/>
      <c r="E66" s="42"/>
      <c r="F66" s="42"/>
      <c r="G66" s="43"/>
      <c r="H66" s="43"/>
      <c r="J66" s="43"/>
      <c r="K66" s="42"/>
      <c r="L66" s="42"/>
      <c r="M66" s="42"/>
      <c r="N66" s="70"/>
      <c r="O66" s="43"/>
      <c r="P66" s="43"/>
    </row>
    <row r="67" spans="2:17" s="67" customFormat="1" x14ac:dyDescent="0.15">
      <c r="B67" s="43"/>
      <c r="C67" s="42"/>
      <c r="D67" s="42"/>
      <c r="E67" s="42"/>
      <c r="F67" s="42"/>
      <c r="G67" s="43"/>
      <c r="H67" s="43"/>
      <c r="J67" s="43"/>
      <c r="K67" s="42"/>
      <c r="L67" s="42"/>
      <c r="M67" s="42"/>
      <c r="N67" s="70"/>
      <c r="O67" s="43"/>
      <c r="P67" s="43"/>
      <c r="Q67" s="43"/>
    </row>
    <row r="68" spans="2:17" s="67" customFormat="1" x14ac:dyDescent="0.15">
      <c r="B68" s="43"/>
      <c r="C68" s="42"/>
      <c r="D68" s="42"/>
      <c r="E68" s="42"/>
      <c r="F68" s="42"/>
      <c r="G68" s="43"/>
      <c r="H68" s="43"/>
      <c r="J68" s="43"/>
      <c r="K68" s="42"/>
      <c r="L68" s="42"/>
      <c r="M68" s="42"/>
      <c r="N68" s="70"/>
      <c r="O68" s="43"/>
      <c r="P68" s="43"/>
      <c r="Q68" s="43"/>
    </row>
    <row r="69" spans="2:17" s="67" customFormat="1" x14ac:dyDescent="0.15">
      <c r="B69" s="43"/>
      <c r="C69" s="42"/>
      <c r="D69" s="42"/>
      <c r="E69" s="42"/>
      <c r="F69" s="42"/>
      <c r="G69" s="43"/>
      <c r="H69" s="43"/>
      <c r="J69" s="43"/>
      <c r="K69" s="42"/>
      <c r="L69" s="42"/>
      <c r="M69" s="42"/>
      <c r="N69" s="70"/>
      <c r="O69" s="43"/>
      <c r="P69" s="43"/>
      <c r="Q69" s="43"/>
    </row>
    <row r="70" spans="2:17" x14ac:dyDescent="0.15">
      <c r="I70" s="67"/>
    </row>
    <row r="71" spans="2:17" x14ac:dyDescent="0.15">
      <c r="I71" s="67"/>
    </row>
    <row r="72" spans="2:17" x14ac:dyDescent="0.15">
      <c r="I72" s="67"/>
    </row>
    <row r="73" spans="2:17" x14ac:dyDescent="0.15">
      <c r="I73" s="67"/>
    </row>
    <row r="74" spans="2:17" x14ac:dyDescent="0.15">
      <c r="I74" s="67"/>
    </row>
    <row r="75" spans="2:17" x14ac:dyDescent="0.15">
      <c r="I75" s="67"/>
    </row>
    <row r="76" spans="2:17" x14ac:dyDescent="0.15">
      <c r="I76" s="67"/>
    </row>
  </sheetData>
  <sheetProtection algorithmName="SHA-512" hashValue="/ZoAxbAwNx+xDAWWgn0tyJSk4R0TibmiEVaVuwUSFNZWu6CApVgSu+qIBcXUEC4q4q5nvg7vinBdZYSSC1EewQ==" saltValue="k0zNPCf/N0HZsH09Ye3p6Q==" spinCount="100000" sheet="1" insertRows="0"/>
  <mergeCells count="55">
    <mergeCell ref="B37:H38"/>
    <mergeCell ref="B29:C30"/>
    <mergeCell ref="D29:F30"/>
    <mergeCell ref="G29:G30"/>
    <mergeCell ref="H29:I30"/>
    <mergeCell ref="B31:C32"/>
    <mergeCell ref="D31:F32"/>
    <mergeCell ref="G31:G32"/>
    <mergeCell ref="H31:I32"/>
    <mergeCell ref="B25:C26"/>
    <mergeCell ref="D25:F26"/>
    <mergeCell ref="G25:G26"/>
    <mergeCell ref="H25:I26"/>
    <mergeCell ref="B27:C28"/>
    <mergeCell ref="D27:F28"/>
    <mergeCell ref="G27:G28"/>
    <mergeCell ref="H27:I28"/>
    <mergeCell ref="B20:H20"/>
    <mergeCell ref="B23:C24"/>
    <mergeCell ref="D23:F24"/>
    <mergeCell ref="G23:G24"/>
    <mergeCell ref="H23:I24"/>
    <mergeCell ref="B21:C22"/>
    <mergeCell ref="D21:F22"/>
    <mergeCell ref="G21:G22"/>
    <mergeCell ref="H21:I22"/>
    <mergeCell ref="C17:G17"/>
    <mergeCell ref="H17:I17"/>
    <mergeCell ref="J15:M15"/>
    <mergeCell ref="J17:M17"/>
    <mergeCell ref="N17:O17"/>
    <mergeCell ref="N15:O15"/>
    <mergeCell ref="C16:G16"/>
    <mergeCell ref="H16:I16"/>
    <mergeCell ref="J16:M16"/>
    <mergeCell ref="N16:O16"/>
    <mergeCell ref="C15:G15"/>
    <mergeCell ref="H15:I15"/>
    <mergeCell ref="C13:G13"/>
    <mergeCell ref="H13:I13"/>
    <mergeCell ref="J13:M13"/>
    <mergeCell ref="N13:O13"/>
    <mergeCell ref="C14:G14"/>
    <mergeCell ref="H14:I14"/>
    <mergeCell ref="J14:M14"/>
    <mergeCell ref="N14:O14"/>
    <mergeCell ref="N12:O12"/>
    <mergeCell ref="I6:J6"/>
    <mergeCell ref="I7:J7"/>
    <mergeCell ref="B9:C9"/>
    <mergeCell ref="C12:G12"/>
    <mergeCell ref="H12:I12"/>
    <mergeCell ref="J12:M12"/>
    <mergeCell ref="K6:O6"/>
    <mergeCell ref="K7:O7"/>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x14ac:dyDescent="0.15"/>
  <cols>
    <col min="1" max="1" width="2.875" style="228" customWidth="1"/>
    <col min="2" max="2" width="2.5" style="228" customWidth="1"/>
    <col min="3" max="3" width="5.5" style="228" customWidth="1"/>
    <col min="4" max="5" width="9.25" style="228" customWidth="1"/>
    <col min="6" max="7" width="8" style="228" customWidth="1"/>
    <col min="8" max="9" width="6" style="228" customWidth="1"/>
    <col min="10" max="10" width="8.25" style="228" customWidth="1"/>
    <col min="11" max="11" width="10.5" style="228" customWidth="1"/>
    <col min="12" max="12" width="25.125" style="228" customWidth="1"/>
    <col min="13" max="13" width="7.75" style="228" customWidth="1"/>
    <col min="14" max="14" width="2.5" style="228" customWidth="1"/>
    <col min="15" max="15" width="5.5" style="228" customWidth="1"/>
    <col min="16" max="17" width="9.25" style="228" customWidth="1"/>
    <col min="18" max="19" width="8" style="228" customWidth="1"/>
    <col min="20" max="21" width="6" style="228" customWidth="1"/>
    <col min="22" max="22" width="8.25" style="228" customWidth="1"/>
    <col min="23" max="23" width="9" style="228"/>
    <col min="24" max="24" width="10" style="228" customWidth="1"/>
    <col min="25" max="25" width="15.5" style="228" customWidth="1"/>
    <col min="26" max="16384" width="9" style="228"/>
  </cols>
  <sheetData>
    <row r="1" spans="1:71" ht="12" customHeight="1" x14ac:dyDescent="0.15"/>
    <row r="2" spans="1:71" ht="17.25" customHeight="1" x14ac:dyDescent="0.15">
      <c r="A2" s="228" t="s">
        <v>814</v>
      </c>
      <c r="U2" s="229"/>
      <c r="V2" s="229"/>
      <c r="W2" s="230"/>
      <c r="X2" s="230"/>
      <c r="Y2" s="230"/>
    </row>
    <row r="3" spans="1:71" s="199" customFormat="1" ht="24" x14ac:dyDescent="0.15">
      <c r="C3" s="231" t="s">
        <v>125</v>
      </c>
      <c r="D3" s="232" t="str">
        <f>一番最初に入力!C10</f>
        <v>3</v>
      </c>
      <c r="E3" s="199" t="s">
        <v>773</v>
      </c>
      <c r="U3" s="229"/>
      <c r="V3" s="229"/>
      <c r="W3" s="230"/>
      <c r="X3" s="230"/>
      <c r="Y3" s="230"/>
    </row>
    <row r="4" spans="1:71" ht="9.75" customHeight="1" x14ac:dyDescent="0.15">
      <c r="S4" s="233"/>
      <c r="T4" s="233"/>
    </row>
    <row r="5" spans="1:71" ht="18" customHeight="1" x14ac:dyDescent="0.15">
      <c r="C5" s="185"/>
      <c r="U5" s="483" t="s">
        <v>355</v>
      </c>
      <c r="V5" s="483"/>
      <c r="W5" s="484" t="str">
        <f>様式第4号!K8</f>
        <v xml:space="preserve"> </v>
      </c>
      <c r="X5" s="484"/>
      <c r="Y5" s="484"/>
      <c r="Z5" s="234"/>
    </row>
    <row r="6" spans="1:71" ht="18" customHeight="1" x14ac:dyDescent="0.15">
      <c r="U6" s="483" t="s">
        <v>356</v>
      </c>
      <c r="V6" s="483"/>
      <c r="W6" s="484" t="str">
        <f>様式第4号!K9</f>
        <v xml:space="preserve"> </v>
      </c>
      <c r="X6" s="484"/>
      <c r="Y6" s="484"/>
      <c r="Z6" s="234"/>
    </row>
    <row r="7" spans="1:71" ht="12" customHeight="1" x14ac:dyDescent="0.15">
      <c r="C7" s="185"/>
      <c r="Q7" s="235"/>
      <c r="R7" s="235"/>
      <c r="S7" s="236"/>
      <c r="T7" s="236"/>
      <c r="U7" s="236"/>
      <c r="V7" s="236"/>
    </row>
    <row r="8" spans="1:71" s="238" customFormat="1" ht="23.25" customHeight="1" x14ac:dyDescent="0.15">
      <c r="A8" s="485" t="s">
        <v>774</v>
      </c>
      <c r="B8" s="485"/>
      <c r="C8" s="485"/>
      <c r="D8" s="485"/>
      <c r="E8" s="485"/>
      <c r="F8" s="485"/>
      <c r="G8" s="485"/>
      <c r="H8" s="485"/>
      <c r="I8" s="485"/>
      <c r="J8" s="485"/>
      <c r="K8" s="485"/>
      <c r="L8" s="485"/>
      <c r="M8" s="237"/>
      <c r="N8" s="486" t="s">
        <v>775</v>
      </c>
      <c r="O8" s="486"/>
      <c r="P8" s="486"/>
      <c r="Q8" s="486"/>
      <c r="R8" s="486"/>
      <c r="S8" s="486"/>
      <c r="T8" s="486"/>
      <c r="U8" s="486"/>
      <c r="V8" s="486"/>
      <c r="W8" s="486"/>
      <c r="X8" s="486"/>
      <c r="Y8" s="486"/>
    </row>
    <row r="9" spans="1:71" s="185" customFormat="1" ht="134.25" customHeight="1" x14ac:dyDescent="0.15">
      <c r="B9" s="493" t="s">
        <v>776</v>
      </c>
      <c r="C9" s="493"/>
      <c r="D9" s="493"/>
      <c r="E9" s="493"/>
      <c r="F9" s="493"/>
      <c r="G9" s="493"/>
      <c r="H9" s="493"/>
      <c r="I9" s="493"/>
      <c r="J9" s="493"/>
      <c r="K9" s="493"/>
      <c r="L9" s="493"/>
      <c r="M9" s="239"/>
      <c r="N9" s="494" t="s">
        <v>777</v>
      </c>
      <c r="O9" s="494"/>
      <c r="P9" s="494"/>
      <c r="Q9" s="494"/>
      <c r="R9" s="494"/>
      <c r="S9" s="494"/>
      <c r="T9" s="494"/>
      <c r="U9" s="494"/>
      <c r="V9" s="494"/>
      <c r="W9" s="494"/>
      <c r="X9" s="494"/>
      <c r="Y9" s="494"/>
      <c r="Z9" s="240"/>
      <c r="AA9" s="240"/>
      <c r="AB9" s="240"/>
      <c r="AC9" s="240"/>
      <c r="AD9" s="240"/>
      <c r="AE9" s="240"/>
      <c r="AF9" s="240"/>
      <c r="AG9" s="240"/>
      <c r="AH9" s="240"/>
      <c r="AI9" s="240"/>
      <c r="AJ9" s="240"/>
      <c r="AK9" s="240"/>
      <c r="AL9" s="240"/>
      <c r="AM9" s="240"/>
      <c r="AN9" s="240"/>
      <c r="AO9" s="236"/>
      <c r="AP9" s="236"/>
      <c r="AQ9" s="236"/>
      <c r="AR9" s="236"/>
      <c r="AS9" s="236"/>
      <c r="AT9" s="236"/>
      <c r="AU9" s="236"/>
      <c r="AV9" s="236"/>
      <c r="AW9" s="236"/>
      <c r="AX9" s="236"/>
      <c r="AY9" s="236"/>
      <c r="AZ9" s="236"/>
      <c r="BA9" s="236"/>
      <c r="BB9" s="236"/>
      <c r="BC9" s="236"/>
      <c r="BD9" s="236"/>
      <c r="BE9" s="236"/>
      <c r="BF9" s="236"/>
      <c r="BG9" s="236"/>
      <c r="BH9" s="236"/>
      <c r="BI9" s="236"/>
      <c r="BJ9" s="241"/>
      <c r="BK9" s="235"/>
      <c r="BL9" s="235"/>
      <c r="BM9" s="235"/>
      <c r="BN9" s="236"/>
      <c r="BO9" s="236"/>
      <c r="BP9" s="236"/>
      <c r="BQ9" s="236"/>
      <c r="BR9" s="236"/>
      <c r="BS9" s="236"/>
    </row>
    <row r="10" spans="1:71" s="242" customFormat="1" ht="41.25" customHeight="1" x14ac:dyDescent="0.4">
      <c r="B10" s="242" t="s">
        <v>778</v>
      </c>
      <c r="N10" s="495" t="s">
        <v>779</v>
      </c>
      <c r="O10" s="495"/>
      <c r="P10" s="495"/>
      <c r="Q10" s="495"/>
      <c r="R10" s="495"/>
      <c r="S10" s="495"/>
      <c r="T10" s="495"/>
      <c r="U10" s="495"/>
      <c r="V10" s="495"/>
      <c r="W10" s="495"/>
      <c r="X10" s="495"/>
      <c r="Y10" s="495"/>
    </row>
    <row r="11" spans="1:71" s="242" customFormat="1" ht="16.5" customHeight="1" x14ac:dyDescent="0.4">
      <c r="C11" s="496" t="s">
        <v>780</v>
      </c>
      <c r="D11" s="497" t="s">
        <v>781</v>
      </c>
      <c r="E11" s="497"/>
      <c r="F11" s="497"/>
      <c r="G11" s="496" t="s">
        <v>15</v>
      </c>
      <c r="H11" s="496"/>
      <c r="I11" s="496"/>
      <c r="N11" s="243"/>
      <c r="O11" s="243"/>
      <c r="P11" s="498" t="s">
        <v>782</v>
      </c>
      <c r="Q11" s="499"/>
      <c r="R11" s="480" t="s">
        <v>783</v>
      </c>
      <c r="S11" s="480"/>
      <c r="T11" s="480" t="s">
        <v>784</v>
      </c>
      <c r="U11" s="480"/>
      <c r="V11" s="480"/>
      <c r="W11" s="243"/>
      <c r="X11" s="243"/>
      <c r="Y11" s="243"/>
    </row>
    <row r="12" spans="1:71" ht="21" customHeight="1" x14ac:dyDescent="0.15">
      <c r="C12" s="496"/>
      <c r="D12" s="497"/>
      <c r="E12" s="497"/>
      <c r="F12" s="497"/>
      <c r="G12" s="496"/>
      <c r="H12" s="496"/>
      <c r="I12" s="496"/>
      <c r="P12" s="500" t="s">
        <v>785</v>
      </c>
      <c r="Q12" s="501"/>
      <c r="R12" s="480"/>
      <c r="S12" s="480"/>
      <c r="T12" s="480"/>
      <c r="U12" s="480"/>
      <c r="V12" s="480"/>
    </row>
    <row r="13" spans="1:71" ht="18" customHeight="1" x14ac:dyDescent="0.15">
      <c r="C13" s="244">
        <v>1</v>
      </c>
      <c r="D13" s="487"/>
      <c r="E13" s="488"/>
      <c r="F13" s="489"/>
      <c r="G13" s="487"/>
      <c r="H13" s="488"/>
      <c r="I13" s="489"/>
      <c r="P13" s="502"/>
      <c r="Q13" s="503"/>
      <c r="R13" s="480"/>
      <c r="S13" s="480"/>
      <c r="T13" s="480"/>
      <c r="U13" s="480"/>
      <c r="V13" s="480"/>
      <c r="W13" s="236"/>
    </row>
    <row r="14" spans="1:71" ht="16.5" customHeight="1" x14ac:dyDescent="0.15">
      <c r="C14" s="245">
        <v>2</v>
      </c>
      <c r="D14" s="490"/>
      <c r="E14" s="491"/>
      <c r="F14" s="492"/>
      <c r="G14" s="490"/>
      <c r="H14" s="491"/>
      <c r="I14" s="492"/>
      <c r="O14" s="475">
        <v>1</v>
      </c>
      <c r="P14" s="476"/>
      <c r="Q14" s="476"/>
      <c r="R14" s="477"/>
      <c r="S14" s="477"/>
      <c r="T14" s="478"/>
      <c r="U14" s="478"/>
      <c r="V14" s="478"/>
      <c r="W14" s="236"/>
    </row>
    <row r="15" spans="1:71" ht="29.25" customHeight="1" x14ac:dyDescent="0.15">
      <c r="C15" s="228" t="s">
        <v>786</v>
      </c>
      <c r="D15" s="246"/>
      <c r="E15" s="246"/>
      <c r="F15" s="246"/>
      <c r="G15" s="246"/>
      <c r="H15" s="246"/>
      <c r="I15" s="246"/>
      <c r="O15" s="475"/>
      <c r="P15" s="474"/>
      <c r="Q15" s="474"/>
      <c r="R15" s="477"/>
      <c r="S15" s="477"/>
      <c r="T15" s="478"/>
      <c r="U15" s="478"/>
      <c r="V15" s="478"/>
      <c r="W15" s="236"/>
    </row>
    <row r="16" spans="1:71" ht="12.75" customHeight="1" x14ac:dyDescent="0.15">
      <c r="C16" s="482" t="s">
        <v>787</v>
      </c>
      <c r="D16" s="319" t="s">
        <v>788</v>
      </c>
      <c r="E16" s="319"/>
      <c r="F16" s="319"/>
      <c r="G16" s="319"/>
      <c r="H16" s="319"/>
      <c r="I16" s="319"/>
      <c r="J16" s="319"/>
      <c r="K16" s="319"/>
      <c r="L16" s="319"/>
      <c r="M16" s="233"/>
      <c r="O16" s="475">
        <v>2</v>
      </c>
      <c r="P16" s="476"/>
      <c r="Q16" s="476"/>
      <c r="R16" s="477"/>
      <c r="S16" s="477"/>
      <c r="T16" s="478"/>
      <c r="U16" s="478"/>
      <c r="V16" s="478"/>
      <c r="W16" s="247"/>
      <c r="X16" s="247"/>
    </row>
    <row r="17" spans="2:25" ht="25.5" customHeight="1" x14ac:dyDescent="0.15">
      <c r="C17" s="482"/>
      <c r="D17" s="319"/>
      <c r="E17" s="319"/>
      <c r="F17" s="319"/>
      <c r="G17" s="319"/>
      <c r="H17" s="319"/>
      <c r="I17" s="319"/>
      <c r="J17" s="319"/>
      <c r="K17" s="319"/>
      <c r="L17" s="319"/>
      <c r="O17" s="475"/>
      <c r="P17" s="474"/>
      <c r="Q17" s="474"/>
      <c r="R17" s="477"/>
      <c r="S17" s="477"/>
      <c r="T17" s="478"/>
      <c r="U17" s="478"/>
      <c r="V17" s="478"/>
    </row>
    <row r="18" spans="2:25" ht="14.25" customHeight="1" x14ac:dyDescent="0.15">
      <c r="C18" s="185"/>
      <c r="D18" s="185"/>
      <c r="O18" s="475">
        <v>3</v>
      </c>
      <c r="P18" s="476"/>
      <c r="Q18" s="476"/>
      <c r="R18" s="477"/>
      <c r="S18" s="477"/>
      <c r="T18" s="478"/>
      <c r="U18" s="478"/>
      <c r="V18" s="478"/>
      <c r="Y18" s="247"/>
    </row>
    <row r="19" spans="2:25" s="247" customFormat="1" ht="29.25" customHeight="1" x14ac:dyDescent="0.15">
      <c r="B19" s="247" t="s">
        <v>789</v>
      </c>
      <c r="N19" s="228"/>
      <c r="O19" s="475"/>
      <c r="P19" s="474"/>
      <c r="Q19" s="474"/>
      <c r="R19" s="477"/>
      <c r="S19" s="477"/>
      <c r="T19" s="478"/>
      <c r="U19" s="478"/>
      <c r="V19" s="478"/>
      <c r="W19" s="228"/>
      <c r="X19" s="228"/>
      <c r="Y19" s="228"/>
    </row>
    <row r="20" spans="2:25" ht="14.25" customHeight="1" x14ac:dyDescent="0.15">
      <c r="D20" s="479" t="s">
        <v>782</v>
      </c>
      <c r="E20" s="479"/>
      <c r="F20" s="480" t="s">
        <v>783</v>
      </c>
      <c r="G20" s="480"/>
      <c r="H20" s="480" t="s">
        <v>784</v>
      </c>
      <c r="I20" s="480"/>
      <c r="J20" s="480"/>
      <c r="O20" s="475">
        <v>4</v>
      </c>
      <c r="P20" s="476"/>
      <c r="Q20" s="476"/>
      <c r="R20" s="477"/>
      <c r="S20" s="477"/>
      <c r="T20" s="478"/>
      <c r="U20" s="478"/>
      <c r="V20" s="478"/>
    </row>
    <row r="21" spans="2:25" ht="29.25" customHeight="1" x14ac:dyDescent="0.15">
      <c r="D21" s="481" t="s">
        <v>785</v>
      </c>
      <c r="E21" s="481"/>
      <c r="F21" s="480"/>
      <c r="G21" s="480"/>
      <c r="H21" s="480"/>
      <c r="I21" s="480"/>
      <c r="J21" s="480"/>
      <c r="O21" s="475"/>
      <c r="P21" s="474"/>
      <c r="Q21" s="474"/>
      <c r="R21" s="477"/>
      <c r="S21" s="477"/>
      <c r="T21" s="478"/>
      <c r="U21" s="478"/>
      <c r="V21" s="478"/>
    </row>
    <row r="22" spans="2:25" ht="18" customHeight="1" x14ac:dyDescent="0.15">
      <c r="C22" s="475">
        <v>1</v>
      </c>
      <c r="D22" s="476"/>
      <c r="E22" s="476"/>
      <c r="F22" s="477"/>
      <c r="G22" s="477"/>
      <c r="H22" s="478"/>
      <c r="I22" s="478"/>
      <c r="J22" s="478"/>
      <c r="O22" s="475">
        <v>5</v>
      </c>
      <c r="P22" s="476"/>
      <c r="Q22" s="476"/>
      <c r="R22" s="477"/>
      <c r="S22" s="477"/>
      <c r="T22" s="478"/>
      <c r="U22" s="478"/>
      <c r="V22" s="478"/>
    </row>
    <row r="23" spans="2:25" ht="33" customHeight="1" x14ac:dyDescent="0.15">
      <c r="C23" s="475"/>
      <c r="D23" s="474"/>
      <c r="E23" s="474"/>
      <c r="F23" s="477"/>
      <c r="G23" s="477"/>
      <c r="H23" s="478"/>
      <c r="I23" s="478"/>
      <c r="J23" s="478"/>
      <c r="O23" s="475"/>
      <c r="P23" s="474"/>
      <c r="Q23" s="474"/>
      <c r="R23" s="477"/>
      <c r="S23" s="477"/>
      <c r="T23" s="478"/>
      <c r="U23" s="478"/>
      <c r="V23" s="478"/>
    </row>
    <row r="24" spans="2:25" ht="18" customHeight="1" x14ac:dyDescent="0.15">
      <c r="C24" s="475">
        <v>2</v>
      </c>
      <c r="D24" s="476"/>
      <c r="E24" s="476"/>
      <c r="F24" s="477"/>
      <c r="G24" s="477"/>
      <c r="H24" s="478"/>
      <c r="I24" s="478"/>
      <c r="J24" s="478"/>
      <c r="N24" s="248"/>
      <c r="O24" s="248"/>
      <c r="P24" s="248"/>
      <c r="Q24" s="248"/>
      <c r="R24" s="248"/>
      <c r="S24" s="248"/>
      <c r="T24" s="249"/>
      <c r="U24" s="249"/>
      <c r="V24" s="249"/>
      <c r="W24" s="249"/>
      <c r="X24" s="249"/>
    </row>
    <row r="25" spans="2:25" ht="33" customHeight="1" x14ac:dyDescent="0.15">
      <c r="C25" s="475"/>
      <c r="D25" s="474"/>
      <c r="E25" s="474"/>
      <c r="F25" s="477"/>
      <c r="G25" s="477"/>
      <c r="H25" s="478"/>
      <c r="I25" s="478"/>
      <c r="J25" s="478"/>
      <c r="N25" s="248"/>
      <c r="O25" s="248"/>
      <c r="P25" s="248"/>
      <c r="Q25" s="248"/>
      <c r="R25" s="248"/>
      <c r="S25" s="248"/>
      <c r="T25" s="249"/>
      <c r="U25" s="249"/>
      <c r="V25" s="249"/>
      <c r="W25" s="249"/>
      <c r="X25" s="249"/>
    </row>
    <row r="26" spans="2:25" ht="18" customHeight="1" x14ac:dyDescent="0.15">
      <c r="C26" s="475">
        <v>3</v>
      </c>
      <c r="D26" s="476"/>
      <c r="E26" s="476"/>
      <c r="F26" s="477"/>
      <c r="G26" s="477"/>
      <c r="H26" s="478"/>
      <c r="I26" s="478"/>
      <c r="J26" s="478"/>
      <c r="N26" s="247" t="s">
        <v>790</v>
      </c>
      <c r="O26" s="247"/>
      <c r="P26" s="247"/>
      <c r="Q26" s="247"/>
      <c r="R26" s="247"/>
      <c r="S26" s="247"/>
      <c r="T26" s="247"/>
      <c r="U26" s="247"/>
      <c r="V26" s="247"/>
      <c r="W26" s="247"/>
      <c r="X26" s="247"/>
    </row>
    <row r="27" spans="2:25" ht="33" customHeight="1" thickBot="1" x14ac:dyDescent="0.2">
      <c r="C27" s="475"/>
      <c r="D27" s="474"/>
      <c r="E27" s="474"/>
      <c r="F27" s="477"/>
      <c r="G27" s="477"/>
      <c r="H27" s="478"/>
      <c r="I27" s="478"/>
      <c r="J27" s="478"/>
      <c r="O27" s="471" t="s">
        <v>791</v>
      </c>
      <c r="P27" s="455"/>
      <c r="Q27" s="185"/>
      <c r="R27" s="472" t="s">
        <v>792</v>
      </c>
      <c r="S27" s="472"/>
      <c r="T27" s="250"/>
      <c r="U27" s="185"/>
      <c r="V27" s="473" t="s">
        <v>793</v>
      </c>
      <c r="W27" s="473"/>
      <c r="X27" s="240"/>
    </row>
    <row r="28" spans="2:25" ht="18" customHeight="1" x14ac:dyDescent="0.15">
      <c r="C28" s="475">
        <v>4</v>
      </c>
      <c r="D28" s="476"/>
      <c r="E28" s="476"/>
      <c r="F28" s="477"/>
      <c r="G28" s="477"/>
      <c r="H28" s="478"/>
      <c r="I28" s="478"/>
      <c r="J28" s="478"/>
      <c r="O28" s="464">
        <f>SUM(T14:V23)</f>
        <v>0</v>
      </c>
      <c r="P28" s="465"/>
      <c r="Q28" s="455" t="s">
        <v>794</v>
      </c>
      <c r="R28" s="451">
        <v>3600</v>
      </c>
      <c r="S28" s="452"/>
      <c r="T28" s="458" t="s">
        <v>795</v>
      </c>
      <c r="U28" s="459"/>
      <c r="V28" s="460">
        <f>O28*R28</f>
        <v>0</v>
      </c>
      <c r="W28" s="468"/>
      <c r="X28" s="470" t="s">
        <v>796</v>
      </c>
    </row>
    <row r="29" spans="2:25" ht="33" customHeight="1" thickBot="1" x14ac:dyDescent="0.2">
      <c r="C29" s="475"/>
      <c r="D29" s="474"/>
      <c r="E29" s="474"/>
      <c r="F29" s="477"/>
      <c r="G29" s="477"/>
      <c r="H29" s="478"/>
      <c r="I29" s="478"/>
      <c r="J29" s="478"/>
      <c r="O29" s="466"/>
      <c r="P29" s="467"/>
      <c r="Q29" s="455"/>
      <c r="R29" s="453"/>
      <c r="S29" s="454"/>
      <c r="T29" s="458"/>
      <c r="U29" s="459"/>
      <c r="V29" s="462"/>
      <c r="W29" s="469"/>
      <c r="X29" s="470"/>
    </row>
    <row r="30" spans="2:25" ht="18" customHeight="1" x14ac:dyDescent="0.15">
      <c r="C30" s="475">
        <v>5</v>
      </c>
      <c r="D30" s="476"/>
      <c r="E30" s="476"/>
      <c r="F30" s="477"/>
      <c r="G30" s="477"/>
      <c r="H30" s="478"/>
      <c r="I30" s="478"/>
      <c r="J30" s="478"/>
      <c r="N30" s="251"/>
      <c r="O30" s="228" t="s">
        <v>797</v>
      </c>
    </row>
    <row r="31" spans="2:25" ht="33" customHeight="1" x14ac:dyDescent="0.15">
      <c r="C31" s="475"/>
      <c r="D31" s="474"/>
      <c r="E31" s="474"/>
      <c r="F31" s="477"/>
      <c r="G31" s="477"/>
      <c r="H31" s="478"/>
      <c r="I31" s="478"/>
      <c r="J31" s="478"/>
      <c r="N31" s="252"/>
      <c r="O31" s="249"/>
      <c r="P31" s="249"/>
      <c r="Q31" s="249"/>
      <c r="R31" s="249"/>
      <c r="S31" s="249"/>
      <c r="T31" s="249"/>
      <c r="U31" s="249"/>
      <c r="V31" s="249"/>
      <c r="W31" s="249"/>
      <c r="X31" s="249"/>
    </row>
    <row r="32" spans="2:25" s="249" customFormat="1" ht="18" customHeight="1" x14ac:dyDescent="0.15">
      <c r="C32" s="253"/>
      <c r="D32" s="253"/>
      <c r="E32" s="254"/>
      <c r="F32" s="248"/>
      <c r="G32" s="248"/>
      <c r="H32" s="248"/>
      <c r="I32" s="248"/>
      <c r="J32" s="248"/>
      <c r="K32" s="248"/>
      <c r="L32" s="248"/>
      <c r="M32" s="248"/>
      <c r="N32" s="255"/>
      <c r="O32" s="255"/>
      <c r="P32" s="255"/>
      <c r="Q32" s="255"/>
      <c r="R32" s="255"/>
      <c r="S32" s="255"/>
      <c r="T32" s="255"/>
      <c r="U32" s="255"/>
      <c r="V32" s="255"/>
      <c r="W32" s="255"/>
      <c r="X32" s="255"/>
      <c r="Y32" s="255"/>
    </row>
    <row r="33" spans="2:25" s="247" customFormat="1" ht="18" customHeight="1" x14ac:dyDescent="0.15">
      <c r="B33" s="256" t="s">
        <v>798</v>
      </c>
      <c r="N33" s="257" t="s">
        <v>799</v>
      </c>
      <c r="O33" s="257"/>
      <c r="P33" s="257"/>
      <c r="Q33" s="257"/>
      <c r="R33" s="257"/>
      <c r="S33" s="257"/>
      <c r="T33" s="257"/>
      <c r="U33" s="257"/>
      <c r="V33" s="257"/>
      <c r="W33" s="257"/>
      <c r="X33" s="257"/>
      <c r="Y33" s="257"/>
    </row>
    <row r="34" spans="2:25" ht="49.5" customHeight="1" thickBot="1" x14ac:dyDescent="0.2">
      <c r="C34" s="471" t="s">
        <v>791</v>
      </c>
      <c r="D34" s="455"/>
      <c r="E34" s="185"/>
      <c r="F34" s="472" t="s">
        <v>792</v>
      </c>
      <c r="G34" s="472"/>
      <c r="H34" s="250"/>
      <c r="I34" s="185"/>
      <c r="J34" s="473" t="s">
        <v>800</v>
      </c>
      <c r="K34" s="473"/>
      <c r="L34" s="240"/>
      <c r="M34" s="240"/>
      <c r="O34" s="471" t="s">
        <v>801</v>
      </c>
      <c r="P34" s="455"/>
      <c r="Q34" s="185"/>
      <c r="R34" s="473" t="s">
        <v>802</v>
      </c>
      <c r="S34" s="473"/>
      <c r="T34" s="250"/>
      <c r="U34" s="185"/>
      <c r="V34" s="473" t="s">
        <v>803</v>
      </c>
      <c r="W34" s="473"/>
    </row>
    <row r="35" spans="2:25" ht="17.25" customHeight="1" x14ac:dyDescent="0.15">
      <c r="C35" s="464">
        <f>SUM(H22:J31)</f>
        <v>0</v>
      </c>
      <c r="D35" s="465"/>
      <c r="E35" s="455" t="s">
        <v>794</v>
      </c>
      <c r="F35" s="451">
        <v>3600</v>
      </c>
      <c r="G35" s="452"/>
      <c r="H35" s="458" t="s">
        <v>795</v>
      </c>
      <c r="I35" s="459"/>
      <c r="J35" s="460">
        <f>C35*F35</f>
        <v>0</v>
      </c>
      <c r="K35" s="468"/>
      <c r="L35" s="470" t="s">
        <v>804</v>
      </c>
      <c r="M35" s="258"/>
      <c r="O35" s="451">
        <f>J35</f>
        <v>0</v>
      </c>
      <c r="P35" s="452"/>
      <c r="Q35" s="455" t="s">
        <v>805</v>
      </c>
      <c r="R35" s="451">
        <f>V28</f>
        <v>0</v>
      </c>
      <c r="S35" s="456"/>
      <c r="T35" s="458" t="s">
        <v>795</v>
      </c>
      <c r="U35" s="459"/>
      <c r="V35" s="460">
        <f>O35+R35</f>
        <v>0</v>
      </c>
      <c r="W35" s="461"/>
      <c r="Y35" s="249"/>
    </row>
    <row r="36" spans="2:25" ht="33" customHeight="1" thickBot="1" x14ac:dyDescent="0.2">
      <c r="C36" s="466"/>
      <c r="D36" s="467"/>
      <c r="E36" s="455"/>
      <c r="F36" s="453"/>
      <c r="G36" s="454"/>
      <c r="H36" s="458"/>
      <c r="I36" s="459"/>
      <c r="J36" s="462"/>
      <c r="K36" s="469"/>
      <c r="L36" s="470"/>
      <c r="M36" s="258"/>
      <c r="O36" s="453"/>
      <c r="P36" s="454"/>
      <c r="Q36" s="455"/>
      <c r="R36" s="453"/>
      <c r="S36" s="457"/>
      <c r="T36" s="458"/>
      <c r="U36" s="459"/>
      <c r="V36" s="462"/>
      <c r="W36" s="463"/>
      <c r="Y36" s="255"/>
    </row>
    <row r="38" spans="2:25" s="249" customFormat="1" ht="26.25" customHeight="1" x14ac:dyDescent="0.15">
      <c r="N38" s="228"/>
      <c r="O38" s="228"/>
      <c r="P38" s="228"/>
      <c r="Q38" s="228"/>
      <c r="R38" s="228"/>
      <c r="S38" s="228"/>
      <c r="T38" s="228"/>
      <c r="U38" s="228"/>
      <c r="V38" s="228"/>
      <c r="W38" s="228"/>
      <c r="X38" s="228"/>
      <c r="Y38" s="228"/>
    </row>
  </sheetData>
  <sheetProtection algorithmName="SHA-512" hashValue="hc/WbIcaP3JmklenQz8Ivn6YVIJl059WLRR5xnbAR1DKOVCP4gUtiK6KwyQP2ZLeIopi2646zCbfyeMwtKq+EQ==" saltValue="8c+QWv8+ZEQCReOKv5+PrA==" spinCount="100000" sheet="1" objects="1" scenarios="1"/>
  <mergeCells count="102">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 ref="P15:Q15"/>
    <mergeCell ref="C16:C17"/>
    <mergeCell ref="D16:L17"/>
    <mergeCell ref="O16:O17"/>
    <mergeCell ref="P16:Q16"/>
    <mergeCell ref="R16:S17"/>
    <mergeCell ref="T16:V17"/>
    <mergeCell ref="P17:Q17"/>
    <mergeCell ref="O18:O19"/>
    <mergeCell ref="P18:Q18"/>
    <mergeCell ref="R18:S19"/>
    <mergeCell ref="T18:V19"/>
    <mergeCell ref="P19:Q19"/>
    <mergeCell ref="D20:E20"/>
    <mergeCell ref="F20:G21"/>
    <mergeCell ref="H20:J21"/>
    <mergeCell ref="O20:O21"/>
    <mergeCell ref="P20:Q20"/>
    <mergeCell ref="R20:S21"/>
    <mergeCell ref="T20:V21"/>
    <mergeCell ref="D21:E21"/>
    <mergeCell ref="P21:Q21"/>
    <mergeCell ref="C22:C23"/>
    <mergeCell ref="D22:E22"/>
    <mergeCell ref="F22:G23"/>
    <mergeCell ref="H22:J23"/>
    <mergeCell ref="O22:O23"/>
    <mergeCell ref="P22:Q22"/>
    <mergeCell ref="R22:S23"/>
    <mergeCell ref="T22:V23"/>
    <mergeCell ref="D23:E23"/>
    <mergeCell ref="P23:Q23"/>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workbookViewId="0"/>
  </sheetViews>
  <sheetFormatPr defaultRowHeight="18.75" x14ac:dyDescent="0.15"/>
  <cols>
    <col min="1" max="1" width="15.625" style="1" customWidth="1"/>
    <col min="2" max="2" width="16.875" style="76" customWidth="1"/>
    <col min="3" max="3" width="16.875" style="7" customWidth="1"/>
    <col min="4" max="4" width="16.875" style="76" customWidth="1"/>
    <col min="5" max="5" width="16.875" style="1" customWidth="1"/>
    <col min="6" max="6" width="16.875" style="76" customWidth="1"/>
    <col min="7" max="7" width="16.875" style="1" customWidth="1"/>
    <col min="8" max="8" width="11.375" style="76" customWidth="1"/>
    <col min="9" max="9" width="11.375" style="1" customWidth="1"/>
    <col min="10" max="11" width="16.875" style="1" customWidth="1"/>
    <col min="12" max="12" width="13.25" style="1" customWidth="1"/>
    <col min="13" max="14" width="12.625" style="1" customWidth="1"/>
    <col min="15" max="15" width="16" style="76" customWidth="1"/>
    <col min="16" max="16" width="17.625" style="76" customWidth="1"/>
    <col min="17" max="16384" width="9" style="1"/>
  </cols>
  <sheetData>
    <row r="1" spans="1:16" s="77" customFormat="1" x14ac:dyDescent="0.15">
      <c r="B1" s="78"/>
      <c r="C1" s="88"/>
      <c r="D1" s="78"/>
      <c r="F1" s="78"/>
      <c r="H1" s="78"/>
      <c r="O1" s="78"/>
      <c r="P1" s="78"/>
    </row>
    <row r="2" spans="1:16" s="77" customFormat="1" x14ac:dyDescent="0.15">
      <c r="B2" s="78"/>
      <c r="C2" s="88"/>
      <c r="D2" s="78"/>
      <c r="F2" s="78"/>
      <c r="H2" s="78"/>
      <c r="O2" s="78"/>
      <c r="P2" s="78"/>
    </row>
    <row r="3" spans="1:16" s="77" customFormat="1" ht="19.5" thickBot="1" x14ac:dyDescent="0.2">
      <c r="B3" s="78"/>
      <c r="C3" s="88"/>
      <c r="D3" s="78"/>
      <c r="F3" s="78"/>
      <c r="H3" s="78"/>
      <c r="O3" s="78"/>
      <c r="P3" s="78"/>
    </row>
    <row r="4" spans="1:16" s="77" customFormat="1" x14ac:dyDescent="0.15">
      <c r="B4" s="78"/>
      <c r="C4" s="88"/>
      <c r="D4" s="78"/>
      <c r="F4" s="78"/>
      <c r="H4" s="78"/>
      <c r="M4" s="524" t="s">
        <v>63</v>
      </c>
      <c r="N4" s="525"/>
      <c r="O4" s="78"/>
      <c r="P4" s="78"/>
    </row>
    <row r="5" spans="1:16" s="77" customFormat="1" x14ac:dyDescent="0.15">
      <c r="B5" s="78"/>
      <c r="C5" s="88"/>
      <c r="D5" s="78"/>
      <c r="F5" s="78"/>
      <c r="H5" s="78"/>
      <c r="M5" s="526"/>
      <c r="N5" s="527"/>
      <c r="O5" s="78"/>
      <c r="P5" s="78"/>
    </row>
    <row r="6" spans="1:16" s="90" customFormat="1" ht="22.5" customHeight="1" thickBot="1" x14ac:dyDescent="0.2">
      <c r="B6" s="91"/>
      <c r="C6" s="92"/>
      <c r="D6" s="91"/>
      <c r="E6" s="93"/>
      <c r="F6" s="91"/>
      <c r="H6" s="94"/>
      <c r="M6" s="528"/>
      <c r="N6" s="529"/>
      <c r="O6" s="94"/>
    </row>
    <row r="7" spans="1:16" s="100" customFormat="1" ht="49.5" customHeight="1" x14ac:dyDescent="0.15">
      <c r="A7" s="95"/>
      <c r="B7" s="95"/>
      <c r="C7" s="96" t="s">
        <v>125</v>
      </c>
      <c r="D7" s="97" t="str">
        <f>一番最初に入力!C10&amp;""</f>
        <v>3</v>
      </c>
      <c r="E7" s="98" t="s">
        <v>758</v>
      </c>
      <c r="F7" s="95"/>
      <c r="G7" s="95"/>
      <c r="H7" s="95"/>
      <c r="I7" s="95"/>
      <c r="J7" s="95"/>
      <c r="K7" s="95"/>
      <c r="L7" s="95"/>
      <c r="M7" s="95"/>
      <c r="N7" s="95"/>
      <c r="O7" s="99" t="s">
        <v>65</v>
      </c>
      <c r="P7" s="95"/>
    </row>
    <row r="8" spans="1:16" s="101" customFormat="1" ht="39.75" customHeight="1" x14ac:dyDescent="0.15">
      <c r="A8" s="77"/>
      <c r="B8" s="77"/>
      <c r="C8" s="77"/>
      <c r="D8" s="78"/>
      <c r="E8" s="77"/>
      <c r="F8" s="78"/>
      <c r="H8" s="78"/>
      <c r="K8" s="88"/>
      <c r="L8" s="77"/>
      <c r="M8" s="77"/>
      <c r="N8" s="77"/>
      <c r="O8" s="77"/>
      <c r="P8" s="77"/>
    </row>
    <row r="9" spans="1:16" s="100" customFormat="1" ht="36.75" customHeight="1" x14ac:dyDescent="0.15">
      <c r="A9" s="98"/>
      <c r="B9" s="98"/>
      <c r="D9" s="98"/>
      <c r="F9" s="98"/>
      <c r="H9" s="561" t="s">
        <v>40</v>
      </c>
      <c r="I9" s="561"/>
      <c r="J9" s="560" t="str">
        <f>様式第4号!K8</f>
        <v xml:space="preserve"> </v>
      </c>
      <c r="K9" s="560"/>
      <c r="L9" s="560"/>
      <c r="M9" s="560"/>
      <c r="N9" s="560"/>
    </row>
    <row r="10" spans="1:16" s="77" customFormat="1" ht="36.75" customHeight="1" x14ac:dyDescent="0.15">
      <c r="B10" s="78"/>
      <c r="D10" s="78"/>
      <c r="F10" s="78"/>
      <c r="H10" s="562" t="s">
        <v>57</v>
      </c>
      <c r="I10" s="562"/>
      <c r="J10" s="560" t="str">
        <f>様式第4号!K9</f>
        <v xml:space="preserve"> </v>
      </c>
      <c r="K10" s="560"/>
      <c r="L10" s="560"/>
      <c r="M10" s="560"/>
      <c r="N10" s="560"/>
    </row>
    <row r="11" spans="1:16" s="67" customFormat="1" ht="27" customHeight="1" x14ac:dyDescent="0.15">
      <c r="A11" s="77"/>
      <c r="B11" s="77"/>
      <c r="C11" s="77"/>
      <c r="D11" s="78"/>
      <c r="E11" s="77"/>
      <c r="F11" s="78"/>
      <c r="H11" s="78"/>
      <c r="K11" s="88"/>
      <c r="L11" s="77"/>
      <c r="M11" s="77"/>
      <c r="N11" s="77"/>
      <c r="O11" s="77"/>
      <c r="P11" s="77"/>
    </row>
    <row r="12" spans="1:16" s="90" customFormat="1" ht="45" customHeight="1" x14ac:dyDescent="0.15">
      <c r="B12" s="90" t="s">
        <v>28</v>
      </c>
      <c r="C12" s="94"/>
      <c r="D12" s="102"/>
      <c r="E12" s="94"/>
      <c r="F12" s="94"/>
      <c r="H12" s="94"/>
      <c r="N12" s="103"/>
      <c r="O12" s="209" t="s">
        <v>743</v>
      </c>
      <c r="P12" s="102"/>
    </row>
    <row r="13" spans="1:16" s="207" customFormat="1" ht="51.75" customHeight="1" x14ac:dyDescent="0.8">
      <c r="B13" s="563" t="s">
        <v>112</v>
      </c>
      <c r="C13" s="563"/>
      <c r="E13" s="208"/>
      <c r="F13" s="208"/>
      <c r="H13" s="208"/>
      <c r="K13" s="208"/>
      <c r="L13" s="208"/>
      <c r="M13" s="208"/>
      <c r="N13" s="208"/>
      <c r="O13" s="99" t="s">
        <v>744</v>
      </c>
      <c r="P13" s="208"/>
    </row>
    <row r="14" spans="1:16" s="90" customFormat="1" ht="30" customHeight="1" x14ac:dyDescent="0.15">
      <c r="A14" s="104"/>
      <c r="B14" s="104"/>
      <c r="C14" s="105"/>
      <c r="D14" s="104"/>
      <c r="E14" s="106"/>
      <c r="F14" s="104"/>
      <c r="H14" s="104"/>
      <c r="K14" s="104"/>
      <c r="L14" s="104"/>
      <c r="M14" s="104"/>
      <c r="N14" s="104"/>
      <c r="O14" s="210" t="s">
        <v>745</v>
      </c>
      <c r="P14" s="104"/>
    </row>
    <row r="15" spans="1:16" s="108" customFormat="1" ht="30" customHeight="1" x14ac:dyDescent="0.15">
      <c r="A15" s="90"/>
      <c r="B15" s="107"/>
      <c r="C15" s="107"/>
      <c r="D15" s="107"/>
      <c r="E15" s="107"/>
      <c r="F15" s="107"/>
      <c r="G15" s="109"/>
      <c r="H15" s="107"/>
      <c r="I15" s="109"/>
      <c r="J15" s="109"/>
      <c r="K15" s="107"/>
      <c r="L15" s="107"/>
      <c r="M15" s="90"/>
      <c r="N15" s="90"/>
      <c r="O15" s="211"/>
      <c r="P15" s="90"/>
    </row>
    <row r="16" spans="1:16" s="110" customFormat="1" ht="36" customHeight="1" thickBot="1" x14ac:dyDescent="0.2">
      <c r="A16" s="101"/>
      <c r="B16" s="91" t="s">
        <v>806</v>
      </c>
      <c r="C16" s="90"/>
      <c r="D16" s="94"/>
      <c r="E16" s="90"/>
      <c r="F16" s="94"/>
      <c r="G16" s="108"/>
      <c r="H16" s="92"/>
      <c r="I16" s="108"/>
      <c r="J16" s="108"/>
      <c r="K16" s="90"/>
      <c r="L16" s="90"/>
      <c r="M16" s="101"/>
      <c r="N16" s="101"/>
      <c r="O16" s="212" t="s">
        <v>746</v>
      </c>
      <c r="P16" s="101"/>
    </row>
    <row r="17" spans="1:16" s="108" customFormat="1" ht="39.75" customHeight="1" x14ac:dyDescent="0.15">
      <c r="A17" s="43"/>
      <c r="B17" s="558" t="s">
        <v>58</v>
      </c>
      <c r="C17" s="520"/>
      <c r="D17" s="520" t="s">
        <v>25</v>
      </c>
      <c r="E17" s="520"/>
      <c r="F17" s="520" t="s">
        <v>24</v>
      </c>
      <c r="G17" s="520"/>
      <c r="H17" s="535" t="s">
        <v>80</v>
      </c>
      <c r="I17" s="535"/>
      <c r="J17" s="532" t="s">
        <v>82</v>
      </c>
      <c r="K17" s="520" t="s">
        <v>81</v>
      </c>
      <c r="L17" s="521"/>
      <c r="M17" s="43"/>
      <c r="N17" s="43"/>
      <c r="O17" s="43"/>
      <c r="P17" s="43"/>
    </row>
    <row r="18" spans="1:16" s="108" customFormat="1" ht="51.75" customHeight="1" x14ac:dyDescent="0.15">
      <c r="A18" s="43"/>
      <c r="B18" s="559"/>
      <c r="C18" s="522"/>
      <c r="D18" s="522"/>
      <c r="E18" s="522"/>
      <c r="F18" s="522"/>
      <c r="G18" s="522"/>
      <c r="H18" s="536"/>
      <c r="I18" s="536"/>
      <c r="J18" s="533"/>
      <c r="K18" s="522"/>
      <c r="L18" s="523"/>
      <c r="M18" s="43"/>
      <c r="N18" s="43"/>
      <c r="O18" s="43"/>
      <c r="P18" s="43"/>
    </row>
    <row r="19" spans="1:16" s="108" customFormat="1" ht="39.75" customHeight="1" x14ac:dyDescent="0.15">
      <c r="A19" s="67"/>
      <c r="B19" s="559"/>
      <c r="C19" s="522"/>
      <c r="D19" s="522"/>
      <c r="E19" s="522"/>
      <c r="F19" s="522"/>
      <c r="G19" s="522"/>
      <c r="H19" s="536"/>
      <c r="I19" s="536"/>
      <c r="J19" s="534"/>
      <c r="K19" s="522"/>
      <c r="L19" s="523"/>
      <c r="M19" s="67"/>
      <c r="N19" s="67"/>
      <c r="O19" s="67"/>
      <c r="P19" s="67"/>
    </row>
    <row r="20" spans="1:16" s="108" customFormat="1" ht="39.950000000000003" customHeight="1" x14ac:dyDescent="0.15">
      <c r="A20" s="67"/>
      <c r="B20" s="564" t="s">
        <v>59</v>
      </c>
      <c r="C20" s="565"/>
      <c r="D20" s="541" t="s">
        <v>20</v>
      </c>
      <c r="E20" s="541"/>
      <c r="F20" s="541" t="s">
        <v>18</v>
      </c>
      <c r="G20" s="541"/>
      <c r="H20" s="530"/>
      <c r="I20" s="531"/>
      <c r="J20" s="111">
        <v>1200</v>
      </c>
      <c r="K20" s="518">
        <f>H20*1200</f>
        <v>0</v>
      </c>
      <c r="L20" s="519"/>
      <c r="M20" s="67"/>
      <c r="N20" s="67"/>
      <c r="O20" s="67"/>
      <c r="P20" s="67"/>
    </row>
    <row r="21" spans="1:16" s="90" customFormat="1" ht="39.950000000000003" customHeight="1" x14ac:dyDescent="0.15">
      <c r="A21" s="67"/>
      <c r="B21" s="564"/>
      <c r="C21" s="565"/>
      <c r="D21" s="541"/>
      <c r="E21" s="541"/>
      <c r="F21" s="541" t="s">
        <v>17</v>
      </c>
      <c r="G21" s="541"/>
      <c r="H21" s="530"/>
      <c r="I21" s="531"/>
      <c r="J21" s="111">
        <v>2400</v>
      </c>
      <c r="K21" s="518">
        <f>H21*2400</f>
        <v>0</v>
      </c>
      <c r="L21" s="519"/>
      <c r="M21" s="67"/>
      <c r="N21" s="67"/>
      <c r="O21" s="67"/>
      <c r="P21" s="67"/>
    </row>
    <row r="22" spans="1:16" s="90" customFormat="1" ht="39.950000000000003" customHeight="1" x14ac:dyDescent="0.15">
      <c r="A22" s="110"/>
      <c r="B22" s="564"/>
      <c r="C22" s="565"/>
      <c r="D22" s="541" t="s">
        <v>19</v>
      </c>
      <c r="E22" s="541"/>
      <c r="F22" s="541" t="s">
        <v>18</v>
      </c>
      <c r="G22" s="541"/>
      <c r="H22" s="530"/>
      <c r="I22" s="531"/>
      <c r="J22" s="111">
        <v>600</v>
      </c>
      <c r="K22" s="518">
        <f>H22*600</f>
        <v>0</v>
      </c>
      <c r="L22" s="519"/>
      <c r="M22" s="110"/>
      <c r="N22" s="110"/>
      <c r="O22" s="110"/>
      <c r="P22" s="110"/>
    </row>
    <row r="23" spans="1:16" s="90" customFormat="1" ht="39.950000000000003" customHeight="1" x14ac:dyDescent="0.15">
      <c r="A23" s="67"/>
      <c r="B23" s="564"/>
      <c r="C23" s="565"/>
      <c r="D23" s="541"/>
      <c r="E23" s="541"/>
      <c r="F23" s="541" t="s">
        <v>17</v>
      </c>
      <c r="G23" s="541"/>
      <c r="H23" s="530"/>
      <c r="I23" s="531"/>
      <c r="J23" s="111">
        <v>1200</v>
      </c>
      <c r="K23" s="518">
        <f>H23*1200</f>
        <v>0</v>
      </c>
      <c r="L23" s="519"/>
      <c r="M23" s="67"/>
      <c r="N23" s="67"/>
      <c r="O23" s="67"/>
      <c r="P23" s="67"/>
    </row>
    <row r="24" spans="1:16" s="43" customFormat="1" ht="39.950000000000003" customHeight="1" x14ac:dyDescent="0.15">
      <c r="A24" s="110"/>
      <c r="B24" s="547" t="s">
        <v>23</v>
      </c>
      <c r="C24" s="548"/>
      <c r="D24" s="541" t="s">
        <v>20</v>
      </c>
      <c r="E24" s="541"/>
      <c r="F24" s="541" t="s">
        <v>18</v>
      </c>
      <c r="G24" s="541"/>
      <c r="H24" s="530"/>
      <c r="I24" s="531"/>
      <c r="J24" s="111">
        <v>1200</v>
      </c>
      <c r="K24" s="518">
        <f>H24*1200</f>
        <v>0</v>
      </c>
      <c r="L24" s="519"/>
      <c r="M24" s="110"/>
      <c r="N24" s="110"/>
      <c r="O24" s="110"/>
      <c r="P24" s="110"/>
    </row>
    <row r="25" spans="1:16" s="43" customFormat="1" ht="39.950000000000003" customHeight="1" x14ac:dyDescent="0.15">
      <c r="A25" s="67"/>
      <c r="B25" s="547"/>
      <c r="C25" s="548"/>
      <c r="D25" s="541"/>
      <c r="E25" s="541"/>
      <c r="F25" s="541" t="s">
        <v>17</v>
      </c>
      <c r="G25" s="541"/>
      <c r="H25" s="530"/>
      <c r="I25" s="531"/>
      <c r="J25" s="111">
        <v>2400</v>
      </c>
      <c r="K25" s="518">
        <f>H25*2400</f>
        <v>0</v>
      </c>
      <c r="L25" s="519"/>
      <c r="M25" s="67"/>
      <c r="N25" s="67"/>
      <c r="O25" s="67"/>
      <c r="P25" s="67"/>
    </row>
    <row r="26" spans="1:16" s="67" customFormat="1" ht="39.950000000000003" customHeight="1" x14ac:dyDescent="0.15">
      <c r="A26" s="110"/>
      <c r="B26" s="547"/>
      <c r="C26" s="548"/>
      <c r="D26" s="541" t="s">
        <v>19</v>
      </c>
      <c r="E26" s="541"/>
      <c r="F26" s="541" t="s">
        <v>18</v>
      </c>
      <c r="G26" s="541"/>
      <c r="H26" s="530"/>
      <c r="I26" s="531"/>
      <c r="J26" s="111">
        <v>600</v>
      </c>
      <c r="K26" s="518">
        <f>H26*600</f>
        <v>0</v>
      </c>
      <c r="L26" s="519"/>
      <c r="M26" s="110"/>
      <c r="N26" s="110"/>
      <c r="O26" s="110"/>
      <c r="P26" s="110"/>
    </row>
    <row r="27" spans="1:16" s="67" customFormat="1" ht="39.950000000000003" customHeight="1" x14ac:dyDescent="0.15">
      <c r="B27" s="547"/>
      <c r="C27" s="548"/>
      <c r="D27" s="541"/>
      <c r="E27" s="541"/>
      <c r="F27" s="541" t="s">
        <v>17</v>
      </c>
      <c r="G27" s="541"/>
      <c r="H27" s="530"/>
      <c r="I27" s="531"/>
      <c r="J27" s="111">
        <v>1200</v>
      </c>
      <c r="K27" s="518">
        <f>H27*1200</f>
        <v>0</v>
      </c>
      <c r="L27" s="519"/>
    </row>
    <row r="28" spans="1:16" s="67" customFormat="1" ht="39.950000000000003" customHeight="1" x14ac:dyDescent="0.15">
      <c r="A28" s="110"/>
      <c r="B28" s="547" t="s">
        <v>22</v>
      </c>
      <c r="C28" s="548"/>
      <c r="D28" s="541" t="s">
        <v>20</v>
      </c>
      <c r="E28" s="541"/>
      <c r="F28" s="541" t="s">
        <v>18</v>
      </c>
      <c r="G28" s="541"/>
      <c r="H28" s="530"/>
      <c r="I28" s="531"/>
      <c r="J28" s="111">
        <v>1200</v>
      </c>
      <c r="K28" s="518">
        <f>H28*1200</f>
        <v>0</v>
      </c>
      <c r="L28" s="519"/>
      <c r="M28" s="110"/>
      <c r="N28" s="110"/>
      <c r="O28" s="110"/>
      <c r="P28" s="110"/>
    </row>
    <row r="29" spans="1:16" s="110" customFormat="1" ht="39.950000000000003" customHeight="1" x14ac:dyDescent="0.15">
      <c r="A29" s="67"/>
      <c r="B29" s="547"/>
      <c r="C29" s="548"/>
      <c r="D29" s="541"/>
      <c r="E29" s="541"/>
      <c r="F29" s="541" t="s">
        <v>17</v>
      </c>
      <c r="G29" s="541"/>
      <c r="H29" s="530"/>
      <c r="I29" s="531"/>
      <c r="J29" s="111">
        <v>2400</v>
      </c>
      <c r="K29" s="518">
        <f>H29*2400</f>
        <v>0</v>
      </c>
      <c r="L29" s="519"/>
      <c r="M29" s="67"/>
      <c r="N29" s="67"/>
      <c r="O29" s="67"/>
      <c r="P29" s="67"/>
    </row>
    <row r="30" spans="1:16" s="67" customFormat="1" ht="39.950000000000003" customHeight="1" x14ac:dyDescent="0.15">
      <c r="A30" s="110"/>
      <c r="B30" s="547"/>
      <c r="C30" s="548"/>
      <c r="D30" s="541" t="s">
        <v>19</v>
      </c>
      <c r="E30" s="541"/>
      <c r="F30" s="541" t="s">
        <v>18</v>
      </c>
      <c r="G30" s="541"/>
      <c r="H30" s="530"/>
      <c r="I30" s="531"/>
      <c r="J30" s="111">
        <v>600</v>
      </c>
      <c r="K30" s="518">
        <f>H30*600</f>
        <v>0</v>
      </c>
      <c r="L30" s="519"/>
      <c r="M30" s="110"/>
      <c r="N30" s="110"/>
      <c r="O30" s="110"/>
      <c r="P30" s="110"/>
    </row>
    <row r="31" spans="1:16" s="110" customFormat="1" ht="39.950000000000003" customHeight="1" x14ac:dyDescent="0.15">
      <c r="A31" s="67"/>
      <c r="B31" s="547"/>
      <c r="C31" s="548"/>
      <c r="D31" s="541"/>
      <c r="E31" s="541"/>
      <c r="F31" s="541" t="s">
        <v>17</v>
      </c>
      <c r="G31" s="541"/>
      <c r="H31" s="530"/>
      <c r="I31" s="531"/>
      <c r="J31" s="111">
        <v>1200</v>
      </c>
      <c r="K31" s="518">
        <f>H31*1200</f>
        <v>0</v>
      </c>
      <c r="L31" s="519"/>
      <c r="M31" s="67"/>
      <c r="N31" s="67"/>
      <c r="O31" s="67"/>
      <c r="P31" s="67"/>
    </row>
    <row r="32" spans="1:16" s="67" customFormat="1" ht="39.950000000000003" customHeight="1" x14ac:dyDescent="0.15">
      <c r="A32" s="110"/>
      <c r="B32" s="547" t="s">
        <v>21</v>
      </c>
      <c r="C32" s="548"/>
      <c r="D32" s="541" t="s">
        <v>20</v>
      </c>
      <c r="E32" s="541"/>
      <c r="F32" s="541" t="s">
        <v>18</v>
      </c>
      <c r="G32" s="541"/>
      <c r="H32" s="530"/>
      <c r="I32" s="531"/>
      <c r="J32" s="111">
        <v>1200</v>
      </c>
      <c r="K32" s="518">
        <f>H32*1200</f>
        <v>0</v>
      </c>
      <c r="L32" s="519"/>
      <c r="M32" s="110"/>
      <c r="N32" s="110"/>
      <c r="O32" s="110"/>
      <c r="P32" s="110"/>
    </row>
    <row r="33" spans="1:16" s="110" customFormat="1" ht="39.950000000000003" customHeight="1" x14ac:dyDescent="0.15">
      <c r="B33" s="547"/>
      <c r="C33" s="548"/>
      <c r="D33" s="541"/>
      <c r="E33" s="541"/>
      <c r="F33" s="541" t="s">
        <v>17</v>
      </c>
      <c r="G33" s="541"/>
      <c r="H33" s="530"/>
      <c r="I33" s="531"/>
      <c r="J33" s="111">
        <v>2400</v>
      </c>
      <c r="K33" s="518">
        <f>H33*2400</f>
        <v>0</v>
      </c>
      <c r="L33" s="519"/>
    </row>
    <row r="34" spans="1:16" s="67" customFormat="1" ht="39.950000000000003" customHeight="1" x14ac:dyDescent="0.15">
      <c r="B34" s="547"/>
      <c r="C34" s="548"/>
      <c r="D34" s="541" t="s">
        <v>19</v>
      </c>
      <c r="E34" s="541"/>
      <c r="F34" s="541" t="s">
        <v>18</v>
      </c>
      <c r="G34" s="541"/>
      <c r="H34" s="530"/>
      <c r="I34" s="531"/>
      <c r="J34" s="112">
        <v>600</v>
      </c>
      <c r="K34" s="518">
        <f>H34*600</f>
        <v>0</v>
      </c>
      <c r="L34" s="519"/>
    </row>
    <row r="35" spans="1:16" s="110" customFormat="1" ht="39.950000000000003" customHeight="1" thickBot="1" x14ac:dyDescent="0.2">
      <c r="B35" s="549"/>
      <c r="C35" s="550"/>
      <c r="D35" s="542"/>
      <c r="E35" s="542"/>
      <c r="F35" s="542" t="s">
        <v>17</v>
      </c>
      <c r="G35" s="542"/>
      <c r="H35" s="555"/>
      <c r="I35" s="555"/>
      <c r="J35" s="113">
        <v>1200</v>
      </c>
      <c r="K35" s="556">
        <f>H35*1200</f>
        <v>0</v>
      </c>
      <c r="L35" s="557"/>
    </row>
    <row r="36" spans="1:16" s="67" customFormat="1" ht="39.950000000000003" customHeight="1" thickTop="1" x14ac:dyDescent="0.15">
      <c r="A36" s="114"/>
      <c r="B36" s="537" t="s">
        <v>62</v>
      </c>
      <c r="C36" s="538"/>
      <c r="D36" s="538"/>
      <c r="E36" s="538"/>
      <c r="F36" s="538"/>
      <c r="G36" s="538"/>
      <c r="H36" s="545">
        <f>SUM(H20:H35)</f>
        <v>0</v>
      </c>
      <c r="I36" s="545"/>
      <c r="J36" s="543"/>
      <c r="K36" s="551">
        <f>SUM(K20:L35)</f>
        <v>0</v>
      </c>
      <c r="L36" s="552"/>
      <c r="M36" s="114"/>
      <c r="N36" s="114"/>
      <c r="O36" s="114"/>
      <c r="P36" s="114"/>
    </row>
    <row r="37" spans="1:16" s="77" customFormat="1" ht="39.950000000000003" customHeight="1" thickBot="1" x14ac:dyDescent="0.2">
      <c r="B37" s="539"/>
      <c r="C37" s="540"/>
      <c r="D37" s="540"/>
      <c r="E37" s="540"/>
      <c r="F37" s="540"/>
      <c r="G37" s="540"/>
      <c r="H37" s="546"/>
      <c r="I37" s="546"/>
      <c r="J37" s="544"/>
      <c r="K37" s="553"/>
      <c r="L37" s="554"/>
    </row>
    <row r="38" spans="1:16" s="120" customFormat="1" ht="35.25" customHeight="1" x14ac:dyDescent="0.15">
      <c r="A38" s="117"/>
      <c r="B38" s="508" t="s">
        <v>137</v>
      </c>
      <c r="C38" s="509"/>
      <c r="D38" s="509"/>
      <c r="E38" s="509"/>
      <c r="F38" s="509"/>
      <c r="G38" s="509"/>
      <c r="H38" s="512" t="s">
        <v>808</v>
      </c>
      <c r="I38" s="512"/>
      <c r="J38" s="512"/>
      <c r="K38" s="513"/>
      <c r="L38" s="514"/>
      <c r="M38" s="118"/>
      <c r="N38" s="118"/>
      <c r="O38" s="119"/>
      <c r="P38" s="119"/>
    </row>
    <row r="39" spans="1:16" s="118" customFormat="1" ht="35.25" customHeight="1" thickBot="1" x14ac:dyDescent="0.2">
      <c r="A39" s="117"/>
      <c r="B39" s="510"/>
      <c r="C39" s="511"/>
      <c r="D39" s="511"/>
      <c r="E39" s="511"/>
      <c r="F39" s="511"/>
      <c r="G39" s="511"/>
      <c r="H39" s="515" t="s">
        <v>138</v>
      </c>
      <c r="I39" s="515"/>
      <c r="J39" s="515"/>
      <c r="K39" s="516"/>
      <c r="L39" s="517"/>
      <c r="O39" s="119"/>
      <c r="P39" s="119"/>
    </row>
    <row r="40" spans="1:16" s="118" customFormat="1" ht="75" customHeight="1" thickBot="1" x14ac:dyDescent="0.2">
      <c r="B40" s="504" t="s">
        <v>139</v>
      </c>
      <c r="C40" s="505"/>
      <c r="D40" s="505"/>
      <c r="E40" s="505"/>
      <c r="F40" s="505"/>
      <c r="G40" s="505"/>
      <c r="H40" s="505"/>
      <c r="I40" s="505"/>
      <c r="J40" s="505"/>
      <c r="K40" s="506">
        <f>K36-K38-K39</f>
        <v>0</v>
      </c>
      <c r="L40" s="507"/>
    </row>
    <row r="41" spans="1:16" s="115" customFormat="1" ht="24.75" customHeight="1" x14ac:dyDescent="0.15">
      <c r="A41" s="77"/>
      <c r="B41" s="76"/>
      <c r="D41" s="76"/>
      <c r="E41" s="77"/>
      <c r="F41" s="76"/>
      <c r="H41" s="76"/>
      <c r="K41" s="1"/>
      <c r="L41" s="1"/>
      <c r="M41" s="77"/>
      <c r="N41" s="77"/>
      <c r="O41" s="77"/>
      <c r="P41" s="77"/>
    </row>
    <row r="42" spans="1:16" s="77" customFormat="1" ht="24.75" customHeight="1" x14ac:dyDescent="0.15">
      <c r="B42" s="76"/>
      <c r="C42" s="88"/>
      <c r="D42" s="76"/>
      <c r="F42" s="76"/>
      <c r="G42" s="116"/>
      <c r="H42" s="76"/>
      <c r="I42" s="116"/>
      <c r="J42" s="116"/>
      <c r="K42" s="1"/>
      <c r="L42" s="1"/>
    </row>
    <row r="43" spans="1:16" s="77" customFormat="1" ht="24.75" customHeight="1" x14ac:dyDescent="0.15">
      <c r="B43" s="78"/>
      <c r="C43" s="88"/>
      <c r="D43" s="78"/>
      <c r="F43" s="78"/>
      <c r="H43" s="78"/>
      <c r="O43" s="78"/>
      <c r="P43" s="78"/>
    </row>
    <row r="44" spans="1:16" s="116" customFormat="1" ht="24.75" customHeight="1" x14ac:dyDescent="0.15">
      <c r="A44" s="1"/>
      <c r="B44" s="76"/>
      <c r="C44" s="88"/>
      <c r="D44" s="76"/>
      <c r="E44" s="77"/>
      <c r="F44" s="76"/>
      <c r="H44" s="76"/>
      <c r="K44" s="1"/>
      <c r="L44" s="1"/>
      <c r="M44" s="77"/>
      <c r="N44" s="77"/>
      <c r="O44" s="78"/>
      <c r="P44" s="78"/>
    </row>
    <row r="45" spans="1:16" s="77" customFormat="1" ht="24.75" customHeight="1" x14ac:dyDescent="0.15">
      <c r="A45" s="1"/>
      <c r="B45" s="76"/>
      <c r="C45" s="88"/>
      <c r="D45" s="76"/>
      <c r="F45" s="76"/>
      <c r="H45" s="76"/>
      <c r="K45" s="1"/>
      <c r="L45" s="1"/>
      <c r="O45" s="78"/>
      <c r="P45" s="78"/>
    </row>
    <row r="46" spans="1:16" s="77" customFormat="1" x14ac:dyDescent="0.15">
      <c r="A46" s="1"/>
      <c r="B46" s="76"/>
      <c r="C46" s="88"/>
      <c r="D46" s="76"/>
      <c r="F46" s="76"/>
      <c r="H46" s="76"/>
      <c r="K46" s="1"/>
      <c r="L46" s="1"/>
      <c r="O46" s="78"/>
      <c r="P46" s="78"/>
    </row>
    <row r="47" spans="1:16" s="77" customFormat="1" ht="38.25" customHeight="1" x14ac:dyDescent="0.15">
      <c r="A47" s="1"/>
      <c r="B47" s="76"/>
      <c r="C47" s="88"/>
      <c r="D47" s="76"/>
      <c r="F47" s="76"/>
      <c r="H47" s="76"/>
      <c r="K47" s="1"/>
      <c r="L47" s="1"/>
      <c r="O47" s="78"/>
      <c r="P47" s="78"/>
    </row>
    <row r="48" spans="1:16" s="77" customFormat="1" x14ac:dyDescent="0.15">
      <c r="A48" s="1"/>
      <c r="B48" s="76"/>
      <c r="C48" s="88"/>
      <c r="D48" s="76"/>
      <c r="F48" s="76"/>
      <c r="H48" s="76"/>
      <c r="K48" s="1"/>
      <c r="L48" s="1"/>
      <c r="O48" s="78"/>
      <c r="P48" s="78"/>
    </row>
    <row r="49" spans="1:16" s="77" customFormat="1" x14ac:dyDescent="0.15">
      <c r="A49" s="1"/>
      <c r="B49" s="76"/>
      <c r="C49" s="88"/>
      <c r="D49" s="76"/>
      <c r="F49" s="76"/>
      <c r="H49" s="76"/>
      <c r="K49" s="1"/>
      <c r="L49" s="1"/>
      <c r="O49" s="78"/>
      <c r="P49" s="78"/>
    </row>
    <row r="50" spans="1:16" s="77" customFormat="1" x14ac:dyDescent="0.15">
      <c r="A50" s="1"/>
      <c r="B50" s="76"/>
      <c r="C50" s="88"/>
      <c r="D50" s="76"/>
      <c r="F50" s="76"/>
      <c r="H50" s="76"/>
      <c r="K50" s="1"/>
      <c r="L50" s="1"/>
      <c r="O50" s="78"/>
      <c r="P50" s="78"/>
    </row>
    <row r="51" spans="1:16" s="77" customFormat="1" x14ac:dyDescent="0.15">
      <c r="A51" s="1"/>
      <c r="B51" s="76"/>
      <c r="C51" s="88"/>
      <c r="D51" s="76"/>
      <c r="F51" s="76"/>
      <c r="H51" s="76"/>
      <c r="K51" s="1"/>
      <c r="L51" s="1"/>
      <c r="O51" s="78"/>
      <c r="P51" s="78"/>
    </row>
    <row r="52" spans="1:16" s="77" customFormat="1" x14ac:dyDescent="0.15">
      <c r="A52" s="1"/>
      <c r="B52" s="76"/>
      <c r="C52" s="88"/>
      <c r="D52" s="76"/>
      <c r="F52" s="76"/>
      <c r="H52" s="76"/>
      <c r="K52" s="1"/>
      <c r="L52" s="1"/>
      <c r="O52" s="78"/>
      <c r="P52" s="78"/>
    </row>
    <row r="53" spans="1:16" s="77" customFormat="1" x14ac:dyDescent="0.15">
      <c r="A53" s="1"/>
      <c r="B53" s="76"/>
      <c r="C53" s="88"/>
      <c r="D53" s="76"/>
      <c r="F53" s="76"/>
      <c r="H53" s="76"/>
      <c r="K53" s="1"/>
      <c r="L53" s="1"/>
      <c r="O53" s="78"/>
      <c r="P53" s="78"/>
    </row>
    <row r="54" spans="1:16" s="77" customFormat="1" x14ac:dyDescent="0.15">
      <c r="A54" s="1"/>
      <c r="B54" s="76"/>
      <c r="C54" s="88"/>
      <c r="D54" s="76"/>
      <c r="F54" s="76"/>
      <c r="H54" s="76"/>
      <c r="K54" s="1"/>
      <c r="L54" s="1"/>
      <c r="O54" s="78"/>
      <c r="P54" s="78"/>
    </row>
    <row r="55" spans="1:16" s="77" customFormat="1" x14ac:dyDescent="0.15">
      <c r="A55" s="1"/>
      <c r="B55" s="76"/>
      <c r="C55" s="88"/>
      <c r="D55" s="76"/>
      <c r="F55" s="76"/>
      <c r="H55" s="76"/>
      <c r="K55" s="1"/>
      <c r="L55" s="1"/>
      <c r="O55" s="78"/>
      <c r="P55" s="78"/>
    </row>
    <row r="56" spans="1:16" s="77" customFormat="1" x14ac:dyDescent="0.15">
      <c r="A56" s="1"/>
      <c r="B56" s="76"/>
      <c r="C56" s="88"/>
      <c r="D56" s="76"/>
      <c r="F56" s="76"/>
      <c r="H56" s="76"/>
      <c r="K56" s="1"/>
      <c r="L56" s="1"/>
      <c r="O56" s="78"/>
      <c r="P56" s="78"/>
    </row>
    <row r="57" spans="1:16" s="77" customFormat="1" x14ac:dyDescent="0.15">
      <c r="A57" s="1"/>
      <c r="B57" s="76"/>
      <c r="C57" s="88"/>
      <c r="D57" s="76"/>
      <c r="F57" s="76"/>
      <c r="H57" s="76"/>
      <c r="K57" s="1"/>
      <c r="L57" s="1"/>
      <c r="O57" s="78"/>
      <c r="P57" s="78"/>
    </row>
    <row r="58" spans="1:16" s="77" customFormat="1" x14ac:dyDescent="0.15">
      <c r="A58" s="1"/>
      <c r="B58" s="76"/>
      <c r="C58" s="88"/>
      <c r="D58" s="76"/>
      <c r="F58" s="76"/>
      <c r="H58" s="76"/>
      <c r="K58" s="1"/>
      <c r="L58" s="1"/>
      <c r="O58" s="78"/>
      <c r="P58" s="78"/>
    </row>
    <row r="59" spans="1:16" s="77" customFormat="1" x14ac:dyDescent="0.15">
      <c r="A59" s="1"/>
      <c r="B59" s="76"/>
      <c r="C59" s="88"/>
      <c r="D59" s="76"/>
      <c r="F59" s="76"/>
      <c r="H59" s="76"/>
      <c r="K59" s="1"/>
      <c r="L59" s="1"/>
      <c r="O59" s="78"/>
      <c r="P59" s="78"/>
    </row>
    <row r="60" spans="1:16" s="77" customFormat="1" x14ac:dyDescent="0.15">
      <c r="A60" s="1"/>
      <c r="B60" s="76"/>
      <c r="C60" s="88"/>
      <c r="D60" s="76"/>
      <c r="F60" s="76"/>
      <c r="H60" s="76"/>
      <c r="K60" s="1"/>
      <c r="L60" s="1"/>
      <c r="O60" s="78"/>
      <c r="P60" s="78"/>
    </row>
    <row r="61" spans="1:16" s="77" customFormat="1" x14ac:dyDescent="0.15">
      <c r="A61" s="1"/>
      <c r="B61" s="76"/>
      <c r="C61" s="88"/>
      <c r="D61" s="76"/>
      <c r="F61" s="76"/>
      <c r="H61" s="76"/>
      <c r="K61" s="1"/>
      <c r="L61" s="1"/>
      <c r="O61" s="78"/>
      <c r="P61" s="78"/>
    </row>
    <row r="62" spans="1:16" s="77" customFormat="1" x14ac:dyDescent="0.15">
      <c r="A62" s="1"/>
      <c r="B62" s="76"/>
      <c r="C62" s="88"/>
      <c r="D62" s="76"/>
      <c r="F62" s="76"/>
      <c r="H62" s="76"/>
      <c r="K62" s="1"/>
      <c r="L62" s="1"/>
      <c r="O62" s="78"/>
      <c r="P62" s="78"/>
    </row>
    <row r="63" spans="1:16" s="77" customFormat="1" x14ac:dyDescent="0.15">
      <c r="A63" s="1"/>
      <c r="B63" s="76"/>
      <c r="C63" s="88"/>
      <c r="D63" s="76"/>
      <c r="F63" s="76"/>
      <c r="H63" s="76"/>
      <c r="K63" s="1"/>
      <c r="L63" s="1"/>
      <c r="O63" s="78"/>
      <c r="P63" s="78"/>
    </row>
    <row r="64" spans="1:16" s="77" customFormat="1" x14ac:dyDescent="0.15">
      <c r="A64" s="1"/>
      <c r="B64" s="76"/>
      <c r="C64" s="88"/>
      <c r="D64" s="76"/>
      <c r="F64" s="76"/>
      <c r="H64" s="76"/>
      <c r="K64" s="1"/>
      <c r="L64" s="1"/>
      <c r="O64" s="78"/>
      <c r="P64" s="78"/>
    </row>
    <row r="65" spans="1:16" s="77" customFormat="1" x14ac:dyDescent="0.15">
      <c r="A65" s="1"/>
      <c r="B65" s="76"/>
      <c r="C65" s="88"/>
      <c r="D65" s="76"/>
      <c r="F65" s="76"/>
      <c r="H65" s="76"/>
      <c r="K65" s="1"/>
      <c r="L65" s="1"/>
      <c r="O65" s="78"/>
      <c r="P65" s="78"/>
    </row>
    <row r="66" spans="1:16" s="77" customFormat="1" x14ac:dyDescent="0.15">
      <c r="A66" s="1"/>
      <c r="B66" s="76"/>
      <c r="C66" s="88"/>
      <c r="D66" s="76"/>
      <c r="F66" s="76"/>
      <c r="H66" s="76"/>
      <c r="K66" s="1"/>
      <c r="L66" s="1"/>
      <c r="O66" s="78"/>
      <c r="P66" s="78"/>
    </row>
    <row r="67" spans="1:16" s="77" customFormat="1" x14ac:dyDescent="0.15">
      <c r="A67" s="1"/>
      <c r="B67" s="76"/>
      <c r="C67" s="88"/>
      <c r="D67" s="76"/>
      <c r="F67" s="76"/>
      <c r="H67" s="76"/>
      <c r="K67" s="1"/>
      <c r="L67" s="1"/>
      <c r="O67" s="78"/>
      <c r="P67" s="78"/>
    </row>
    <row r="68" spans="1:16" s="77" customFormat="1" x14ac:dyDescent="0.15">
      <c r="A68" s="1"/>
      <c r="B68" s="76"/>
      <c r="C68" s="88"/>
      <c r="D68" s="76"/>
      <c r="F68" s="76"/>
      <c r="H68" s="76"/>
      <c r="K68" s="1"/>
      <c r="L68" s="1"/>
      <c r="O68" s="78"/>
      <c r="P68" s="78"/>
    </row>
    <row r="69" spans="1:16" s="77" customFormat="1" x14ac:dyDescent="0.15">
      <c r="A69" s="1"/>
      <c r="B69" s="76"/>
      <c r="C69" s="88"/>
      <c r="D69" s="76"/>
      <c r="F69" s="76"/>
      <c r="H69" s="76"/>
      <c r="K69" s="1"/>
      <c r="L69" s="1"/>
      <c r="O69" s="78"/>
      <c r="P69" s="78"/>
    </row>
    <row r="70" spans="1:16" s="77" customFormat="1" x14ac:dyDescent="0.15">
      <c r="A70" s="1"/>
      <c r="B70" s="76"/>
      <c r="C70" s="88"/>
      <c r="D70" s="76"/>
      <c r="F70" s="76"/>
      <c r="H70" s="76"/>
      <c r="K70" s="1"/>
      <c r="L70" s="1"/>
      <c r="O70" s="78"/>
      <c r="P70" s="78"/>
    </row>
    <row r="71" spans="1:16" s="77" customFormat="1" x14ac:dyDescent="0.15">
      <c r="A71" s="1"/>
      <c r="B71" s="76"/>
      <c r="C71" s="88"/>
      <c r="D71" s="76"/>
      <c r="F71" s="76"/>
      <c r="H71" s="76"/>
      <c r="K71" s="1"/>
      <c r="L71" s="1"/>
      <c r="O71" s="78"/>
      <c r="P71" s="78"/>
    </row>
    <row r="72" spans="1:16" s="77" customFormat="1" x14ac:dyDescent="0.15">
      <c r="A72" s="1"/>
      <c r="B72" s="76"/>
      <c r="C72" s="88"/>
      <c r="D72" s="76"/>
      <c r="F72" s="76"/>
      <c r="H72" s="76"/>
      <c r="K72" s="1"/>
      <c r="L72" s="1"/>
      <c r="O72" s="78"/>
      <c r="P72" s="78"/>
    </row>
    <row r="73" spans="1:16" s="77" customFormat="1" x14ac:dyDescent="0.15">
      <c r="A73" s="1"/>
      <c r="B73" s="76"/>
      <c r="C73" s="88"/>
      <c r="D73" s="76"/>
      <c r="F73" s="76"/>
      <c r="H73" s="76"/>
      <c r="K73" s="1"/>
      <c r="L73" s="1"/>
      <c r="O73" s="78"/>
      <c r="P73" s="78"/>
    </row>
    <row r="74" spans="1:16" s="77" customFormat="1" x14ac:dyDescent="0.15">
      <c r="A74" s="1"/>
      <c r="B74" s="76"/>
      <c r="C74" s="88"/>
      <c r="D74" s="76"/>
      <c r="F74" s="76"/>
      <c r="H74" s="76"/>
      <c r="K74" s="1"/>
      <c r="L74" s="1"/>
      <c r="O74" s="78"/>
      <c r="P74" s="78"/>
    </row>
    <row r="75" spans="1:16" s="77" customFormat="1" x14ac:dyDescent="0.15">
      <c r="A75" s="1"/>
      <c r="B75" s="76"/>
      <c r="C75" s="7"/>
      <c r="D75" s="76"/>
      <c r="E75" s="1"/>
      <c r="F75" s="76"/>
      <c r="H75" s="76"/>
      <c r="K75" s="1"/>
      <c r="L75" s="1"/>
      <c r="N75" s="1"/>
      <c r="O75" s="76"/>
      <c r="P75" s="76"/>
    </row>
    <row r="76" spans="1:16" s="77" customFormat="1" x14ac:dyDescent="0.15">
      <c r="A76" s="1"/>
      <c r="B76" s="76"/>
      <c r="C76" s="7"/>
      <c r="D76" s="76"/>
      <c r="E76" s="1"/>
      <c r="F76" s="76"/>
      <c r="H76" s="76"/>
      <c r="K76" s="1"/>
      <c r="L76" s="1"/>
      <c r="M76" s="1"/>
      <c r="N76" s="1"/>
      <c r="O76" s="76"/>
      <c r="P76" s="76"/>
    </row>
    <row r="77" spans="1:16" s="77" customFormat="1" x14ac:dyDescent="0.15">
      <c r="A77" s="1"/>
      <c r="B77" s="76"/>
      <c r="C77" s="7"/>
      <c r="D77" s="76"/>
      <c r="E77" s="1"/>
      <c r="F77" s="76"/>
      <c r="H77" s="76"/>
      <c r="K77" s="1"/>
      <c r="L77" s="1"/>
      <c r="M77" s="1"/>
      <c r="N77" s="1"/>
      <c r="O77" s="76"/>
      <c r="P77" s="76"/>
    </row>
    <row r="78" spans="1:16" s="77" customFormat="1" x14ac:dyDescent="0.15">
      <c r="A78" s="1"/>
      <c r="B78" s="76"/>
      <c r="C78" s="7"/>
      <c r="D78" s="76"/>
      <c r="E78" s="1"/>
      <c r="F78" s="76"/>
      <c r="H78" s="76"/>
      <c r="K78" s="1"/>
      <c r="L78" s="1"/>
      <c r="M78" s="1"/>
      <c r="N78" s="1"/>
      <c r="O78" s="76"/>
      <c r="P78" s="76"/>
    </row>
    <row r="79" spans="1:16" s="77" customFormat="1" x14ac:dyDescent="0.15">
      <c r="A79" s="1"/>
      <c r="B79" s="76"/>
      <c r="C79" s="7"/>
      <c r="D79" s="76"/>
      <c r="E79" s="1"/>
      <c r="F79" s="76"/>
      <c r="H79" s="76"/>
      <c r="K79" s="1"/>
      <c r="L79" s="1"/>
      <c r="M79" s="1"/>
      <c r="N79" s="1"/>
      <c r="O79" s="76"/>
      <c r="P79" s="76"/>
    </row>
    <row r="80" spans="1:16" s="77" customFormat="1" x14ac:dyDescent="0.15">
      <c r="A80" s="1"/>
      <c r="B80" s="76"/>
      <c r="C80" s="7"/>
      <c r="D80" s="76"/>
      <c r="E80" s="1"/>
      <c r="F80" s="76"/>
      <c r="H80" s="76"/>
      <c r="K80" s="1"/>
      <c r="L80" s="1"/>
      <c r="M80" s="1"/>
      <c r="N80" s="1"/>
      <c r="O80" s="76"/>
      <c r="P80" s="76"/>
    </row>
    <row r="81" spans="1:16" s="77" customFormat="1" x14ac:dyDescent="0.15">
      <c r="A81" s="1"/>
      <c r="B81" s="76"/>
      <c r="C81" s="7"/>
      <c r="D81" s="76"/>
      <c r="E81" s="1"/>
      <c r="F81" s="76"/>
      <c r="H81" s="76"/>
      <c r="K81" s="1"/>
      <c r="L81" s="1"/>
      <c r="M81" s="1"/>
      <c r="N81" s="1"/>
      <c r="O81" s="76"/>
      <c r="P81" s="76"/>
    </row>
    <row r="82" spans="1:16" s="77" customFormat="1" x14ac:dyDescent="0.15">
      <c r="A82" s="1"/>
      <c r="B82" s="76"/>
      <c r="C82" s="7"/>
      <c r="D82" s="76"/>
      <c r="E82" s="1"/>
      <c r="F82" s="76"/>
      <c r="H82" s="76"/>
      <c r="K82" s="1"/>
      <c r="L82" s="1"/>
      <c r="M82" s="1"/>
      <c r="N82" s="1"/>
      <c r="O82" s="76"/>
      <c r="P82" s="76"/>
    </row>
    <row r="83" spans="1:16" s="77" customFormat="1" x14ac:dyDescent="0.15">
      <c r="A83" s="1"/>
      <c r="B83" s="76"/>
      <c r="C83" s="7"/>
      <c r="D83" s="76"/>
      <c r="E83" s="1"/>
      <c r="F83" s="76"/>
      <c r="H83" s="76"/>
      <c r="K83" s="1"/>
      <c r="L83" s="1"/>
      <c r="M83" s="1"/>
      <c r="N83" s="1"/>
      <c r="O83" s="76"/>
      <c r="P83" s="76"/>
    </row>
    <row r="84" spans="1:16" s="77" customFormat="1" x14ac:dyDescent="0.15">
      <c r="A84" s="1"/>
      <c r="B84" s="76"/>
      <c r="C84" s="7"/>
      <c r="D84" s="76"/>
      <c r="E84" s="1"/>
      <c r="F84" s="76"/>
      <c r="G84" s="1"/>
      <c r="H84" s="76"/>
      <c r="K84" s="1"/>
      <c r="L84" s="1"/>
      <c r="M84" s="1"/>
      <c r="N84" s="1"/>
      <c r="O84" s="76"/>
      <c r="P84" s="76"/>
    </row>
    <row r="85" spans="1:16" s="77" customFormat="1" x14ac:dyDescent="0.15">
      <c r="A85" s="1"/>
      <c r="B85" s="76"/>
      <c r="C85" s="7"/>
      <c r="D85" s="76"/>
      <c r="E85" s="1"/>
      <c r="F85" s="76"/>
      <c r="G85" s="1"/>
      <c r="H85" s="76"/>
      <c r="K85" s="1"/>
      <c r="L85" s="1"/>
      <c r="M85" s="1"/>
      <c r="N85" s="1"/>
      <c r="O85" s="76"/>
      <c r="P85" s="76"/>
    </row>
    <row r="86" spans="1:16" s="77" customFormat="1" x14ac:dyDescent="0.15">
      <c r="A86" s="1"/>
      <c r="B86" s="76"/>
      <c r="C86" s="7"/>
      <c r="D86" s="76"/>
      <c r="E86" s="1"/>
      <c r="F86" s="76"/>
      <c r="G86" s="1"/>
      <c r="H86" s="76"/>
      <c r="K86" s="1"/>
      <c r="L86" s="1"/>
      <c r="M86" s="1"/>
      <c r="N86" s="1"/>
      <c r="O86" s="76"/>
      <c r="P86" s="76"/>
    </row>
  </sheetData>
  <sheetProtection algorithmName="SHA-512" hashValue="lA25wArUkXxLJ/wk+8yK91wAMygPU0vpZEzd1Wc/U3NRYjCOpaULEImo8xU+8NMot3TVtnXRtH0mAM6it+O72A==" saltValue="PN5lBkmSQ15q2OQ78CWI0A==" spinCount="100000" sheet="1" objects="1" scenarios="1"/>
  <mergeCells count="83">
    <mergeCell ref="D20:E21"/>
    <mergeCell ref="D22:E23"/>
    <mergeCell ref="D24:E25"/>
    <mergeCell ref="D26:E27"/>
    <mergeCell ref="B28:C31"/>
    <mergeCell ref="D30:E31"/>
    <mergeCell ref="B20:C23"/>
    <mergeCell ref="B24:C27"/>
    <mergeCell ref="B17:C19"/>
    <mergeCell ref="D17:E19"/>
    <mergeCell ref="F17:G19"/>
    <mergeCell ref="J9:N9"/>
    <mergeCell ref="J10:N10"/>
    <mergeCell ref="H9:I9"/>
    <mergeCell ref="H10:I10"/>
    <mergeCell ref="B13:C13"/>
    <mergeCell ref="F27:G27"/>
    <mergeCell ref="F25:G25"/>
    <mergeCell ref="H26:I26"/>
    <mergeCell ref="H27:I27"/>
    <mergeCell ref="H23:I23"/>
    <mergeCell ref="H25:I25"/>
    <mergeCell ref="F26:G26"/>
    <mergeCell ref="F21:G21"/>
    <mergeCell ref="F22:G22"/>
    <mergeCell ref="F23:G23"/>
    <mergeCell ref="F24:G24"/>
    <mergeCell ref="F20:G20"/>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K36:L37"/>
    <mergeCell ref="K31:L31"/>
    <mergeCell ref="K32:L32"/>
    <mergeCell ref="K33:L33"/>
    <mergeCell ref="H34:I34"/>
    <mergeCell ref="H35:I35"/>
    <mergeCell ref="K34:L34"/>
    <mergeCell ref="K35:L35"/>
    <mergeCell ref="B36:G37"/>
    <mergeCell ref="D34:E35"/>
    <mergeCell ref="J36:J37"/>
    <mergeCell ref="H36:I37"/>
    <mergeCell ref="F34:G34"/>
    <mergeCell ref="F35:G35"/>
    <mergeCell ref="B32:C35"/>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K28:L28"/>
    <mergeCell ref="K29:L29"/>
    <mergeCell ref="K30:L30"/>
    <mergeCell ref="K27:L27"/>
    <mergeCell ref="K17:L19"/>
    <mergeCell ref="B40:J40"/>
    <mergeCell ref="K40:L40"/>
    <mergeCell ref="B38:G39"/>
    <mergeCell ref="H38:J38"/>
    <mergeCell ref="K38:L38"/>
    <mergeCell ref="H39:J39"/>
    <mergeCell ref="K39:L39"/>
  </mergeCells>
  <phoneticPr fontId="2"/>
  <pageMargins left="0.59055118110236227" right="0.19685039370078741" top="0.39370078740157483" bottom="0.19685039370078741" header="0.51181102362204722" footer="0.51181102362204722"/>
  <pageSetup paperSize="9" scale="4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workbookViewId="0">
      <pane xSplit="3" ySplit="1" topLeftCell="D2" activePane="bottomRight" state="frozen"/>
      <selection pane="topRight" activeCell="D1" sqref="D1"/>
      <selection pane="bottomLeft" activeCell="A2" sqref="A2"/>
      <selection pane="bottomRight"/>
    </sheetView>
  </sheetViews>
  <sheetFormatPr defaultRowHeight="18.75" x14ac:dyDescent="0.15"/>
  <cols>
    <col min="1" max="1" width="11.875" style="182" customWidth="1"/>
    <col min="2" max="2" width="22.875" style="154" customWidth="1"/>
    <col min="3" max="3" width="49.375" style="154" customWidth="1"/>
    <col min="4" max="4" width="42.125" style="154" customWidth="1"/>
    <col min="5" max="5" width="37.75" style="154" customWidth="1"/>
    <col min="6" max="6" width="19.375" style="154" customWidth="1"/>
    <col min="7" max="16384" width="9" style="154"/>
  </cols>
  <sheetData>
    <row r="1" spans="1:6" ht="21.75" customHeight="1" x14ac:dyDescent="0.15">
      <c r="A1" s="152" t="s">
        <v>354</v>
      </c>
      <c r="B1" s="153" t="s">
        <v>355</v>
      </c>
      <c r="C1" s="153" t="s">
        <v>356</v>
      </c>
      <c r="D1" s="153" t="s">
        <v>357</v>
      </c>
      <c r="E1" s="153" t="s">
        <v>358</v>
      </c>
      <c r="F1" s="153" t="s">
        <v>359</v>
      </c>
    </row>
    <row r="2" spans="1:6" ht="18" customHeight="1" x14ac:dyDescent="0.15">
      <c r="A2" s="155">
        <v>31102</v>
      </c>
      <c r="B2" s="156" t="s">
        <v>360</v>
      </c>
      <c r="C2" s="156" t="s">
        <v>212</v>
      </c>
      <c r="D2" s="156" t="s">
        <v>361</v>
      </c>
      <c r="E2" s="156" t="s">
        <v>362</v>
      </c>
      <c r="F2" s="157" t="s">
        <v>363</v>
      </c>
    </row>
    <row r="3" spans="1:6" ht="18" customHeight="1" x14ac:dyDescent="0.15">
      <c r="A3" s="158">
        <v>31103</v>
      </c>
      <c r="B3" s="159" t="s">
        <v>364</v>
      </c>
      <c r="C3" s="159" t="s">
        <v>216</v>
      </c>
      <c r="D3" s="159" t="s">
        <v>365</v>
      </c>
      <c r="E3" s="159" t="s">
        <v>366</v>
      </c>
      <c r="F3" s="160" t="s">
        <v>367</v>
      </c>
    </row>
    <row r="4" spans="1:6" ht="18" customHeight="1" x14ac:dyDescent="0.15">
      <c r="A4" s="158">
        <v>31104</v>
      </c>
      <c r="B4" s="159" t="s">
        <v>360</v>
      </c>
      <c r="C4" s="159" t="s">
        <v>219</v>
      </c>
      <c r="D4" s="159" t="s">
        <v>368</v>
      </c>
      <c r="E4" s="159" t="s">
        <v>369</v>
      </c>
      <c r="F4" s="160" t="s">
        <v>363</v>
      </c>
    </row>
    <row r="5" spans="1:6" ht="18" customHeight="1" x14ac:dyDescent="0.15">
      <c r="A5" s="158">
        <v>31105</v>
      </c>
      <c r="B5" s="159" t="s">
        <v>360</v>
      </c>
      <c r="C5" s="159" t="s">
        <v>370</v>
      </c>
      <c r="D5" s="159" t="s">
        <v>371</v>
      </c>
      <c r="E5" s="159" t="s">
        <v>372</v>
      </c>
      <c r="F5" s="160" t="s">
        <v>363</v>
      </c>
    </row>
    <row r="6" spans="1:6" ht="18" customHeight="1" x14ac:dyDescent="0.15">
      <c r="A6" s="158">
        <v>31106</v>
      </c>
      <c r="B6" s="159" t="s">
        <v>360</v>
      </c>
      <c r="C6" s="159" t="s">
        <v>227</v>
      </c>
      <c r="D6" s="159" t="s">
        <v>373</v>
      </c>
      <c r="E6" s="159" t="s">
        <v>374</v>
      </c>
      <c r="F6" s="160" t="s">
        <v>367</v>
      </c>
    </row>
    <row r="7" spans="1:6" ht="18" customHeight="1" x14ac:dyDescent="0.15">
      <c r="A7" s="158">
        <v>31107</v>
      </c>
      <c r="B7" s="159" t="s">
        <v>360</v>
      </c>
      <c r="C7" s="159" t="s">
        <v>375</v>
      </c>
      <c r="D7" s="159" t="s">
        <v>376</v>
      </c>
      <c r="E7" s="159" t="s">
        <v>377</v>
      </c>
      <c r="F7" s="160" t="s">
        <v>378</v>
      </c>
    </row>
    <row r="8" spans="1:6" ht="18" customHeight="1" x14ac:dyDescent="0.15">
      <c r="A8" s="158">
        <v>31108</v>
      </c>
      <c r="B8" s="159" t="s">
        <v>360</v>
      </c>
      <c r="C8" s="159" t="s">
        <v>379</v>
      </c>
      <c r="D8" s="159" t="s">
        <v>380</v>
      </c>
      <c r="E8" s="159" t="s">
        <v>381</v>
      </c>
      <c r="F8" s="160" t="s">
        <v>367</v>
      </c>
    </row>
    <row r="9" spans="1:6" ht="18" customHeight="1" x14ac:dyDescent="0.15">
      <c r="A9" s="158">
        <v>31109</v>
      </c>
      <c r="B9" s="159" t="s">
        <v>360</v>
      </c>
      <c r="C9" s="159" t="s">
        <v>382</v>
      </c>
      <c r="D9" s="159" t="s">
        <v>383</v>
      </c>
      <c r="E9" s="159" t="s">
        <v>374</v>
      </c>
      <c r="F9" s="160" t="s">
        <v>367</v>
      </c>
    </row>
    <row r="10" spans="1:6" ht="18" customHeight="1" x14ac:dyDescent="0.15">
      <c r="A10" s="158">
        <v>31110</v>
      </c>
      <c r="B10" s="159" t="s">
        <v>360</v>
      </c>
      <c r="C10" s="159" t="s">
        <v>384</v>
      </c>
      <c r="D10" s="159" t="s">
        <v>385</v>
      </c>
      <c r="E10" s="159" t="s">
        <v>386</v>
      </c>
      <c r="F10" s="160" t="s">
        <v>363</v>
      </c>
    </row>
    <row r="11" spans="1:6" ht="18" customHeight="1" x14ac:dyDescent="0.15">
      <c r="A11" s="158">
        <v>31111</v>
      </c>
      <c r="B11" s="159" t="s">
        <v>360</v>
      </c>
      <c r="C11" s="159" t="s">
        <v>387</v>
      </c>
      <c r="D11" s="159" t="s">
        <v>388</v>
      </c>
      <c r="E11" s="159" t="s">
        <v>389</v>
      </c>
      <c r="F11" s="160" t="s">
        <v>378</v>
      </c>
    </row>
    <row r="12" spans="1:6" ht="18" customHeight="1" x14ac:dyDescent="0.15">
      <c r="A12" s="158">
        <v>31112</v>
      </c>
      <c r="B12" s="159" t="s">
        <v>360</v>
      </c>
      <c r="C12" s="159" t="s">
        <v>390</v>
      </c>
      <c r="D12" s="159" t="s">
        <v>391</v>
      </c>
      <c r="E12" s="159" t="s">
        <v>392</v>
      </c>
      <c r="F12" s="160" t="s">
        <v>378</v>
      </c>
    </row>
    <row r="13" spans="1:6" ht="18" customHeight="1" x14ac:dyDescent="0.15">
      <c r="A13" s="158">
        <v>31113</v>
      </c>
      <c r="B13" s="159" t="s">
        <v>360</v>
      </c>
      <c r="C13" s="159" t="s">
        <v>393</v>
      </c>
      <c r="D13" s="159" t="s">
        <v>394</v>
      </c>
      <c r="E13" s="159" t="s">
        <v>395</v>
      </c>
      <c r="F13" s="160" t="s">
        <v>363</v>
      </c>
    </row>
    <row r="14" spans="1:6" ht="18" customHeight="1" x14ac:dyDescent="0.15">
      <c r="A14" s="158">
        <v>31114</v>
      </c>
      <c r="B14" s="159" t="s">
        <v>360</v>
      </c>
      <c r="C14" s="159" t="s">
        <v>396</v>
      </c>
      <c r="D14" s="159" t="s">
        <v>397</v>
      </c>
      <c r="E14" s="159" t="s">
        <v>398</v>
      </c>
      <c r="F14" s="160" t="s">
        <v>378</v>
      </c>
    </row>
    <row r="15" spans="1:6" ht="18" customHeight="1" x14ac:dyDescent="0.15">
      <c r="A15" s="158">
        <v>31115</v>
      </c>
      <c r="B15" s="159" t="s">
        <v>360</v>
      </c>
      <c r="C15" s="159" t="s">
        <v>399</v>
      </c>
      <c r="D15" s="159" t="s">
        <v>400</v>
      </c>
      <c r="E15" s="159" t="s">
        <v>401</v>
      </c>
      <c r="F15" s="160" t="s">
        <v>367</v>
      </c>
    </row>
    <row r="16" spans="1:6" ht="18" customHeight="1" x14ac:dyDescent="0.15">
      <c r="A16" s="158">
        <v>31116</v>
      </c>
      <c r="B16" s="159" t="s">
        <v>360</v>
      </c>
      <c r="C16" s="159" t="s">
        <v>265</v>
      </c>
      <c r="D16" s="159" t="s">
        <v>402</v>
      </c>
      <c r="E16" s="159" t="s">
        <v>403</v>
      </c>
      <c r="F16" s="160" t="s">
        <v>363</v>
      </c>
    </row>
    <row r="17" spans="1:6" ht="18" customHeight="1" x14ac:dyDescent="0.15">
      <c r="A17" s="158">
        <v>31117</v>
      </c>
      <c r="B17" s="159" t="s">
        <v>360</v>
      </c>
      <c r="C17" s="159" t="s">
        <v>404</v>
      </c>
      <c r="D17" s="159" t="s">
        <v>402</v>
      </c>
      <c r="E17" s="159" t="s">
        <v>403</v>
      </c>
      <c r="F17" s="160" t="s">
        <v>363</v>
      </c>
    </row>
    <row r="18" spans="1:6" ht="18" customHeight="1" x14ac:dyDescent="0.15">
      <c r="A18" s="158">
        <v>31118</v>
      </c>
      <c r="B18" s="159" t="s">
        <v>360</v>
      </c>
      <c r="C18" s="159" t="s">
        <v>405</v>
      </c>
      <c r="D18" s="159" t="s">
        <v>406</v>
      </c>
      <c r="E18" s="159" t="s">
        <v>407</v>
      </c>
      <c r="F18" s="160" t="s">
        <v>378</v>
      </c>
    </row>
    <row r="19" spans="1:6" ht="18" customHeight="1" x14ac:dyDescent="0.15">
      <c r="A19" s="158">
        <v>31119</v>
      </c>
      <c r="B19" s="159" t="s">
        <v>360</v>
      </c>
      <c r="C19" s="159" t="s">
        <v>408</v>
      </c>
      <c r="D19" s="159" t="s">
        <v>409</v>
      </c>
      <c r="E19" s="159" t="s">
        <v>410</v>
      </c>
      <c r="F19" s="160" t="s">
        <v>367</v>
      </c>
    </row>
    <row r="20" spans="1:6" ht="18" customHeight="1" x14ac:dyDescent="0.15">
      <c r="A20" s="158">
        <v>31120</v>
      </c>
      <c r="B20" s="159" t="s">
        <v>360</v>
      </c>
      <c r="C20" s="159" t="s">
        <v>411</v>
      </c>
      <c r="D20" s="159" t="s">
        <v>412</v>
      </c>
      <c r="E20" s="159" t="s">
        <v>413</v>
      </c>
      <c r="F20" s="160" t="s">
        <v>367</v>
      </c>
    </row>
    <row r="21" spans="1:6" ht="18" customHeight="1" x14ac:dyDescent="0.15">
      <c r="A21" s="158">
        <v>31121</v>
      </c>
      <c r="B21" s="159" t="s">
        <v>360</v>
      </c>
      <c r="C21" s="159" t="s">
        <v>414</v>
      </c>
      <c r="D21" s="159" t="s">
        <v>415</v>
      </c>
      <c r="E21" s="159" t="s">
        <v>416</v>
      </c>
      <c r="F21" s="160" t="s">
        <v>363</v>
      </c>
    </row>
    <row r="22" spans="1:6" ht="18" customHeight="1" x14ac:dyDescent="0.15">
      <c r="A22" s="158">
        <v>31122</v>
      </c>
      <c r="B22" s="159" t="s">
        <v>360</v>
      </c>
      <c r="C22" s="159" t="s">
        <v>417</v>
      </c>
      <c r="D22" s="159" t="s">
        <v>391</v>
      </c>
      <c r="E22" s="159" t="s">
        <v>418</v>
      </c>
      <c r="F22" s="160" t="s">
        <v>363</v>
      </c>
    </row>
    <row r="23" spans="1:6" ht="18" customHeight="1" x14ac:dyDescent="0.15">
      <c r="A23" s="158">
        <v>31123</v>
      </c>
      <c r="B23" s="159" t="s">
        <v>360</v>
      </c>
      <c r="C23" s="159" t="s">
        <v>419</v>
      </c>
      <c r="D23" s="159" t="s">
        <v>420</v>
      </c>
      <c r="E23" s="159" t="s">
        <v>421</v>
      </c>
      <c r="F23" s="160" t="s">
        <v>367</v>
      </c>
    </row>
    <row r="24" spans="1:6" ht="18" customHeight="1" x14ac:dyDescent="0.15">
      <c r="A24" s="158">
        <v>31124</v>
      </c>
      <c r="B24" s="159" t="s">
        <v>360</v>
      </c>
      <c r="C24" s="159" t="s">
        <v>422</v>
      </c>
      <c r="D24" s="159" t="s">
        <v>423</v>
      </c>
      <c r="E24" s="159" t="s">
        <v>424</v>
      </c>
      <c r="F24" s="160" t="s">
        <v>363</v>
      </c>
    </row>
    <row r="25" spans="1:6" ht="18" customHeight="1" x14ac:dyDescent="0.15">
      <c r="A25" s="158">
        <v>31125</v>
      </c>
      <c r="B25" s="159" t="s">
        <v>360</v>
      </c>
      <c r="C25" s="159" t="s">
        <v>425</v>
      </c>
      <c r="D25" s="159" t="s">
        <v>426</v>
      </c>
      <c r="E25" s="159" t="s">
        <v>427</v>
      </c>
      <c r="F25" s="160" t="s">
        <v>363</v>
      </c>
    </row>
    <row r="26" spans="1:6" ht="18" customHeight="1" x14ac:dyDescent="0.15">
      <c r="A26" s="158">
        <v>31126</v>
      </c>
      <c r="B26" s="159" t="s">
        <v>360</v>
      </c>
      <c r="C26" s="159" t="s">
        <v>141</v>
      </c>
      <c r="D26" s="159" t="s">
        <v>428</v>
      </c>
      <c r="E26" s="159" t="s">
        <v>429</v>
      </c>
      <c r="F26" s="160" t="s">
        <v>363</v>
      </c>
    </row>
    <row r="27" spans="1:6" ht="18" customHeight="1" x14ac:dyDescent="0.15">
      <c r="A27" s="158">
        <v>31127</v>
      </c>
      <c r="B27" s="159" t="s">
        <v>360</v>
      </c>
      <c r="C27" s="159" t="s">
        <v>430</v>
      </c>
      <c r="D27" s="159" t="s">
        <v>431</v>
      </c>
      <c r="E27" s="159" t="s">
        <v>432</v>
      </c>
      <c r="F27" s="160" t="s">
        <v>378</v>
      </c>
    </row>
    <row r="28" spans="1:6" ht="18" customHeight="1" x14ac:dyDescent="0.15">
      <c r="A28" s="158">
        <v>31128</v>
      </c>
      <c r="B28" s="159" t="s">
        <v>360</v>
      </c>
      <c r="C28" s="159" t="s">
        <v>309</v>
      </c>
      <c r="D28" s="159" t="s">
        <v>431</v>
      </c>
      <c r="E28" s="159" t="s">
        <v>433</v>
      </c>
      <c r="F28" s="160" t="s">
        <v>363</v>
      </c>
    </row>
    <row r="29" spans="1:6" ht="18" customHeight="1" x14ac:dyDescent="0.15">
      <c r="A29" s="158">
        <v>31129</v>
      </c>
      <c r="B29" s="159" t="s">
        <v>360</v>
      </c>
      <c r="C29" s="159" t="s">
        <v>434</v>
      </c>
      <c r="D29" s="159" t="s">
        <v>435</v>
      </c>
      <c r="E29" s="159" t="s">
        <v>436</v>
      </c>
      <c r="F29" s="160" t="s">
        <v>437</v>
      </c>
    </row>
    <row r="30" spans="1:6" ht="18" customHeight="1" x14ac:dyDescent="0.15">
      <c r="A30" s="158">
        <v>31202</v>
      </c>
      <c r="B30" s="159" t="s">
        <v>360</v>
      </c>
      <c r="C30" s="159" t="s">
        <v>213</v>
      </c>
      <c r="D30" s="159" t="s">
        <v>438</v>
      </c>
      <c r="E30" s="159" t="s">
        <v>439</v>
      </c>
      <c r="F30" s="160" t="s">
        <v>367</v>
      </c>
    </row>
    <row r="31" spans="1:6" ht="18" customHeight="1" x14ac:dyDescent="0.15">
      <c r="A31" s="158">
        <v>31203</v>
      </c>
      <c r="B31" s="159" t="s">
        <v>360</v>
      </c>
      <c r="C31" s="159" t="s">
        <v>217</v>
      </c>
      <c r="D31" s="159" t="s">
        <v>440</v>
      </c>
      <c r="E31" s="159" t="s">
        <v>441</v>
      </c>
      <c r="F31" s="160" t="s">
        <v>363</v>
      </c>
    </row>
    <row r="32" spans="1:6" ht="18" customHeight="1" x14ac:dyDescent="0.15">
      <c r="A32" s="158">
        <v>31204</v>
      </c>
      <c r="B32" s="159" t="s">
        <v>360</v>
      </c>
      <c r="C32" s="159" t="s">
        <v>442</v>
      </c>
      <c r="D32" s="159" t="s">
        <v>443</v>
      </c>
      <c r="E32" s="159" t="s">
        <v>444</v>
      </c>
      <c r="F32" s="160" t="s">
        <v>367</v>
      </c>
    </row>
    <row r="33" spans="1:6" ht="18" customHeight="1" x14ac:dyDescent="0.15">
      <c r="A33" s="158">
        <v>31205</v>
      </c>
      <c r="B33" s="159" t="s">
        <v>360</v>
      </c>
      <c r="C33" s="159" t="s">
        <v>445</v>
      </c>
      <c r="D33" s="159" t="s">
        <v>446</v>
      </c>
      <c r="E33" s="159" t="s">
        <v>447</v>
      </c>
      <c r="F33" s="160" t="s">
        <v>363</v>
      </c>
    </row>
    <row r="34" spans="1:6" ht="18" customHeight="1" x14ac:dyDescent="0.15">
      <c r="A34" s="158">
        <v>31206</v>
      </c>
      <c r="B34" s="159" t="s">
        <v>360</v>
      </c>
      <c r="C34" s="159" t="s">
        <v>448</v>
      </c>
      <c r="D34" s="159" t="s">
        <v>759</v>
      </c>
      <c r="E34" s="159" t="s">
        <v>449</v>
      </c>
      <c r="F34" s="160" t="s">
        <v>363</v>
      </c>
    </row>
    <row r="35" spans="1:6" ht="18" customHeight="1" x14ac:dyDescent="0.15">
      <c r="A35" s="158">
        <v>31207</v>
      </c>
      <c r="B35" s="159" t="s">
        <v>360</v>
      </c>
      <c r="C35" s="159" t="s">
        <v>450</v>
      </c>
      <c r="D35" s="159" t="s">
        <v>451</v>
      </c>
      <c r="E35" s="159" t="s">
        <v>452</v>
      </c>
      <c r="F35" s="160" t="s">
        <v>378</v>
      </c>
    </row>
    <row r="36" spans="1:6" ht="18" customHeight="1" x14ac:dyDescent="0.15">
      <c r="A36" s="158">
        <v>31208</v>
      </c>
      <c r="B36" s="159" t="s">
        <v>360</v>
      </c>
      <c r="C36" s="159" t="s">
        <v>453</v>
      </c>
      <c r="D36" s="159" t="s">
        <v>454</v>
      </c>
      <c r="E36" s="159" t="s">
        <v>455</v>
      </c>
      <c r="F36" s="160" t="s">
        <v>363</v>
      </c>
    </row>
    <row r="37" spans="1:6" ht="18" customHeight="1" x14ac:dyDescent="0.15">
      <c r="A37" s="158">
        <v>31209</v>
      </c>
      <c r="B37" s="159" t="s">
        <v>360</v>
      </c>
      <c r="C37" s="159" t="s">
        <v>456</v>
      </c>
      <c r="D37" s="159" t="s">
        <v>454</v>
      </c>
      <c r="E37" s="159" t="s">
        <v>455</v>
      </c>
      <c r="F37" s="160" t="s">
        <v>363</v>
      </c>
    </row>
    <row r="38" spans="1:6" ht="18" customHeight="1" x14ac:dyDescent="0.15">
      <c r="A38" s="158">
        <v>31210</v>
      </c>
      <c r="B38" s="159" t="s">
        <v>360</v>
      </c>
      <c r="C38" s="159" t="s">
        <v>244</v>
      </c>
      <c r="D38" s="159" t="s">
        <v>457</v>
      </c>
      <c r="E38" s="159" t="s">
        <v>458</v>
      </c>
      <c r="F38" s="160" t="s">
        <v>363</v>
      </c>
    </row>
    <row r="39" spans="1:6" ht="18" customHeight="1" x14ac:dyDescent="0.15">
      <c r="A39" s="161">
        <v>31211</v>
      </c>
      <c r="B39" s="162" t="s">
        <v>360</v>
      </c>
      <c r="C39" s="162" t="s">
        <v>248</v>
      </c>
      <c r="D39" s="162" t="s">
        <v>459</v>
      </c>
      <c r="E39" s="162" t="s">
        <v>455</v>
      </c>
      <c r="F39" s="160" t="s">
        <v>363</v>
      </c>
    </row>
    <row r="40" spans="1:6" ht="18" customHeight="1" x14ac:dyDescent="0.15">
      <c r="A40" s="155">
        <v>31212</v>
      </c>
      <c r="B40" s="156" t="s">
        <v>360</v>
      </c>
      <c r="C40" s="156" t="s">
        <v>251</v>
      </c>
      <c r="D40" s="156" t="s">
        <v>460</v>
      </c>
      <c r="E40" s="156" t="s">
        <v>461</v>
      </c>
      <c r="F40" s="160" t="s">
        <v>363</v>
      </c>
    </row>
    <row r="41" spans="1:6" ht="18" customHeight="1" x14ac:dyDescent="0.15">
      <c r="A41" s="158">
        <v>31214</v>
      </c>
      <c r="B41" s="159" t="s">
        <v>360</v>
      </c>
      <c r="C41" s="159" t="s">
        <v>462</v>
      </c>
      <c r="D41" s="159" t="s">
        <v>463</v>
      </c>
      <c r="E41" s="159" t="s">
        <v>464</v>
      </c>
      <c r="F41" s="160" t="s">
        <v>363</v>
      </c>
    </row>
    <row r="42" spans="1:6" ht="18" customHeight="1" x14ac:dyDescent="0.15">
      <c r="A42" s="158">
        <v>31215</v>
      </c>
      <c r="B42" s="159" t="s">
        <v>360</v>
      </c>
      <c r="C42" s="159" t="s">
        <v>465</v>
      </c>
      <c r="D42" s="159" t="s">
        <v>466</v>
      </c>
      <c r="E42" s="159" t="s">
        <v>467</v>
      </c>
      <c r="F42" s="160" t="s">
        <v>367</v>
      </c>
    </row>
    <row r="43" spans="1:6" ht="18" customHeight="1" x14ac:dyDescent="0.15">
      <c r="A43" s="158">
        <v>31216</v>
      </c>
      <c r="B43" s="159" t="s">
        <v>360</v>
      </c>
      <c r="C43" s="159" t="s">
        <v>262</v>
      </c>
      <c r="D43" s="159" t="s">
        <v>468</v>
      </c>
      <c r="E43" s="159" t="s">
        <v>469</v>
      </c>
      <c r="F43" s="160" t="s">
        <v>363</v>
      </c>
    </row>
    <row r="44" spans="1:6" ht="18" customHeight="1" x14ac:dyDescent="0.15">
      <c r="A44" s="158">
        <v>31218</v>
      </c>
      <c r="B44" s="159" t="s">
        <v>360</v>
      </c>
      <c r="C44" s="159" t="s">
        <v>470</v>
      </c>
      <c r="D44" s="159" t="s">
        <v>471</v>
      </c>
      <c r="E44" s="159" t="s">
        <v>472</v>
      </c>
      <c r="F44" s="160" t="s">
        <v>378</v>
      </c>
    </row>
    <row r="45" spans="1:6" ht="18" customHeight="1" x14ac:dyDescent="0.15">
      <c r="A45" s="158">
        <v>31220</v>
      </c>
      <c r="B45" s="159" t="s">
        <v>360</v>
      </c>
      <c r="C45" s="159" t="s">
        <v>473</v>
      </c>
      <c r="D45" s="159" t="s">
        <v>474</v>
      </c>
      <c r="E45" s="159" t="s">
        <v>475</v>
      </c>
      <c r="F45" s="160" t="s">
        <v>437</v>
      </c>
    </row>
    <row r="46" spans="1:6" ht="18" customHeight="1" x14ac:dyDescent="0.15">
      <c r="A46" s="158">
        <v>31221</v>
      </c>
      <c r="B46" s="159" t="s">
        <v>360</v>
      </c>
      <c r="C46" s="159" t="s">
        <v>476</v>
      </c>
      <c r="D46" s="159" t="s">
        <v>477</v>
      </c>
      <c r="E46" s="159" t="s">
        <v>478</v>
      </c>
      <c r="F46" s="160" t="s">
        <v>479</v>
      </c>
    </row>
    <row r="47" spans="1:6" ht="18" customHeight="1" x14ac:dyDescent="0.15">
      <c r="A47" s="158">
        <v>31301</v>
      </c>
      <c r="B47" s="159" t="s">
        <v>360</v>
      </c>
      <c r="C47" s="159" t="s">
        <v>142</v>
      </c>
      <c r="D47" s="159" t="s">
        <v>480</v>
      </c>
      <c r="E47" s="159" t="s">
        <v>481</v>
      </c>
      <c r="F47" s="160" t="s">
        <v>363</v>
      </c>
    </row>
    <row r="48" spans="1:6" ht="18" customHeight="1" x14ac:dyDescent="0.15">
      <c r="A48" s="158">
        <v>31302</v>
      </c>
      <c r="B48" s="159" t="s">
        <v>360</v>
      </c>
      <c r="C48" s="159" t="s">
        <v>284</v>
      </c>
      <c r="D48" s="159" t="s">
        <v>431</v>
      </c>
      <c r="E48" s="159" t="s">
        <v>432</v>
      </c>
      <c r="F48" s="160" t="s">
        <v>363</v>
      </c>
    </row>
    <row r="49" spans="1:6" ht="18" customHeight="1" x14ac:dyDescent="0.15">
      <c r="A49" s="158">
        <v>31303</v>
      </c>
      <c r="B49" s="159" t="s">
        <v>360</v>
      </c>
      <c r="C49" s="159" t="s">
        <v>482</v>
      </c>
      <c r="D49" s="159" t="s">
        <v>483</v>
      </c>
      <c r="E49" s="159" t="s">
        <v>386</v>
      </c>
      <c r="F49" s="160" t="s">
        <v>363</v>
      </c>
    </row>
    <row r="50" spans="1:6" ht="18" customHeight="1" x14ac:dyDescent="0.15">
      <c r="A50" s="158">
        <v>31304</v>
      </c>
      <c r="B50" s="159" t="s">
        <v>360</v>
      </c>
      <c r="C50" s="159" t="s">
        <v>484</v>
      </c>
      <c r="D50" s="159" t="s">
        <v>451</v>
      </c>
      <c r="E50" s="159" t="s">
        <v>452</v>
      </c>
      <c r="F50" s="160" t="s">
        <v>378</v>
      </c>
    </row>
    <row r="51" spans="1:6" ht="18" customHeight="1" x14ac:dyDescent="0.15">
      <c r="A51" s="158">
        <v>31305</v>
      </c>
      <c r="B51" s="159" t="s">
        <v>360</v>
      </c>
      <c r="C51" s="159" t="s">
        <v>485</v>
      </c>
      <c r="D51" s="159" t="s">
        <v>394</v>
      </c>
      <c r="E51" s="159" t="s">
        <v>395</v>
      </c>
      <c r="F51" s="160" t="s">
        <v>363</v>
      </c>
    </row>
    <row r="52" spans="1:6" ht="18" customHeight="1" x14ac:dyDescent="0.15">
      <c r="A52" s="158">
        <v>31306</v>
      </c>
      <c r="B52" s="159" t="s">
        <v>360</v>
      </c>
      <c r="C52" s="159" t="s">
        <v>486</v>
      </c>
      <c r="D52" s="159" t="s">
        <v>487</v>
      </c>
      <c r="E52" s="159" t="s">
        <v>488</v>
      </c>
      <c r="F52" s="160" t="s">
        <v>363</v>
      </c>
    </row>
    <row r="53" spans="1:6" ht="18" customHeight="1" x14ac:dyDescent="0.15">
      <c r="A53" s="158">
        <v>31307</v>
      </c>
      <c r="B53" s="159" t="s">
        <v>360</v>
      </c>
      <c r="C53" s="159" t="s">
        <v>303</v>
      </c>
      <c r="D53" s="159" t="s">
        <v>489</v>
      </c>
      <c r="E53" s="159" t="s">
        <v>490</v>
      </c>
      <c r="F53" s="160" t="s">
        <v>367</v>
      </c>
    </row>
    <row r="54" spans="1:6" ht="18" customHeight="1" x14ac:dyDescent="0.15">
      <c r="A54" s="158">
        <v>31308</v>
      </c>
      <c r="B54" s="159" t="s">
        <v>360</v>
      </c>
      <c r="C54" s="159" t="s">
        <v>306</v>
      </c>
      <c r="D54" s="159" t="s">
        <v>431</v>
      </c>
      <c r="E54" s="159" t="s">
        <v>432</v>
      </c>
      <c r="F54" s="160" t="s">
        <v>363</v>
      </c>
    </row>
    <row r="55" spans="1:6" ht="18" customHeight="1" x14ac:dyDescent="0.15">
      <c r="A55" s="158">
        <v>31309</v>
      </c>
      <c r="B55" s="159" t="s">
        <v>360</v>
      </c>
      <c r="C55" s="159" t="s">
        <v>491</v>
      </c>
      <c r="D55" s="159" t="s">
        <v>492</v>
      </c>
      <c r="E55" s="159" t="s">
        <v>493</v>
      </c>
      <c r="F55" s="160" t="s">
        <v>363</v>
      </c>
    </row>
    <row r="56" spans="1:6" ht="18" customHeight="1" x14ac:dyDescent="0.15">
      <c r="A56" s="158">
        <v>31310</v>
      </c>
      <c r="B56" s="159" t="s">
        <v>360</v>
      </c>
      <c r="C56" s="159" t="s">
        <v>314</v>
      </c>
      <c r="D56" s="159" t="s">
        <v>451</v>
      </c>
      <c r="E56" s="159" t="s">
        <v>452</v>
      </c>
      <c r="F56" s="160" t="s">
        <v>367</v>
      </c>
    </row>
    <row r="57" spans="1:6" ht="18" customHeight="1" x14ac:dyDescent="0.15">
      <c r="A57" s="158">
        <v>31311</v>
      </c>
      <c r="B57" s="159" t="s">
        <v>360</v>
      </c>
      <c r="C57" s="159" t="s">
        <v>494</v>
      </c>
      <c r="D57" s="159" t="s">
        <v>495</v>
      </c>
      <c r="E57" s="159" t="s">
        <v>496</v>
      </c>
      <c r="F57" s="160" t="s">
        <v>378</v>
      </c>
    </row>
    <row r="58" spans="1:6" ht="18" customHeight="1" x14ac:dyDescent="0.15">
      <c r="A58" s="158">
        <v>31312</v>
      </c>
      <c r="B58" s="159" t="s">
        <v>360</v>
      </c>
      <c r="C58" s="159" t="s">
        <v>497</v>
      </c>
      <c r="D58" s="159" t="s">
        <v>498</v>
      </c>
      <c r="E58" s="159" t="s">
        <v>499</v>
      </c>
      <c r="F58" s="160" t="s">
        <v>363</v>
      </c>
    </row>
    <row r="59" spans="1:6" ht="18" customHeight="1" x14ac:dyDescent="0.15">
      <c r="A59" s="158">
        <v>31313</v>
      </c>
      <c r="B59" s="159" t="s">
        <v>360</v>
      </c>
      <c r="C59" s="159" t="s">
        <v>500</v>
      </c>
      <c r="D59" s="159" t="s">
        <v>501</v>
      </c>
      <c r="E59" s="159" t="s">
        <v>502</v>
      </c>
      <c r="F59" s="160" t="s">
        <v>367</v>
      </c>
    </row>
    <row r="60" spans="1:6" ht="18" customHeight="1" x14ac:dyDescent="0.15">
      <c r="A60" s="158">
        <v>31314</v>
      </c>
      <c r="B60" s="159" t="s">
        <v>360</v>
      </c>
      <c r="C60" s="159" t="s">
        <v>503</v>
      </c>
      <c r="D60" s="159" t="s">
        <v>504</v>
      </c>
      <c r="E60" s="159" t="s">
        <v>505</v>
      </c>
      <c r="F60" s="160" t="s">
        <v>363</v>
      </c>
    </row>
    <row r="61" spans="1:6" ht="18" customHeight="1" x14ac:dyDescent="0.15">
      <c r="A61" s="158">
        <v>31316</v>
      </c>
      <c r="B61" s="159" t="s">
        <v>360</v>
      </c>
      <c r="C61" s="159" t="s">
        <v>506</v>
      </c>
      <c r="D61" s="159" t="s">
        <v>507</v>
      </c>
      <c r="E61" s="159" t="s">
        <v>508</v>
      </c>
      <c r="F61" s="160" t="s">
        <v>363</v>
      </c>
    </row>
    <row r="62" spans="1:6" ht="18" customHeight="1" x14ac:dyDescent="0.15">
      <c r="A62" s="158">
        <v>31317</v>
      </c>
      <c r="B62" s="159" t="s">
        <v>360</v>
      </c>
      <c r="C62" s="159" t="s">
        <v>509</v>
      </c>
      <c r="D62" s="159" t="s">
        <v>818</v>
      </c>
      <c r="E62" s="159" t="s">
        <v>510</v>
      </c>
      <c r="F62" s="160" t="s">
        <v>437</v>
      </c>
    </row>
    <row r="63" spans="1:6" ht="18" customHeight="1" x14ac:dyDescent="0.15">
      <c r="A63" s="158">
        <v>31401</v>
      </c>
      <c r="B63" s="159" t="s">
        <v>360</v>
      </c>
      <c r="C63" s="159" t="s">
        <v>214</v>
      </c>
      <c r="D63" s="159" t="s">
        <v>511</v>
      </c>
      <c r="E63" s="159" t="s">
        <v>512</v>
      </c>
      <c r="F63" s="160" t="s">
        <v>363</v>
      </c>
    </row>
    <row r="64" spans="1:6" ht="18" customHeight="1" x14ac:dyDescent="0.15">
      <c r="A64" s="158">
        <v>31402</v>
      </c>
      <c r="B64" s="159" t="s">
        <v>360</v>
      </c>
      <c r="C64" s="159" t="s">
        <v>218</v>
      </c>
      <c r="D64" s="159" t="s">
        <v>513</v>
      </c>
      <c r="E64" s="159" t="s">
        <v>514</v>
      </c>
      <c r="F64" s="160" t="s">
        <v>367</v>
      </c>
    </row>
    <row r="65" spans="1:6" ht="18" customHeight="1" x14ac:dyDescent="0.15">
      <c r="A65" s="158">
        <v>31403</v>
      </c>
      <c r="B65" s="159" t="s">
        <v>360</v>
      </c>
      <c r="C65" s="159" t="s">
        <v>221</v>
      </c>
      <c r="D65" s="159" t="s">
        <v>443</v>
      </c>
      <c r="E65" s="159" t="s">
        <v>515</v>
      </c>
      <c r="F65" s="160" t="s">
        <v>367</v>
      </c>
    </row>
    <row r="66" spans="1:6" ht="18" customHeight="1" x14ac:dyDescent="0.15">
      <c r="A66" s="158">
        <v>31404</v>
      </c>
      <c r="B66" s="159" t="s">
        <v>360</v>
      </c>
      <c r="C66" s="159" t="s">
        <v>516</v>
      </c>
      <c r="D66" s="159" t="s">
        <v>759</v>
      </c>
      <c r="E66" s="159" t="s">
        <v>449</v>
      </c>
      <c r="F66" s="160" t="s">
        <v>363</v>
      </c>
    </row>
    <row r="67" spans="1:6" ht="18" customHeight="1" x14ac:dyDescent="0.15">
      <c r="A67" s="158">
        <v>31405</v>
      </c>
      <c r="B67" s="159" t="s">
        <v>360</v>
      </c>
      <c r="C67" s="159" t="s">
        <v>517</v>
      </c>
      <c r="D67" s="159" t="s">
        <v>518</v>
      </c>
      <c r="E67" s="159" t="s">
        <v>519</v>
      </c>
      <c r="F67" s="160" t="s">
        <v>363</v>
      </c>
    </row>
    <row r="68" spans="1:6" ht="18" customHeight="1" x14ac:dyDescent="0.15">
      <c r="A68" s="158">
        <v>31407</v>
      </c>
      <c r="B68" s="159" t="s">
        <v>360</v>
      </c>
      <c r="C68" s="159" t="s">
        <v>520</v>
      </c>
      <c r="D68" s="159" t="s">
        <v>521</v>
      </c>
      <c r="E68" s="159" t="s">
        <v>522</v>
      </c>
      <c r="F68" s="160" t="s">
        <v>363</v>
      </c>
    </row>
    <row r="69" spans="1:6" ht="18" customHeight="1" x14ac:dyDescent="0.15">
      <c r="A69" s="158">
        <v>31408</v>
      </c>
      <c r="B69" s="159" t="s">
        <v>360</v>
      </c>
      <c r="C69" s="159" t="s">
        <v>523</v>
      </c>
      <c r="D69" s="159" t="s">
        <v>524</v>
      </c>
      <c r="E69" s="159" t="s">
        <v>525</v>
      </c>
      <c r="F69" s="160" t="s">
        <v>367</v>
      </c>
    </row>
    <row r="70" spans="1:6" ht="18" customHeight="1" x14ac:dyDescent="0.15">
      <c r="A70" s="158">
        <v>31409</v>
      </c>
      <c r="B70" s="159" t="s">
        <v>360</v>
      </c>
      <c r="C70" s="159" t="s">
        <v>526</v>
      </c>
      <c r="D70" s="159" t="s">
        <v>527</v>
      </c>
      <c r="E70" s="159" t="s">
        <v>410</v>
      </c>
      <c r="F70" s="160" t="s">
        <v>367</v>
      </c>
    </row>
    <row r="71" spans="1:6" ht="18" customHeight="1" x14ac:dyDescent="0.15">
      <c r="A71" s="158">
        <v>31410</v>
      </c>
      <c r="B71" s="159" t="s">
        <v>360</v>
      </c>
      <c r="C71" s="159" t="s">
        <v>528</v>
      </c>
      <c r="D71" s="159" t="s">
        <v>529</v>
      </c>
      <c r="E71" s="159" t="s">
        <v>530</v>
      </c>
      <c r="F71" s="160" t="s">
        <v>367</v>
      </c>
    </row>
    <row r="72" spans="1:6" ht="18" customHeight="1" x14ac:dyDescent="0.15">
      <c r="A72" s="158">
        <v>31411</v>
      </c>
      <c r="B72" s="159" t="s">
        <v>360</v>
      </c>
      <c r="C72" s="159" t="s">
        <v>143</v>
      </c>
      <c r="D72" s="159"/>
      <c r="E72" s="159"/>
      <c r="F72" s="160" t="s">
        <v>363</v>
      </c>
    </row>
    <row r="73" spans="1:6" ht="18" customHeight="1" x14ac:dyDescent="0.15">
      <c r="A73" s="158">
        <v>31412</v>
      </c>
      <c r="B73" s="159" t="s">
        <v>360</v>
      </c>
      <c r="C73" s="159" t="s">
        <v>531</v>
      </c>
      <c r="D73" s="159" t="s">
        <v>532</v>
      </c>
      <c r="E73" s="159" t="s">
        <v>533</v>
      </c>
      <c r="F73" s="160" t="s">
        <v>367</v>
      </c>
    </row>
    <row r="74" spans="1:6" ht="18" customHeight="1" x14ac:dyDescent="0.15">
      <c r="A74" s="158">
        <v>31413</v>
      </c>
      <c r="B74" s="159" t="s">
        <v>360</v>
      </c>
      <c r="C74" s="159" t="s">
        <v>534</v>
      </c>
      <c r="D74" s="159" t="s">
        <v>535</v>
      </c>
      <c r="E74" s="159" t="s">
        <v>536</v>
      </c>
      <c r="F74" s="160" t="s">
        <v>378</v>
      </c>
    </row>
    <row r="75" spans="1:6" ht="18" customHeight="1" x14ac:dyDescent="0.15">
      <c r="A75" s="158">
        <v>31414</v>
      </c>
      <c r="B75" s="159" t="s">
        <v>360</v>
      </c>
      <c r="C75" s="159" t="s">
        <v>537</v>
      </c>
      <c r="D75" s="159" t="s">
        <v>538</v>
      </c>
      <c r="E75" s="159" t="s">
        <v>539</v>
      </c>
      <c r="F75" s="160" t="s">
        <v>367</v>
      </c>
    </row>
    <row r="76" spans="1:6" ht="18" customHeight="1" x14ac:dyDescent="0.15">
      <c r="A76" s="158">
        <v>31415</v>
      </c>
      <c r="B76" s="159" t="s">
        <v>360</v>
      </c>
      <c r="C76" s="159" t="s">
        <v>540</v>
      </c>
      <c r="D76" s="159" t="s">
        <v>541</v>
      </c>
      <c r="E76" s="159" t="s">
        <v>542</v>
      </c>
      <c r="F76" s="160" t="s">
        <v>367</v>
      </c>
    </row>
    <row r="77" spans="1:6" ht="18" customHeight="1" x14ac:dyDescent="0.15">
      <c r="A77" s="158">
        <v>31416</v>
      </c>
      <c r="B77" s="159" t="s">
        <v>360</v>
      </c>
      <c r="C77" s="159" t="s">
        <v>543</v>
      </c>
      <c r="D77" s="159" t="s">
        <v>544</v>
      </c>
      <c r="E77" s="159" t="s">
        <v>410</v>
      </c>
      <c r="F77" s="160" t="s">
        <v>437</v>
      </c>
    </row>
    <row r="78" spans="1:6" ht="18" customHeight="1" x14ac:dyDescent="0.15">
      <c r="A78" s="158">
        <v>31417</v>
      </c>
      <c r="B78" s="159" t="s">
        <v>360</v>
      </c>
      <c r="C78" s="159" t="s">
        <v>545</v>
      </c>
      <c r="D78" s="159" t="s">
        <v>546</v>
      </c>
      <c r="E78" s="159" t="s">
        <v>547</v>
      </c>
      <c r="F78" s="160" t="s">
        <v>548</v>
      </c>
    </row>
    <row r="79" spans="1:6" ht="18" customHeight="1" x14ac:dyDescent="0.15">
      <c r="A79" s="158">
        <v>31418</v>
      </c>
      <c r="B79" s="159" t="s">
        <v>360</v>
      </c>
      <c r="C79" s="159" t="s">
        <v>549</v>
      </c>
      <c r="D79" s="159" t="s">
        <v>550</v>
      </c>
      <c r="E79" s="159" t="s">
        <v>551</v>
      </c>
      <c r="F79" s="160" t="s">
        <v>437</v>
      </c>
    </row>
    <row r="80" spans="1:6" ht="18" customHeight="1" x14ac:dyDescent="0.15">
      <c r="A80" s="158">
        <v>31419</v>
      </c>
      <c r="B80" s="159" t="s">
        <v>360</v>
      </c>
      <c r="C80" s="159" t="s">
        <v>552</v>
      </c>
      <c r="D80" s="159" t="s">
        <v>553</v>
      </c>
      <c r="E80" s="159" t="s">
        <v>464</v>
      </c>
      <c r="F80" s="160" t="s">
        <v>548</v>
      </c>
    </row>
    <row r="81" spans="1:6" ht="18" customHeight="1" x14ac:dyDescent="0.15">
      <c r="A81" s="158">
        <v>31420</v>
      </c>
      <c r="B81" s="159" t="s">
        <v>360</v>
      </c>
      <c r="C81" s="159" t="s">
        <v>554</v>
      </c>
      <c r="D81" s="159" t="s">
        <v>555</v>
      </c>
      <c r="E81" s="159" t="s">
        <v>515</v>
      </c>
      <c r="F81" s="160" t="s">
        <v>437</v>
      </c>
    </row>
    <row r="82" spans="1:6" ht="18" customHeight="1" x14ac:dyDescent="0.15">
      <c r="A82" s="158">
        <v>31421</v>
      </c>
      <c r="B82" s="159" t="s">
        <v>360</v>
      </c>
      <c r="C82" s="159" t="s">
        <v>556</v>
      </c>
      <c r="D82" s="159" t="s">
        <v>557</v>
      </c>
      <c r="E82" s="159" t="s">
        <v>558</v>
      </c>
      <c r="F82" s="160" t="s">
        <v>548</v>
      </c>
    </row>
    <row r="83" spans="1:6" ht="18" customHeight="1" x14ac:dyDescent="0.15">
      <c r="A83" s="158">
        <v>31501</v>
      </c>
      <c r="B83" s="159" t="s">
        <v>360</v>
      </c>
      <c r="C83" s="159" t="s">
        <v>293</v>
      </c>
      <c r="D83" s="159" t="s">
        <v>397</v>
      </c>
      <c r="E83" s="159" t="s">
        <v>398</v>
      </c>
      <c r="F83" s="160" t="s">
        <v>363</v>
      </c>
    </row>
    <row r="84" spans="1:6" ht="18" customHeight="1" x14ac:dyDescent="0.15">
      <c r="A84" s="158">
        <v>31503</v>
      </c>
      <c r="B84" s="159" t="s">
        <v>360</v>
      </c>
      <c r="C84" s="159" t="s">
        <v>559</v>
      </c>
      <c r="D84" s="159" t="s">
        <v>560</v>
      </c>
      <c r="E84" s="159" t="s">
        <v>561</v>
      </c>
      <c r="F84" s="160" t="s">
        <v>363</v>
      </c>
    </row>
    <row r="85" spans="1:6" ht="18" customHeight="1" x14ac:dyDescent="0.15">
      <c r="A85" s="158">
        <v>31504</v>
      </c>
      <c r="B85" s="159" t="s">
        <v>360</v>
      </c>
      <c r="C85" s="159" t="s">
        <v>562</v>
      </c>
      <c r="D85" s="159" t="s">
        <v>397</v>
      </c>
      <c r="E85" s="159" t="s">
        <v>398</v>
      </c>
      <c r="F85" s="160" t="s">
        <v>363</v>
      </c>
    </row>
    <row r="86" spans="1:6" ht="18" customHeight="1" x14ac:dyDescent="0.15">
      <c r="A86" s="158">
        <v>31505</v>
      </c>
      <c r="B86" s="159" t="s">
        <v>360</v>
      </c>
      <c r="C86" s="159" t="s">
        <v>304</v>
      </c>
      <c r="D86" s="159" t="s">
        <v>563</v>
      </c>
      <c r="E86" s="159" t="s">
        <v>564</v>
      </c>
      <c r="F86" s="160" t="s">
        <v>367</v>
      </c>
    </row>
    <row r="87" spans="1:6" ht="18" customHeight="1" x14ac:dyDescent="0.15">
      <c r="A87" s="158">
        <v>31506</v>
      </c>
      <c r="B87" s="159" t="s">
        <v>360</v>
      </c>
      <c r="C87" s="159" t="s">
        <v>565</v>
      </c>
      <c r="D87" s="159" t="s">
        <v>566</v>
      </c>
      <c r="E87" s="159" t="s">
        <v>567</v>
      </c>
      <c r="F87" s="160" t="s">
        <v>363</v>
      </c>
    </row>
    <row r="88" spans="1:6" ht="18" customHeight="1" x14ac:dyDescent="0.15">
      <c r="A88" s="158">
        <v>31507</v>
      </c>
      <c r="B88" s="159" t="s">
        <v>360</v>
      </c>
      <c r="C88" s="159" t="s">
        <v>568</v>
      </c>
      <c r="D88" s="159" t="s">
        <v>569</v>
      </c>
      <c r="E88" s="159" t="s">
        <v>570</v>
      </c>
      <c r="F88" s="160" t="s">
        <v>363</v>
      </c>
    </row>
    <row r="89" spans="1:6" ht="18" customHeight="1" x14ac:dyDescent="0.15">
      <c r="A89" s="158">
        <v>31508</v>
      </c>
      <c r="B89" s="159" t="s">
        <v>360</v>
      </c>
      <c r="C89" s="159" t="s">
        <v>315</v>
      </c>
      <c r="D89" s="159" t="s">
        <v>571</v>
      </c>
      <c r="E89" s="159" t="s">
        <v>572</v>
      </c>
      <c r="F89" s="160" t="s">
        <v>367</v>
      </c>
    </row>
    <row r="90" spans="1:6" ht="18" customHeight="1" x14ac:dyDescent="0.15">
      <c r="A90" s="158">
        <v>31510</v>
      </c>
      <c r="B90" s="159" t="s">
        <v>360</v>
      </c>
      <c r="C90" s="159" t="s">
        <v>573</v>
      </c>
      <c r="D90" s="159" t="s">
        <v>574</v>
      </c>
      <c r="E90" s="159" t="s">
        <v>575</v>
      </c>
      <c r="F90" s="160" t="s">
        <v>363</v>
      </c>
    </row>
    <row r="91" spans="1:6" ht="18" customHeight="1" x14ac:dyDescent="0.15">
      <c r="A91" s="158">
        <v>31511</v>
      </c>
      <c r="B91" s="159" t="s">
        <v>360</v>
      </c>
      <c r="C91" s="159" t="s">
        <v>576</v>
      </c>
      <c r="D91" s="159" t="s">
        <v>423</v>
      </c>
      <c r="E91" s="159" t="s">
        <v>424</v>
      </c>
      <c r="F91" s="160" t="s">
        <v>363</v>
      </c>
    </row>
    <row r="92" spans="1:6" ht="18" customHeight="1" x14ac:dyDescent="0.15">
      <c r="A92" s="158">
        <v>31512</v>
      </c>
      <c r="B92" s="159" t="s">
        <v>360</v>
      </c>
      <c r="C92" s="159" t="s">
        <v>577</v>
      </c>
      <c r="D92" s="159" t="s">
        <v>578</v>
      </c>
      <c r="E92" s="159" t="s">
        <v>579</v>
      </c>
      <c r="F92" s="160" t="s">
        <v>363</v>
      </c>
    </row>
    <row r="93" spans="1:6" ht="18" customHeight="1" x14ac:dyDescent="0.15">
      <c r="A93" s="158">
        <v>31514</v>
      </c>
      <c r="B93" s="159" t="s">
        <v>360</v>
      </c>
      <c r="C93" s="159" t="s">
        <v>580</v>
      </c>
      <c r="D93" s="159" t="s">
        <v>581</v>
      </c>
      <c r="E93" s="159" t="s">
        <v>582</v>
      </c>
      <c r="F93" s="160" t="s">
        <v>367</v>
      </c>
    </row>
    <row r="94" spans="1:6" ht="18" customHeight="1" x14ac:dyDescent="0.15">
      <c r="A94" s="158">
        <v>31515</v>
      </c>
      <c r="B94" s="159" t="s">
        <v>360</v>
      </c>
      <c r="C94" s="159" t="s">
        <v>583</v>
      </c>
      <c r="D94" s="159" t="s">
        <v>584</v>
      </c>
      <c r="E94" s="159" t="s">
        <v>585</v>
      </c>
      <c r="F94" s="160" t="s">
        <v>363</v>
      </c>
    </row>
    <row r="95" spans="1:6" ht="18" customHeight="1" x14ac:dyDescent="0.15">
      <c r="A95" s="158">
        <v>31516</v>
      </c>
      <c r="B95" s="159" t="s">
        <v>360</v>
      </c>
      <c r="C95" s="159" t="s">
        <v>586</v>
      </c>
      <c r="D95" s="159" t="s">
        <v>546</v>
      </c>
      <c r="E95" s="159" t="s">
        <v>547</v>
      </c>
      <c r="F95" s="160" t="s">
        <v>548</v>
      </c>
    </row>
    <row r="96" spans="1:6" ht="18" customHeight="1" x14ac:dyDescent="0.15">
      <c r="A96" s="158">
        <v>31602</v>
      </c>
      <c r="B96" s="159" t="s">
        <v>360</v>
      </c>
      <c r="C96" s="159" t="s">
        <v>144</v>
      </c>
      <c r="D96" s="159" t="s">
        <v>431</v>
      </c>
      <c r="E96" s="159" t="s">
        <v>432</v>
      </c>
      <c r="F96" s="160" t="s">
        <v>378</v>
      </c>
    </row>
    <row r="97" spans="1:6" ht="18" customHeight="1" x14ac:dyDescent="0.15">
      <c r="A97" s="158">
        <v>31603</v>
      </c>
      <c r="B97" s="159" t="s">
        <v>360</v>
      </c>
      <c r="C97" s="159" t="s">
        <v>336</v>
      </c>
      <c r="D97" s="159" t="s">
        <v>587</v>
      </c>
      <c r="E97" s="159" t="s">
        <v>760</v>
      </c>
      <c r="F97" s="160" t="s">
        <v>363</v>
      </c>
    </row>
    <row r="98" spans="1:6" ht="18" customHeight="1" x14ac:dyDescent="0.15">
      <c r="A98" s="158">
        <v>31604</v>
      </c>
      <c r="B98" s="159" t="s">
        <v>360</v>
      </c>
      <c r="C98" s="159" t="s">
        <v>338</v>
      </c>
      <c r="D98" s="159" t="s">
        <v>588</v>
      </c>
      <c r="E98" s="159" t="s">
        <v>589</v>
      </c>
      <c r="F98" s="160" t="s">
        <v>363</v>
      </c>
    </row>
    <row r="99" spans="1:6" ht="18" customHeight="1" x14ac:dyDescent="0.15">
      <c r="A99" s="158">
        <v>32103</v>
      </c>
      <c r="B99" s="159" t="s">
        <v>590</v>
      </c>
      <c r="C99" s="159" t="s">
        <v>215</v>
      </c>
      <c r="D99" s="159"/>
      <c r="E99" s="159"/>
      <c r="F99" s="160" t="s">
        <v>363</v>
      </c>
    </row>
    <row r="100" spans="1:6" ht="18" customHeight="1" x14ac:dyDescent="0.15">
      <c r="A100" s="158">
        <v>32105</v>
      </c>
      <c r="B100" s="159" t="s">
        <v>590</v>
      </c>
      <c r="C100" s="159" t="s">
        <v>145</v>
      </c>
      <c r="D100" s="159" t="s">
        <v>591</v>
      </c>
      <c r="E100" s="159" t="s">
        <v>592</v>
      </c>
      <c r="F100" s="160" t="s">
        <v>363</v>
      </c>
    </row>
    <row r="101" spans="1:6" ht="18" customHeight="1" x14ac:dyDescent="0.15">
      <c r="A101" s="158">
        <v>32109</v>
      </c>
      <c r="B101" s="159" t="s">
        <v>590</v>
      </c>
      <c r="C101" s="159" t="s">
        <v>593</v>
      </c>
      <c r="D101" s="159" t="s">
        <v>594</v>
      </c>
      <c r="E101" s="159" t="s">
        <v>595</v>
      </c>
      <c r="F101" s="160" t="s">
        <v>367</v>
      </c>
    </row>
    <row r="102" spans="1:6" ht="18" customHeight="1" x14ac:dyDescent="0.15">
      <c r="A102" s="158">
        <v>32112</v>
      </c>
      <c r="B102" s="159" t="s">
        <v>590</v>
      </c>
      <c r="C102" s="159" t="s">
        <v>596</v>
      </c>
      <c r="D102" s="159" t="s">
        <v>597</v>
      </c>
      <c r="E102" s="159" t="s">
        <v>598</v>
      </c>
      <c r="F102" s="160" t="s">
        <v>363</v>
      </c>
    </row>
    <row r="103" spans="1:6" ht="18" customHeight="1" x14ac:dyDescent="0.15">
      <c r="A103" s="158">
        <v>32203</v>
      </c>
      <c r="B103" s="159" t="s">
        <v>590</v>
      </c>
      <c r="C103" s="159" t="s">
        <v>230</v>
      </c>
      <c r="D103" s="159" t="s">
        <v>599</v>
      </c>
      <c r="E103" s="159" t="s">
        <v>600</v>
      </c>
      <c r="F103" s="160" t="s">
        <v>367</v>
      </c>
    </row>
    <row r="104" spans="1:6" ht="18" customHeight="1" x14ac:dyDescent="0.15">
      <c r="A104" s="158">
        <v>32205</v>
      </c>
      <c r="B104" s="159" t="s">
        <v>590</v>
      </c>
      <c r="C104" s="159" t="s">
        <v>234</v>
      </c>
      <c r="D104" s="159" t="s">
        <v>601</v>
      </c>
      <c r="E104" s="159" t="s">
        <v>602</v>
      </c>
      <c r="F104" s="160" t="s">
        <v>378</v>
      </c>
    </row>
    <row r="105" spans="1:6" ht="18" customHeight="1" x14ac:dyDescent="0.15">
      <c r="A105" s="158">
        <v>32208</v>
      </c>
      <c r="B105" s="159" t="s">
        <v>590</v>
      </c>
      <c r="C105" s="159" t="s">
        <v>603</v>
      </c>
      <c r="D105" s="159" t="s">
        <v>604</v>
      </c>
      <c r="E105" s="159" t="s">
        <v>605</v>
      </c>
      <c r="F105" s="160" t="s">
        <v>378</v>
      </c>
    </row>
    <row r="106" spans="1:6" ht="18" customHeight="1" x14ac:dyDescent="0.15">
      <c r="A106" s="158">
        <v>32306</v>
      </c>
      <c r="B106" s="159" t="s">
        <v>590</v>
      </c>
      <c r="C106" s="159" t="s">
        <v>606</v>
      </c>
      <c r="D106" s="159" t="s">
        <v>607</v>
      </c>
      <c r="E106" s="159" t="s">
        <v>608</v>
      </c>
      <c r="F106" s="160" t="s">
        <v>437</v>
      </c>
    </row>
    <row r="107" spans="1:6" ht="18" customHeight="1" x14ac:dyDescent="0.15">
      <c r="A107" s="158">
        <v>32402</v>
      </c>
      <c r="B107" s="159" t="s">
        <v>590</v>
      </c>
      <c r="C107" s="159" t="s">
        <v>246</v>
      </c>
      <c r="D107" s="159" t="s">
        <v>609</v>
      </c>
      <c r="E107" s="159" t="s">
        <v>610</v>
      </c>
      <c r="F107" s="160" t="s">
        <v>363</v>
      </c>
    </row>
    <row r="108" spans="1:6" ht="18" customHeight="1" x14ac:dyDescent="0.15">
      <c r="A108" s="158">
        <v>32502</v>
      </c>
      <c r="B108" s="159" t="s">
        <v>590</v>
      </c>
      <c r="C108" s="159" t="s">
        <v>249</v>
      </c>
      <c r="D108" s="159" t="s">
        <v>611</v>
      </c>
      <c r="E108" s="159" t="s">
        <v>612</v>
      </c>
      <c r="F108" s="160" t="s">
        <v>367</v>
      </c>
    </row>
    <row r="109" spans="1:6" ht="18" customHeight="1" x14ac:dyDescent="0.15">
      <c r="A109" s="158">
        <v>32504</v>
      </c>
      <c r="B109" s="159" t="s">
        <v>590</v>
      </c>
      <c r="C109" s="159" t="s">
        <v>613</v>
      </c>
      <c r="D109" s="159" t="s">
        <v>614</v>
      </c>
      <c r="E109" s="159" t="s">
        <v>615</v>
      </c>
      <c r="F109" s="160" t="s">
        <v>378</v>
      </c>
    </row>
    <row r="110" spans="1:6" ht="18" customHeight="1" x14ac:dyDescent="0.15">
      <c r="A110" s="158">
        <v>32505</v>
      </c>
      <c r="B110" s="159" t="s">
        <v>590</v>
      </c>
      <c r="C110" s="159" t="s">
        <v>146</v>
      </c>
      <c r="D110" s="159" t="s">
        <v>616</v>
      </c>
      <c r="E110" s="159" t="s">
        <v>617</v>
      </c>
      <c r="F110" s="160" t="s">
        <v>367</v>
      </c>
    </row>
    <row r="111" spans="1:6" ht="18" customHeight="1" x14ac:dyDescent="0.15">
      <c r="A111" s="158">
        <v>32506</v>
      </c>
      <c r="B111" s="159" t="s">
        <v>618</v>
      </c>
      <c r="C111" s="159" t="s">
        <v>619</v>
      </c>
      <c r="D111" s="159" t="s">
        <v>620</v>
      </c>
      <c r="E111" s="159" t="s">
        <v>621</v>
      </c>
      <c r="F111" s="160" t="s">
        <v>363</v>
      </c>
    </row>
    <row r="112" spans="1:6" ht="18" customHeight="1" x14ac:dyDescent="0.15">
      <c r="A112" s="158">
        <v>32507</v>
      </c>
      <c r="B112" s="159" t="s">
        <v>590</v>
      </c>
      <c r="C112" s="159" t="s">
        <v>622</v>
      </c>
      <c r="D112" s="159" t="s">
        <v>623</v>
      </c>
      <c r="E112" s="159" t="s">
        <v>624</v>
      </c>
      <c r="F112" s="160" t="s">
        <v>363</v>
      </c>
    </row>
    <row r="113" spans="1:6" ht="18" customHeight="1" x14ac:dyDescent="0.15">
      <c r="A113" s="163">
        <v>32603</v>
      </c>
      <c r="B113" s="164" t="s">
        <v>590</v>
      </c>
      <c r="C113" s="164" t="s">
        <v>625</v>
      </c>
      <c r="D113" s="164" t="s">
        <v>626</v>
      </c>
      <c r="E113" s="164" t="s">
        <v>627</v>
      </c>
      <c r="F113" s="260" t="s">
        <v>363</v>
      </c>
    </row>
    <row r="114" spans="1:6" ht="18" customHeight="1" x14ac:dyDescent="0.15">
      <c r="A114" s="165">
        <v>33101</v>
      </c>
      <c r="B114" s="166" t="s">
        <v>628</v>
      </c>
      <c r="C114" s="166" t="s">
        <v>629</v>
      </c>
      <c r="D114" s="167"/>
      <c r="E114" s="166" t="s">
        <v>630</v>
      </c>
      <c r="F114" s="157" t="s">
        <v>367</v>
      </c>
    </row>
    <row r="115" spans="1:6" ht="18" customHeight="1" x14ac:dyDescent="0.15">
      <c r="A115" s="158">
        <v>33102</v>
      </c>
      <c r="B115" s="159" t="s">
        <v>628</v>
      </c>
      <c r="C115" s="159" t="s">
        <v>631</v>
      </c>
      <c r="D115" s="168"/>
      <c r="E115" s="159" t="s">
        <v>632</v>
      </c>
      <c r="F115" s="160" t="s">
        <v>367</v>
      </c>
    </row>
    <row r="116" spans="1:6" ht="18" customHeight="1" x14ac:dyDescent="0.15">
      <c r="A116" s="158">
        <v>33103</v>
      </c>
      <c r="B116" s="159" t="s">
        <v>628</v>
      </c>
      <c r="C116" s="159" t="s">
        <v>633</v>
      </c>
      <c r="D116" s="168"/>
      <c r="E116" s="159" t="s">
        <v>634</v>
      </c>
      <c r="F116" s="160" t="s">
        <v>367</v>
      </c>
    </row>
    <row r="117" spans="1:6" ht="18" customHeight="1" x14ac:dyDescent="0.15">
      <c r="A117" s="158">
        <v>33202</v>
      </c>
      <c r="B117" s="159" t="s">
        <v>628</v>
      </c>
      <c r="C117" s="159" t="s">
        <v>635</v>
      </c>
      <c r="D117" s="168"/>
      <c r="E117" s="159" t="s">
        <v>636</v>
      </c>
      <c r="F117" s="160" t="s">
        <v>367</v>
      </c>
    </row>
    <row r="118" spans="1:6" ht="18" customHeight="1" x14ac:dyDescent="0.15">
      <c r="A118" s="158">
        <v>33301</v>
      </c>
      <c r="B118" s="159" t="s">
        <v>628</v>
      </c>
      <c r="C118" s="159" t="s">
        <v>637</v>
      </c>
      <c r="D118" s="168"/>
      <c r="E118" s="159" t="s">
        <v>638</v>
      </c>
      <c r="F118" s="160" t="s">
        <v>363</v>
      </c>
    </row>
    <row r="119" spans="1:6" ht="18" customHeight="1" x14ac:dyDescent="0.15">
      <c r="A119" s="158">
        <v>33302</v>
      </c>
      <c r="B119" s="159" t="s">
        <v>628</v>
      </c>
      <c r="C119" s="159" t="s">
        <v>639</v>
      </c>
      <c r="D119" s="168"/>
      <c r="E119" s="159" t="s">
        <v>640</v>
      </c>
      <c r="F119" s="160" t="s">
        <v>363</v>
      </c>
    </row>
    <row r="120" spans="1:6" ht="18" customHeight="1" x14ac:dyDescent="0.15">
      <c r="A120" s="161">
        <v>33501</v>
      </c>
      <c r="B120" s="162" t="s">
        <v>628</v>
      </c>
      <c r="C120" s="162" t="s">
        <v>641</v>
      </c>
      <c r="D120" s="169"/>
      <c r="E120" s="162" t="s">
        <v>642</v>
      </c>
      <c r="F120" s="262" t="s">
        <v>363</v>
      </c>
    </row>
    <row r="121" spans="1:6" ht="18" customHeight="1" x14ac:dyDescent="0.15">
      <c r="A121" s="155">
        <v>41102</v>
      </c>
      <c r="B121" s="170" t="s">
        <v>643</v>
      </c>
      <c r="C121" s="156" t="s">
        <v>644</v>
      </c>
      <c r="D121" s="171"/>
      <c r="E121" s="156" t="s">
        <v>644</v>
      </c>
      <c r="F121" s="261" t="s">
        <v>363</v>
      </c>
    </row>
    <row r="122" spans="1:6" ht="18" customHeight="1" x14ac:dyDescent="0.15">
      <c r="A122" s="158">
        <v>41103</v>
      </c>
      <c r="B122" s="172" t="s">
        <v>643</v>
      </c>
      <c r="C122" s="159" t="s">
        <v>645</v>
      </c>
      <c r="D122" s="168"/>
      <c r="E122" s="159" t="s">
        <v>645</v>
      </c>
      <c r="F122" s="160" t="s">
        <v>363</v>
      </c>
    </row>
    <row r="123" spans="1:6" ht="18" customHeight="1" x14ac:dyDescent="0.15">
      <c r="A123" s="158">
        <v>41106</v>
      </c>
      <c r="B123" s="172" t="s">
        <v>643</v>
      </c>
      <c r="C123" s="159" t="s">
        <v>646</v>
      </c>
      <c r="D123" s="168"/>
      <c r="E123" s="159" t="s">
        <v>646</v>
      </c>
      <c r="F123" s="160" t="s">
        <v>367</v>
      </c>
    </row>
    <row r="124" spans="1:6" ht="18" customHeight="1" x14ac:dyDescent="0.15">
      <c r="A124" s="158">
        <v>41107</v>
      </c>
      <c r="B124" s="172" t="s">
        <v>643</v>
      </c>
      <c r="C124" s="159" t="s">
        <v>647</v>
      </c>
      <c r="D124" s="168"/>
      <c r="E124" s="159" t="s">
        <v>648</v>
      </c>
      <c r="F124" s="160" t="s">
        <v>363</v>
      </c>
    </row>
    <row r="125" spans="1:6" ht="18" customHeight="1" x14ac:dyDescent="0.15">
      <c r="A125" s="158">
        <v>41109</v>
      </c>
      <c r="B125" s="172" t="s">
        <v>643</v>
      </c>
      <c r="C125" s="159" t="s">
        <v>649</v>
      </c>
      <c r="D125" s="168"/>
      <c r="E125" s="159" t="s">
        <v>649</v>
      </c>
      <c r="F125" s="160" t="s">
        <v>363</v>
      </c>
    </row>
    <row r="126" spans="1:6" ht="18" customHeight="1" x14ac:dyDescent="0.15">
      <c r="A126" s="158">
        <v>41110</v>
      </c>
      <c r="B126" s="172" t="s">
        <v>643</v>
      </c>
      <c r="C126" s="159" t="s">
        <v>650</v>
      </c>
      <c r="D126" s="168"/>
      <c r="E126" s="159" t="s">
        <v>650</v>
      </c>
      <c r="F126" s="160" t="s">
        <v>363</v>
      </c>
    </row>
    <row r="127" spans="1:6" ht="18" customHeight="1" x14ac:dyDescent="0.15">
      <c r="A127" s="158">
        <v>41112</v>
      </c>
      <c r="B127" s="172" t="s">
        <v>643</v>
      </c>
      <c r="C127" s="159" t="s">
        <v>651</v>
      </c>
      <c r="D127" s="168"/>
      <c r="E127" s="159" t="s">
        <v>651</v>
      </c>
      <c r="F127" s="160" t="s">
        <v>363</v>
      </c>
    </row>
    <row r="128" spans="1:6" ht="18" customHeight="1" x14ac:dyDescent="0.15">
      <c r="A128" s="158">
        <v>41114</v>
      </c>
      <c r="B128" s="172" t="s">
        <v>643</v>
      </c>
      <c r="C128" s="159" t="s">
        <v>652</v>
      </c>
      <c r="D128" s="168"/>
      <c r="E128" s="159" t="s">
        <v>652</v>
      </c>
      <c r="F128" s="160" t="s">
        <v>363</v>
      </c>
    </row>
    <row r="129" spans="1:6" ht="18" customHeight="1" x14ac:dyDescent="0.15">
      <c r="A129" s="158">
        <v>41201</v>
      </c>
      <c r="B129" s="172" t="s">
        <v>643</v>
      </c>
      <c r="C129" s="159" t="s">
        <v>653</v>
      </c>
      <c r="D129" s="168"/>
      <c r="E129" s="159" t="s">
        <v>653</v>
      </c>
      <c r="F129" s="160" t="s">
        <v>363</v>
      </c>
    </row>
    <row r="130" spans="1:6" ht="18" customHeight="1" x14ac:dyDescent="0.15">
      <c r="A130" s="158">
        <v>41203</v>
      </c>
      <c r="B130" s="172" t="s">
        <v>643</v>
      </c>
      <c r="C130" s="159" t="s">
        <v>654</v>
      </c>
      <c r="D130" s="168"/>
      <c r="E130" s="159" t="s">
        <v>654</v>
      </c>
      <c r="F130" s="160" t="s">
        <v>363</v>
      </c>
    </row>
    <row r="131" spans="1:6" ht="18" customHeight="1" x14ac:dyDescent="0.15">
      <c r="A131" s="158">
        <v>41204</v>
      </c>
      <c r="B131" s="172" t="s">
        <v>643</v>
      </c>
      <c r="C131" s="159" t="s">
        <v>655</v>
      </c>
      <c r="D131" s="168"/>
      <c r="E131" s="159" t="s">
        <v>655</v>
      </c>
      <c r="F131" s="160" t="s">
        <v>363</v>
      </c>
    </row>
    <row r="132" spans="1:6" ht="18" customHeight="1" x14ac:dyDescent="0.15">
      <c r="A132" s="158">
        <v>41205</v>
      </c>
      <c r="B132" s="172" t="s">
        <v>643</v>
      </c>
      <c r="C132" s="159" t="s">
        <v>656</v>
      </c>
      <c r="D132" s="168"/>
      <c r="E132" s="159" t="s">
        <v>656</v>
      </c>
      <c r="F132" s="160" t="s">
        <v>363</v>
      </c>
    </row>
    <row r="133" spans="1:6" ht="18" customHeight="1" x14ac:dyDescent="0.15">
      <c r="A133" s="158">
        <v>41302</v>
      </c>
      <c r="B133" s="172" t="s">
        <v>643</v>
      </c>
      <c r="C133" s="159" t="s">
        <v>657</v>
      </c>
      <c r="D133" s="168"/>
      <c r="E133" s="159" t="s">
        <v>657</v>
      </c>
      <c r="F133" s="160" t="s">
        <v>363</v>
      </c>
    </row>
    <row r="134" spans="1:6" ht="18" customHeight="1" x14ac:dyDescent="0.15">
      <c r="A134" s="158">
        <v>41303</v>
      </c>
      <c r="B134" s="172" t="s">
        <v>643</v>
      </c>
      <c r="C134" s="159" t="s">
        <v>658</v>
      </c>
      <c r="D134" s="168"/>
      <c r="E134" s="159" t="s">
        <v>658</v>
      </c>
      <c r="F134" s="160" t="s">
        <v>363</v>
      </c>
    </row>
    <row r="135" spans="1:6" ht="18" customHeight="1" x14ac:dyDescent="0.15">
      <c r="A135" s="163">
        <v>41304</v>
      </c>
      <c r="B135" s="173" t="s">
        <v>643</v>
      </c>
      <c r="C135" s="164" t="s">
        <v>659</v>
      </c>
      <c r="D135" s="174"/>
      <c r="E135" s="164" t="s">
        <v>659</v>
      </c>
      <c r="F135" s="160" t="s">
        <v>363</v>
      </c>
    </row>
    <row r="136" spans="1:6" ht="18" customHeight="1" x14ac:dyDescent="0.15">
      <c r="A136" s="158">
        <v>41307</v>
      </c>
      <c r="B136" s="172" t="s">
        <v>643</v>
      </c>
      <c r="C136" s="159" t="s">
        <v>660</v>
      </c>
      <c r="D136" s="168"/>
      <c r="E136" s="159" t="s">
        <v>660</v>
      </c>
      <c r="F136" s="160" t="s">
        <v>363</v>
      </c>
    </row>
    <row r="137" spans="1:6" ht="18" customHeight="1" x14ac:dyDescent="0.15">
      <c r="A137" s="158">
        <v>41403</v>
      </c>
      <c r="B137" s="172" t="s">
        <v>643</v>
      </c>
      <c r="C137" s="159" t="s">
        <v>661</v>
      </c>
      <c r="D137" s="168"/>
      <c r="E137" s="159" t="s">
        <v>661</v>
      </c>
      <c r="F137" s="160" t="s">
        <v>367</v>
      </c>
    </row>
    <row r="138" spans="1:6" ht="18" customHeight="1" x14ac:dyDescent="0.15">
      <c r="A138" s="158">
        <v>41405</v>
      </c>
      <c r="B138" s="172" t="s">
        <v>643</v>
      </c>
      <c r="C138" s="159" t="s">
        <v>662</v>
      </c>
      <c r="D138" s="168"/>
      <c r="E138" s="159" t="s">
        <v>662</v>
      </c>
      <c r="F138" s="160" t="s">
        <v>363</v>
      </c>
    </row>
    <row r="139" spans="1:6" ht="18" customHeight="1" x14ac:dyDescent="0.15">
      <c r="A139" s="158">
        <v>41407</v>
      </c>
      <c r="B139" s="172" t="s">
        <v>643</v>
      </c>
      <c r="C139" s="159" t="s">
        <v>663</v>
      </c>
      <c r="D139" s="168"/>
      <c r="E139" s="159" t="s">
        <v>663</v>
      </c>
      <c r="F139" s="160" t="s">
        <v>363</v>
      </c>
    </row>
    <row r="140" spans="1:6" ht="18" customHeight="1" x14ac:dyDescent="0.15">
      <c r="A140" s="158">
        <v>41408</v>
      </c>
      <c r="B140" s="172" t="s">
        <v>643</v>
      </c>
      <c r="C140" s="159" t="s">
        <v>664</v>
      </c>
      <c r="D140" s="168"/>
      <c r="E140" s="159" t="s">
        <v>664</v>
      </c>
      <c r="F140" s="160" t="s">
        <v>363</v>
      </c>
    </row>
    <row r="141" spans="1:6" ht="18" customHeight="1" x14ac:dyDescent="0.15">
      <c r="A141" s="158">
        <v>41409</v>
      </c>
      <c r="B141" s="172" t="s">
        <v>643</v>
      </c>
      <c r="C141" s="159" t="s">
        <v>665</v>
      </c>
      <c r="D141" s="168"/>
      <c r="E141" s="159" t="s">
        <v>665</v>
      </c>
      <c r="F141" s="160" t="s">
        <v>363</v>
      </c>
    </row>
    <row r="142" spans="1:6" ht="18" customHeight="1" x14ac:dyDescent="0.15">
      <c r="A142" s="158">
        <v>41410</v>
      </c>
      <c r="B142" s="172" t="s">
        <v>643</v>
      </c>
      <c r="C142" s="159" t="s">
        <v>666</v>
      </c>
      <c r="D142" s="168"/>
      <c r="E142" s="159" t="s">
        <v>666</v>
      </c>
      <c r="F142" s="160" t="s">
        <v>363</v>
      </c>
    </row>
    <row r="143" spans="1:6" ht="18" customHeight="1" x14ac:dyDescent="0.15">
      <c r="A143" s="158">
        <v>41411</v>
      </c>
      <c r="B143" s="172" t="s">
        <v>643</v>
      </c>
      <c r="C143" s="159" t="s">
        <v>667</v>
      </c>
      <c r="D143" s="168"/>
      <c r="E143" s="159" t="s">
        <v>667</v>
      </c>
      <c r="F143" s="160" t="s">
        <v>363</v>
      </c>
    </row>
    <row r="144" spans="1:6" ht="18" customHeight="1" x14ac:dyDescent="0.15">
      <c r="A144" s="158">
        <v>41412</v>
      </c>
      <c r="B144" s="172" t="s">
        <v>643</v>
      </c>
      <c r="C144" s="159" t="s">
        <v>668</v>
      </c>
      <c r="D144" s="168"/>
      <c r="E144" s="159" t="s">
        <v>668</v>
      </c>
      <c r="F144" s="160" t="s">
        <v>367</v>
      </c>
    </row>
    <row r="145" spans="1:6" ht="18" customHeight="1" x14ac:dyDescent="0.15">
      <c r="A145" s="158">
        <v>41413</v>
      </c>
      <c r="B145" s="172" t="s">
        <v>643</v>
      </c>
      <c r="C145" s="159" t="s">
        <v>669</v>
      </c>
      <c r="D145" s="168"/>
      <c r="E145" s="159" t="s">
        <v>669</v>
      </c>
      <c r="F145" s="160" t="s">
        <v>363</v>
      </c>
    </row>
    <row r="146" spans="1:6" ht="18" customHeight="1" x14ac:dyDescent="0.15">
      <c r="A146" s="158">
        <v>41414</v>
      </c>
      <c r="B146" s="172" t="s">
        <v>643</v>
      </c>
      <c r="C146" s="159" t="s">
        <v>670</v>
      </c>
      <c r="D146" s="168"/>
      <c r="E146" s="159" t="s">
        <v>670</v>
      </c>
      <c r="F146" s="160" t="s">
        <v>363</v>
      </c>
    </row>
    <row r="147" spans="1:6" ht="18" customHeight="1" x14ac:dyDescent="0.15">
      <c r="A147" s="158">
        <v>41415</v>
      </c>
      <c r="B147" s="172" t="s">
        <v>643</v>
      </c>
      <c r="C147" s="159" t="s">
        <v>671</v>
      </c>
      <c r="D147" s="168"/>
      <c r="E147" s="159" t="s">
        <v>807</v>
      </c>
      <c r="F147" s="160" t="s">
        <v>363</v>
      </c>
    </row>
    <row r="148" spans="1:6" ht="18" customHeight="1" x14ac:dyDescent="0.15">
      <c r="A148" s="158">
        <v>41502</v>
      </c>
      <c r="B148" s="172" t="s">
        <v>643</v>
      </c>
      <c r="C148" s="159" t="s">
        <v>672</v>
      </c>
      <c r="D148" s="168"/>
      <c r="E148" s="159" t="s">
        <v>672</v>
      </c>
      <c r="F148" s="160" t="s">
        <v>363</v>
      </c>
    </row>
    <row r="149" spans="1:6" ht="18" customHeight="1" x14ac:dyDescent="0.15">
      <c r="A149" s="158">
        <v>41503</v>
      </c>
      <c r="B149" s="172" t="s">
        <v>643</v>
      </c>
      <c r="C149" s="159" t="s">
        <v>673</v>
      </c>
      <c r="D149" s="168"/>
      <c r="E149" s="159" t="s">
        <v>673</v>
      </c>
      <c r="F149" s="160" t="s">
        <v>363</v>
      </c>
    </row>
    <row r="150" spans="1:6" ht="18" customHeight="1" x14ac:dyDescent="0.15">
      <c r="A150" s="158">
        <v>41505</v>
      </c>
      <c r="B150" s="172" t="s">
        <v>643</v>
      </c>
      <c r="C150" s="159" t="s">
        <v>674</v>
      </c>
      <c r="D150" s="168"/>
      <c r="E150" s="159" t="s">
        <v>674</v>
      </c>
      <c r="F150" s="160" t="s">
        <v>367</v>
      </c>
    </row>
    <row r="151" spans="1:6" ht="18" customHeight="1" x14ac:dyDescent="0.15">
      <c r="A151" s="163">
        <v>41506</v>
      </c>
      <c r="B151" s="173" t="s">
        <v>643</v>
      </c>
      <c r="C151" s="164" t="s">
        <v>675</v>
      </c>
      <c r="D151" s="174"/>
      <c r="E151" s="164" t="s">
        <v>675</v>
      </c>
      <c r="F151" s="160" t="s">
        <v>367</v>
      </c>
    </row>
    <row r="152" spans="1:6" ht="18" customHeight="1" x14ac:dyDescent="0.15">
      <c r="A152" s="158">
        <v>41512</v>
      </c>
      <c r="B152" s="172" t="s">
        <v>643</v>
      </c>
      <c r="C152" s="159" t="s">
        <v>676</v>
      </c>
      <c r="D152" s="168"/>
      <c r="E152" s="159" t="s">
        <v>677</v>
      </c>
      <c r="F152" s="160" t="s">
        <v>367</v>
      </c>
    </row>
    <row r="153" spans="1:6" ht="18" customHeight="1" x14ac:dyDescent="0.15">
      <c r="A153" s="158">
        <v>41514</v>
      </c>
      <c r="B153" s="172" t="s">
        <v>643</v>
      </c>
      <c r="C153" s="159" t="s">
        <v>678</v>
      </c>
      <c r="D153" s="168"/>
      <c r="E153" s="159" t="s">
        <v>678</v>
      </c>
      <c r="F153" s="160" t="s">
        <v>363</v>
      </c>
    </row>
    <row r="154" spans="1:6" ht="18" customHeight="1" x14ac:dyDescent="0.15">
      <c r="A154" s="158">
        <v>41516</v>
      </c>
      <c r="B154" s="172" t="s">
        <v>643</v>
      </c>
      <c r="C154" s="159" t="s">
        <v>679</v>
      </c>
      <c r="D154" s="168"/>
      <c r="E154" s="159" t="s">
        <v>679</v>
      </c>
      <c r="F154" s="160" t="s">
        <v>367</v>
      </c>
    </row>
    <row r="155" spans="1:6" ht="18" customHeight="1" x14ac:dyDescent="0.15">
      <c r="A155" s="158">
        <v>41517</v>
      </c>
      <c r="B155" s="172" t="s">
        <v>643</v>
      </c>
      <c r="C155" s="159" t="s">
        <v>680</v>
      </c>
      <c r="D155" s="168"/>
      <c r="E155" s="159" t="s">
        <v>680</v>
      </c>
      <c r="F155" s="160" t="s">
        <v>367</v>
      </c>
    </row>
    <row r="156" spans="1:6" ht="18" customHeight="1" x14ac:dyDescent="0.15">
      <c r="A156" s="158">
        <v>41518</v>
      </c>
      <c r="B156" s="172" t="s">
        <v>643</v>
      </c>
      <c r="C156" s="159" t="s">
        <v>681</v>
      </c>
      <c r="D156" s="168"/>
      <c r="E156" s="159" t="s">
        <v>681</v>
      </c>
      <c r="F156" s="160" t="s">
        <v>363</v>
      </c>
    </row>
    <row r="157" spans="1:6" ht="18" customHeight="1" x14ac:dyDescent="0.15">
      <c r="A157" s="158">
        <v>41519</v>
      </c>
      <c r="B157" s="172" t="s">
        <v>643</v>
      </c>
      <c r="C157" s="159" t="s">
        <v>682</v>
      </c>
      <c r="D157" s="168"/>
      <c r="E157" s="159" t="s">
        <v>682</v>
      </c>
      <c r="F157" s="160" t="s">
        <v>367</v>
      </c>
    </row>
    <row r="158" spans="1:6" ht="18" customHeight="1" x14ac:dyDescent="0.15">
      <c r="A158" s="158">
        <v>41520</v>
      </c>
      <c r="B158" s="172" t="s">
        <v>643</v>
      </c>
      <c r="C158" s="159" t="s">
        <v>683</v>
      </c>
      <c r="D158" s="168"/>
      <c r="E158" s="159" t="s">
        <v>683</v>
      </c>
      <c r="F158" s="160" t="s">
        <v>367</v>
      </c>
    </row>
    <row r="159" spans="1:6" ht="18" customHeight="1" x14ac:dyDescent="0.15">
      <c r="A159" s="158">
        <v>41601</v>
      </c>
      <c r="B159" s="172" t="s">
        <v>643</v>
      </c>
      <c r="C159" s="159" t="s">
        <v>684</v>
      </c>
      <c r="D159" s="168"/>
      <c r="E159" s="159" t="s">
        <v>684</v>
      </c>
      <c r="F159" s="160" t="s">
        <v>363</v>
      </c>
    </row>
    <row r="160" spans="1:6" ht="18" customHeight="1" x14ac:dyDescent="0.15">
      <c r="A160" s="158">
        <v>41602</v>
      </c>
      <c r="B160" s="172" t="s">
        <v>643</v>
      </c>
      <c r="C160" s="159" t="s">
        <v>685</v>
      </c>
      <c r="D160" s="168"/>
      <c r="E160" s="159" t="s">
        <v>685</v>
      </c>
      <c r="F160" s="160" t="s">
        <v>363</v>
      </c>
    </row>
    <row r="161" spans="1:6" ht="18" customHeight="1" x14ac:dyDescent="0.15">
      <c r="A161" s="158">
        <v>41603</v>
      </c>
      <c r="B161" s="172" t="s">
        <v>643</v>
      </c>
      <c r="C161" s="159" t="s">
        <v>686</v>
      </c>
      <c r="D161" s="168"/>
      <c r="E161" s="159" t="s">
        <v>686</v>
      </c>
      <c r="F161" s="160" t="s">
        <v>363</v>
      </c>
    </row>
    <row r="162" spans="1:6" ht="18" customHeight="1" x14ac:dyDescent="0.15">
      <c r="A162" s="158">
        <v>41604</v>
      </c>
      <c r="B162" s="172" t="s">
        <v>643</v>
      </c>
      <c r="C162" s="159" t="s">
        <v>687</v>
      </c>
      <c r="D162" s="168"/>
      <c r="E162" s="159" t="s">
        <v>687</v>
      </c>
      <c r="F162" s="160" t="s">
        <v>367</v>
      </c>
    </row>
    <row r="163" spans="1:6" ht="18" customHeight="1" x14ac:dyDescent="0.15">
      <c r="A163" s="158">
        <v>41605</v>
      </c>
      <c r="B163" s="172" t="s">
        <v>643</v>
      </c>
      <c r="C163" s="159" t="s">
        <v>688</v>
      </c>
      <c r="D163" s="168"/>
      <c r="E163" s="159" t="s">
        <v>688</v>
      </c>
      <c r="F163" s="160" t="s">
        <v>367</v>
      </c>
    </row>
    <row r="164" spans="1:6" ht="18" customHeight="1" x14ac:dyDescent="0.15">
      <c r="A164" s="161">
        <v>41606</v>
      </c>
      <c r="B164" s="263" t="s">
        <v>643</v>
      </c>
      <c r="C164" s="162" t="s">
        <v>689</v>
      </c>
      <c r="D164" s="169"/>
      <c r="E164" s="162" t="s">
        <v>689</v>
      </c>
      <c r="F164" s="262" t="s">
        <v>367</v>
      </c>
    </row>
    <row r="165" spans="1:6" ht="18" customHeight="1" x14ac:dyDescent="0.15">
      <c r="A165" s="165">
        <v>61101</v>
      </c>
      <c r="B165" s="175" t="s">
        <v>690</v>
      </c>
      <c r="C165" s="166" t="s">
        <v>691</v>
      </c>
      <c r="D165" s="166" t="s">
        <v>692</v>
      </c>
      <c r="E165" s="166" t="s">
        <v>693</v>
      </c>
      <c r="F165" s="261" t="s">
        <v>367</v>
      </c>
    </row>
    <row r="166" spans="1:6" ht="18" customHeight="1" x14ac:dyDescent="0.15">
      <c r="A166" s="155">
        <v>61103</v>
      </c>
      <c r="B166" s="156" t="s">
        <v>694</v>
      </c>
      <c r="C166" s="156" t="s">
        <v>695</v>
      </c>
      <c r="D166" s="156" t="s">
        <v>696</v>
      </c>
      <c r="E166" s="156" t="s">
        <v>697</v>
      </c>
      <c r="F166" s="160" t="s">
        <v>367</v>
      </c>
    </row>
    <row r="167" spans="1:6" ht="18" customHeight="1" x14ac:dyDescent="0.15">
      <c r="A167" s="158">
        <v>61104</v>
      </c>
      <c r="B167" s="159" t="s">
        <v>694</v>
      </c>
      <c r="C167" s="159" t="s">
        <v>698</v>
      </c>
      <c r="D167" s="159" t="s">
        <v>692</v>
      </c>
      <c r="E167" s="159" t="s">
        <v>693</v>
      </c>
      <c r="F167" s="160" t="s">
        <v>367</v>
      </c>
    </row>
    <row r="168" spans="1:6" ht="18" customHeight="1" x14ac:dyDescent="0.15">
      <c r="A168" s="158">
        <v>61105</v>
      </c>
      <c r="B168" s="159" t="s">
        <v>694</v>
      </c>
      <c r="C168" s="159" t="s">
        <v>699</v>
      </c>
      <c r="D168" s="159" t="s">
        <v>700</v>
      </c>
      <c r="E168" s="159" t="s">
        <v>701</v>
      </c>
      <c r="F168" s="160" t="s">
        <v>367</v>
      </c>
    </row>
    <row r="169" spans="1:6" ht="18" customHeight="1" x14ac:dyDescent="0.15">
      <c r="A169" s="158">
        <v>61107</v>
      </c>
      <c r="B169" s="159" t="s">
        <v>694</v>
      </c>
      <c r="C169" s="159" t="s">
        <v>702</v>
      </c>
      <c r="D169" s="159" t="s">
        <v>550</v>
      </c>
      <c r="E169" s="159" t="s">
        <v>551</v>
      </c>
      <c r="F169" s="160" t="s">
        <v>437</v>
      </c>
    </row>
    <row r="170" spans="1:6" ht="18" customHeight="1" x14ac:dyDescent="0.15">
      <c r="A170" s="158">
        <v>61401</v>
      </c>
      <c r="B170" s="159" t="s">
        <v>694</v>
      </c>
      <c r="C170" s="159" t="s">
        <v>703</v>
      </c>
      <c r="D170" s="159" t="s">
        <v>704</v>
      </c>
      <c r="E170" s="159" t="s">
        <v>705</v>
      </c>
      <c r="F170" s="160" t="s">
        <v>367</v>
      </c>
    </row>
    <row r="171" spans="1:6" ht="18" customHeight="1" x14ac:dyDescent="0.15">
      <c r="A171" s="158">
        <v>61402</v>
      </c>
      <c r="B171" s="159" t="s">
        <v>694</v>
      </c>
      <c r="C171" s="159" t="s">
        <v>706</v>
      </c>
      <c r="D171" s="159" t="s">
        <v>707</v>
      </c>
      <c r="E171" s="159" t="s">
        <v>708</v>
      </c>
      <c r="F171" s="160" t="s">
        <v>367</v>
      </c>
    </row>
    <row r="172" spans="1:6" ht="18" customHeight="1" x14ac:dyDescent="0.15">
      <c r="A172" s="161">
        <v>61501</v>
      </c>
      <c r="B172" s="162" t="s">
        <v>694</v>
      </c>
      <c r="C172" s="162" t="s">
        <v>709</v>
      </c>
      <c r="D172" s="162" t="s">
        <v>710</v>
      </c>
      <c r="E172" s="162" t="s">
        <v>711</v>
      </c>
      <c r="F172" s="260" t="s">
        <v>367</v>
      </c>
    </row>
    <row r="173" spans="1:6" s="176" customFormat="1" ht="18" customHeight="1" x14ac:dyDescent="0.15">
      <c r="A173" s="155">
        <v>62101</v>
      </c>
      <c r="B173" s="156" t="s">
        <v>712</v>
      </c>
      <c r="C173" s="156" t="s">
        <v>713</v>
      </c>
      <c r="D173" s="156" t="s">
        <v>714</v>
      </c>
      <c r="E173" s="156" t="s">
        <v>715</v>
      </c>
      <c r="F173" s="157" t="s">
        <v>363</v>
      </c>
    </row>
    <row r="174" spans="1:6" x14ac:dyDescent="0.15">
      <c r="A174" s="158">
        <v>62501</v>
      </c>
      <c r="B174" s="159" t="s">
        <v>712</v>
      </c>
      <c r="C174" s="159" t="s">
        <v>716</v>
      </c>
      <c r="D174" s="159" t="s">
        <v>717</v>
      </c>
      <c r="E174" s="159" t="s">
        <v>718</v>
      </c>
      <c r="F174" s="160" t="s">
        <v>363</v>
      </c>
    </row>
    <row r="175" spans="1:6" x14ac:dyDescent="0.15">
      <c r="A175" s="161">
        <v>62601</v>
      </c>
      <c r="B175" s="162" t="s">
        <v>719</v>
      </c>
      <c r="C175" s="162" t="s">
        <v>720</v>
      </c>
      <c r="D175" s="162" t="s">
        <v>714</v>
      </c>
      <c r="E175" s="162" t="s">
        <v>715</v>
      </c>
      <c r="F175" s="262" t="s">
        <v>367</v>
      </c>
    </row>
    <row r="176" spans="1:6" x14ac:dyDescent="0.15">
      <c r="A176" s="155">
        <v>63102</v>
      </c>
      <c r="B176" s="156" t="s">
        <v>721</v>
      </c>
      <c r="C176" s="156" t="s">
        <v>722</v>
      </c>
      <c r="D176" s="156" t="s">
        <v>723</v>
      </c>
      <c r="E176" s="156" t="s">
        <v>724</v>
      </c>
      <c r="F176" s="261" t="s">
        <v>367</v>
      </c>
    </row>
    <row r="177" spans="1:6" x14ac:dyDescent="0.15">
      <c r="A177" s="158">
        <v>63201</v>
      </c>
      <c r="B177" s="159" t="s">
        <v>725</v>
      </c>
      <c r="C177" s="159" t="s">
        <v>726</v>
      </c>
      <c r="D177" s="159" t="s">
        <v>727</v>
      </c>
      <c r="E177" s="159" t="s">
        <v>728</v>
      </c>
      <c r="F177" s="160" t="s">
        <v>367</v>
      </c>
    </row>
    <row r="178" spans="1:6" x14ac:dyDescent="0.15">
      <c r="A178" s="158">
        <v>63501</v>
      </c>
      <c r="B178" s="159" t="s">
        <v>725</v>
      </c>
      <c r="C178" s="159" t="s">
        <v>729</v>
      </c>
      <c r="D178" s="159" t="s">
        <v>730</v>
      </c>
      <c r="E178" s="159" t="s">
        <v>731</v>
      </c>
      <c r="F178" s="160" t="s">
        <v>363</v>
      </c>
    </row>
    <row r="179" spans="1:6" x14ac:dyDescent="0.15">
      <c r="A179" s="158">
        <v>63502</v>
      </c>
      <c r="B179" s="159" t="s">
        <v>725</v>
      </c>
      <c r="C179" s="159" t="s">
        <v>732</v>
      </c>
      <c r="D179" s="159" t="s">
        <v>733</v>
      </c>
      <c r="E179" s="159" t="s">
        <v>734</v>
      </c>
      <c r="F179" s="160" t="s">
        <v>363</v>
      </c>
    </row>
    <row r="180" spans="1:6" x14ac:dyDescent="0.15">
      <c r="A180" s="163">
        <v>63603</v>
      </c>
      <c r="B180" s="164" t="s">
        <v>725</v>
      </c>
      <c r="C180" s="164" t="s">
        <v>735</v>
      </c>
      <c r="D180" s="164" t="s">
        <v>736</v>
      </c>
      <c r="E180" s="164" t="s">
        <v>737</v>
      </c>
      <c r="F180" s="160" t="s">
        <v>363</v>
      </c>
    </row>
    <row r="181" spans="1:6" x14ac:dyDescent="0.15">
      <c r="A181" s="177">
        <v>99999</v>
      </c>
      <c r="B181" s="178" t="s">
        <v>738</v>
      </c>
      <c r="C181" s="179" t="s">
        <v>739</v>
      </c>
      <c r="D181" s="180" t="s">
        <v>740</v>
      </c>
      <c r="E181" s="180" t="s">
        <v>741</v>
      </c>
      <c r="F181" s="181" t="s">
        <v>378</v>
      </c>
    </row>
  </sheetData>
  <autoFilter ref="A1:F18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2021-03-12T05:57:07Z</cp:lastPrinted>
  <dcterms:created xsi:type="dcterms:W3CDTF">2006-02-13T04:55:03Z</dcterms:created>
  <dcterms:modified xsi:type="dcterms:W3CDTF">2021-03-25T23:22:09Z</dcterms:modified>
</cp:coreProperties>
</file>