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③_一時預かり事業費補助金\一時預かり事業費補助金交付申請（一般型）\"/>
    </mc:Choice>
  </mc:AlternateContent>
  <workbookProtection workbookAlgorithmName="SHA-512" workbookHashValue="UG0hU5vhlfS2T4qL/E65VVER9JqzseuWFYnFFHVRQoGmKT3K9AmoNwSWUSghtkXQVLmjlChekTB4NFKKHMnk2g==" workbookSaltValue="9Fp+XvXWL0ot3W7DJXEHaw==" workbookSpinCount="100000" lockStructure="1"/>
  <bookViews>
    <workbookView xWindow="0" yWindow="0" windowWidth="20490" windowHeight="7530" tabRatio="752" firstSheet="1" activeTab="1"/>
  </bookViews>
  <sheets>
    <sheet name="一番最初に入力" sheetId="35" state="hidden" r:id="rId1"/>
    <sheet name="様式第4号" sheetId="34" r:id="rId2"/>
    <sheet name="収支予算書" sheetId="18" r:id="rId3"/>
    <sheet name="別表1" sheetId="29" r:id="rId4"/>
    <sheet name="別表2-1" sheetId="36" r:id="rId5"/>
    <sheet name="別表2-2" sheetId="40" r:id="rId6"/>
    <sheet name="別紙1【一時預かり利用料減免分】" sheetId="31" r:id="rId7"/>
    <sheet name="別紙2【緊急一時預かり利用料減免分】" sheetId="37" r:id="rId8"/>
    <sheet name="【適宜更新してください】法人情報" sheetId="39" state="hidden" r:id="rId9"/>
  </sheets>
  <definedNames>
    <definedName name="_xlnm._FilterDatabase" localSheetId="8" hidden="1">【適宜更新してください】法人情報!$A$1:$F$168</definedName>
    <definedName name="_xlnm.Print_Area" localSheetId="0">一番最初に入力!$A$1:$N$122</definedName>
    <definedName name="_xlnm.Print_Area" localSheetId="2">収支予算書!$A$1:$I$37</definedName>
    <definedName name="_xlnm.Print_Area" localSheetId="6">別紙1【一時預かり利用料減免分】!$A$1:$M$39</definedName>
    <definedName name="_xlnm.Print_Area" localSheetId="7">別紙2【緊急一時預かり利用料減免分】!$A$1:$Q$49</definedName>
    <definedName name="_xlnm.Print_Area" localSheetId="3">別表1!$A$1:$M$25</definedName>
    <definedName name="_xlnm.Print_Area" localSheetId="4">'別表2-1'!$A$1:$AA$37</definedName>
    <definedName name="_xlnm.Print_Area" localSheetId="5">'別表2-2'!$A$1:$Y$37</definedName>
    <definedName name="_xlnm.Print_Area" localSheetId="1">様式第4号!$A$1:$T$40</definedName>
  </definedNames>
  <calcPr calcId="162913"/>
  <fileRecoveryPr autoRecover="0"/>
</workbook>
</file>

<file path=xl/calcChain.xml><?xml version="1.0" encoding="utf-8"?>
<calcChain xmlns="http://schemas.openxmlformats.org/spreadsheetml/2006/main">
  <c r="H34" i="31" l="1"/>
  <c r="K33" i="31"/>
  <c r="K32" i="31"/>
  <c r="K31" i="31"/>
  <c r="K30" i="31"/>
  <c r="K29" i="31"/>
  <c r="K28" i="31"/>
  <c r="K27" i="31"/>
  <c r="K26" i="31"/>
  <c r="K25" i="31"/>
  <c r="K24" i="31"/>
  <c r="K23" i="31"/>
  <c r="K22" i="31"/>
  <c r="M11" i="34" l="1"/>
  <c r="K10" i="34"/>
  <c r="D3" i="40" l="1"/>
  <c r="C35" i="40" l="1"/>
  <c r="J35" i="40" s="1"/>
  <c r="O35" i="40" s="1"/>
  <c r="O28" i="40"/>
  <c r="V28" i="40" s="1"/>
  <c r="R35" i="40" s="1"/>
  <c r="V35" i="40" l="1"/>
  <c r="G15" i="29" s="1"/>
  <c r="O27" i="36"/>
  <c r="Q2" i="34"/>
  <c r="M14" i="34" l="1"/>
  <c r="K9" i="34" l="1"/>
  <c r="W6" i="40" s="1"/>
  <c r="K8" i="34"/>
  <c r="W5" i="40" s="1"/>
  <c r="F5" i="18" l="1"/>
  <c r="J8" i="29" s="1"/>
  <c r="W27" i="36"/>
  <c r="F15" i="29" s="1"/>
  <c r="J8" i="31"/>
  <c r="G16" i="34"/>
  <c r="G24" i="34"/>
  <c r="G23" i="34"/>
  <c r="K18" i="31"/>
  <c r="B2" i="37"/>
  <c r="O45" i="37"/>
  <c r="N45" i="37"/>
  <c r="M45" i="37"/>
  <c r="L45" i="37"/>
  <c r="K45" i="37"/>
  <c r="J45" i="37"/>
  <c r="I45" i="37"/>
  <c r="H45" i="37"/>
  <c r="G45" i="37"/>
  <c r="F45" i="37"/>
  <c r="E45" i="37"/>
  <c r="D45" i="37"/>
  <c r="P43" i="37" s="1"/>
  <c r="O41" i="37"/>
  <c r="N41" i="37"/>
  <c r="M41" i="37"/>
  <c r="L41" i="37"/>
  <c r="K41" i="37"/>
  <c r="J41" i="37"/>
  <c r="I41" i="37"/>
  <c r="H41" i="37"/>
  <c r="G41" i="37"/>
  <c r="F41" i="37"/>
  <c r="E41" i="37"/>
  <c r="D41" i="37"/>
  <c r="P39" i="37" s="1"/>
  <c r="O37" i="37"/>
  <c r="N37" i="37"/>
  <c r="M37" i="37"/>
  <c r="L37" i="37"/>
  <c r="K37" i="37"/>
  <c r="J37" i="37"/>
  <c r="I37" i="37"/>
  <c r="H37" i="37"/>
  <c r="G37" i="37"/>
  <c r="F37" i="37"/>
  <c r="E37" i="37"/>
  <c r="D37" i="37"/>
  <c r="P35" i="37" s="1"/>
  <c r="O33" i="37"/>
  <c r="N33" i="37"/>
  <c r="M33" i="37"/>
  <c r="L33" i="37"/>
  <c r="K33" i="37"/>
  <c r="J33" i="37"/>
  <c r="I33" i="37"/>
  <c r="H33" i="37"/>
  <c r="G33" i="37"/>
  <c r="F33" i="37"/>
  <c r="E33" i="37"/>
  <c r="D33" i="37"/>
  <c r="P31" i="37" s="1"/>
  <c r="O29" i="37"/>
  <c r="N29" i="37"/>
  <c r="M29" i="37"/>
  <c r="L29" i="37"/>
  <c r="K29" i="37"/>
  <c r="J29" i="37"/>
  <c r="I29" i="37"/>
  <c r="H29" i="37"/>
  <c r="G29" i="37"/>
  <c r="F29" i="37"/>
  <c r="E29" i="37"/>
  <c r="D29" i="37"/>
  <c r="P27" i="37" s="1"/>
  <c r="O25" i="37"/>
  <c r="N25" i="37"/>
  <c r="M25" i="37"/>
  <c r="L25" i="37"/>
  <c r="K25" i="37"/>
  <c r="J25" i="37"/>
  <c r="I25" i="37"/>
  <c r="H25" i="37"/>
  <c r="G25" i="37"/>
  <c r="P23" i="37" s="1"/>
  <c r="F25" i="37"/>
  <c r="E25" i="37"/>
  <c r="D25" i="37"/>
  <c r="O21" i="37"/>
  <c r="N21" i="37"/>
  <c r="M21" i="37"/>
  <c r="L21" i="37"/>
  <c r="K21" i="37"/>
  <c r="J21" i="37"/>
  <c r="I21" i="37"/>
  <c r="H21" i="37"/>
  <c r="P19" i="37" s="1"/>
  <c r="G21" i="37"/>
  <c r="F21" i="37"/>
  <c r="E21" i="37"/>
  <c r="D21" i="37"/>
  <c r="O17" i="37"/>
  <c r="N17" i="37"/>
  <c r="M17" i="37"/>
  <c r="L17" i="37"/>
  <c r="K17" i="37"/>
  <c r="J17" i="37"/>
  <c r="I17" i="37"/>
  <c r="H17" i="37"/>
  <c r="G17" i="37"/>
  <c r="F17" i="37"/>
  <c r="E17" i="37"/>
  <c r="D17" i="37"/>
  <c r="O13" i="37"/>
  <c r="N13" i="37"/>
  <c r="M13" i="37"/>
  <c r="L13" i="37"/>
  <c r="K13" i="37"/>
  <c r="J13" i="37"/>
  <c r="I13" i="37"/>
  <c r="H13" i="37"/>
  <c r="G13" i="37"/>
  <c r="F13" i="37"/>
  <c r="E13" i="37"/>
  <c r="D13" i="37"/>
  <c r="B3" i="36"/>
  <c r="B6" i="29"/>
  <c r="C35" i="36"/>
  <c r="T27" i="36" s="1"/>
  <c r="D5" i="31"/>
  <c r="C3" i="18"/>
  <c r="K20" i="31"/>
  <c r="K19" i="31"/>
  <c r="K34" i="31" s="1"/>
  <c r="K38" i="31" s="1"/>
  <c r="K21" i="31"/>
  <c r="E36" i="18"/>
  <c r="C15" i="29" s="1"/>
  <c r="P15" i="37" l="1"/>
  <c r="P11" i="37"/>
  <c r="O48" i="37" s="1"/>
  <c r="K15" i="29" s="1"/>
  <c r="J15" i="29"/>
  <c r="D15" i="29" s="1"/>
  <c r="J7" i="31"/>
  <c r="T4" i="36"/>
  <c r="N5" i="37"/>
  <c r="F6" i="18"/>
  <c r="J9" i="29" s="1"/>
  <c r="T5" i="36" s="1"/>
  <c r="N6" i="37"/>
  <c r="E15" i="29" l="1"/>
  <c r="H15" i="29" s="1"/>
  <c r="I15" i="29" s="1"/>
  <c r="L15" i="29" s="1"/>
  <c r="E11" i="18" s="1"/>
  <c r="E17" i="18" s="1"/>
  <c r="J22" i="34"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令和５年度
→「５」を入力</t>
        </r>
      </text>
    </comment>
  </commentList>
</comments>
</file>

<file path=xl/comments2.xml><?xml version="1.0" encoding="utf-8"?>
<comments xmlns="http://schemas.openxmlformats.org/spreadsheetml/2006/main">
  <authors>
    <author>仙台市</author>
  </authors>
  <commentList>
    <comment ref="K1" authorId="0" shapeId="0">
      <text>
        <r>
          <rPr>
            <b/>
            <sz val="18"/>
            <color indexed="81"/>
            <rFont val="游ゴシック"/>
            <family val="3"/>
            <charset val="128"/>
          </rPr>
          <t>捨印お願いします。</t>
        </r>
      </text>
    </comment>
    <comment ref="S5" authorId="0" shapeId="0">
      <text>
        <r>
          <rPr>
            <b/>
            <sz val="18"/>
            <color indexed="81"/>
            <rFont val="游ゴシック"/>
            <family val="3"/>
            <charset val="128"/>
          </rPr>
          <t>提出する日を記載してください。</t>
        </r>
      </text>
    </comment>
    <comment ref="K10" authorId="0" shapeId="0">
      <text>
        <r>
          <rPr>
            <b/>
            <sz val="18"/>
            <color indexed="81"/>
            <rFont val="游ゴシック"/>
            <family val="3"/>
            <charset val="128"/>
          </rPr>
          <t>設置者住所等が自動入力されます。入力された情報に相違がないかご確認ください。</t>
        </r>
      </text>
    </comment>
    <comment ref="M12" authorId="0" shapeId="0">
      <text>
        <r>
          <rPr>
            <b/>
            <sz val="18"/>
            <color indexed="81"/>
            <rFont val="游ゴシック"/>
            <family val="3"/>
            <charset val="128"/>
          </rPr>
          <t>代表役職及び代表者氏名をご記入ください。</t>
        </r>
      </text>
    </comment>
    <comment ref="R12" authorId="0" shapeId="0">
      <text>
        <r>
          <rPr>
            <b/>
            <sz val="18"/>
            <color indexed="81"/>
            <rFont val="游ゴシック"/>
            <family val="3"/>
            <charset val="128"/>
          </rPr>
          <t>代表者印を押印してください。</t>
        </r>
      </text>
    </comment>
    <comment ref="N38" authorId="0" shapeId="0">
      <text>
        <r>
          <rPr>
            <b/>
            <sz val="18"/>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L15" authorId="0" shapeId="0">
      <text>
        <r>
          <rPr>
            <b/>
            <sz val="14"/>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manaka</author>
  </authors>
  <commentList>
    <comment ref="G10" authorId="0" shapeId="0">
      <text>
        <r>
          <rPr>
            <b/>
            <sz val="9"/>
            <color indexed="81"/>
            <rFont val="游ゴシック"/>
            <family val="3"/>
            <charset val="128"/>
          </rPr>
          <t>プルダウンから選択</t>
        </r>
      </text>
    </comment>
    <comment ref="M10" authorId="0" shapeId="0">
      <text>
        <r>
          <rPr>
            <b/>
            <sz val="9"/>
            <color indexed="81"/>
            <rFont val="游ゴシック"/>
            <family val="3"/>
            <charset val="128"/>
          </rPr>
          <t>プルダウンから選択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<sst xmlns="http://schemas.openxmlformats.org/spreadsheetml/2006/main" count="1650" uniqueCount="928">
  <si>
    <t>Ａ　</t>
  </si>
  <si>
    <t>Ｂ　</t>
  </si>
  <si>
    <t>Ｃ　</t>
  </si>
  <si>
    <t>Ｄ　</t>
  </si>
  <si>
    <t>選定額</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</si>
  <si>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</si>
  <si>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</si>
  <si>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</si>
  <si>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</si>
  <si>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</si>
  <si>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</si>
  <si>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</si>
  <si>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</si>
  <si>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</si>
  <si>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</si>
  <si>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</si>
  <si>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合計</t>
    <rPh sb="0" eb="2">
      <t>ゴウケイ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</si>
  <si>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</si>
  <si>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</si>
  <si>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</si>
  <si>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</si>
  <si>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</si>
  <si>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</si>
  <si>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</si>
  <si>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</si>
  <si>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</si>
  <si>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</si>
  <si>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</si>
  <si>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</si>
  <si>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</si>
  <si>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</si>
  <si>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</si>
  <si>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</si>
  <si>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</si>
  <si>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印</t>
    <rPh sb="0" eb="1">
      <t>イン</t>
    </rPh>
    <phoneticPr fontId="2"/>
  </si>
  <si>
    <t>差引額　　　　　　　　　　　　　　　　（Ａ－Ｂ）</t>
    <phoneticPr fontId="2"/>
  </si>
  <si>
    <t>補助基準額</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</si>
  <si>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</si>
  <si>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</si>
  <si>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</si>
  <si>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</si>
  <si>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</si>
  <si>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</si>
  <si>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</si>
  <si>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</si>
  <si>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</si>
  <si>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</si>
  <si>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</si>
  <si>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</si>
  <si>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</si>
  <si>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</si>
  <si>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</si>
  <si>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</si>
  <si>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</si>
  <si>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</si>
  <si>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</si>
  <si>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</si>
  <si>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</si>
  <si>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Ｈ</t>
    <phoneticPr fontId="2"/>
  </si>
  <si>
    <t>Ｉ</t>
    <phoneticPr fontId="2"/>
  </si>
  <si>
    <t>合　計</t>
    <rPh sb="0" eb="1">
      <t>ア</t>
    </rPh>
    <rPh sb="2" eb="3">
      <t>ケイ</t>
    </rPh>
    <phoneticPr fontId="2"/>
  </si>
  <si>
    <t>補助金基本額</t>
    <rPh sb="3" eb="5">
      <t>キホン</t>
    </rPh>
    <rPh sb="5" eb="6">
      <t>ガク</t>
    </rPh>
    <phoneticPr fontId="2"/>
  </si>
  <si>
    <t>黄色いセルのみ記載</t>
    <rPh sb="0" eb="2">
      <t>キイロ</t>
    </rPh>
    <rPh sb="7" eb="9">
      <t>キサイ</t>
    </rPh>
    <phoneticPr fontId="2"/>
  </si>
  <si>
    <t>）</t>
    <phoneticPr fontId="2"/>
  </si>
  <si>
    <t xml:space="preserve">       　       　　　　　　　　　　　　　  法人名又は氏名　　○○会</t>
    <rPh sb="41" eb="42">
      <t>カイ</t>
    </rPh>
    <phoneticPr fontId="2"/>
  </si>
  <si>
    <t>まず初めに</t>
    <rPh sb="2" eb="3">
      <t>ハジ</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</si>
  <si>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</si>
  <si>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</si>
  <si>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</si>
  <si>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</si>
  <si>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</si>
  <si>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</si>
  <si>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</si>
  <si>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一般型</t>
    <rPh sb="0" eb="3">
      <t>イッパンガタ</t>
    </rPh>
    <phoneticPr fontId="2"/>
  </si>
  <si>
    <t>３．一時預かり保育室の状況（一般型の場合）</t>
    <rPh sb="2" eb="4">
      <t>イチジ</t>
    </rPh>
    <rPh sb="4" eb="5">
      <t>アズ</t>
    </rPh>
    <rPh sb="7" eb="10">
      <t>ホイクシツ</t>
    </rPh>
    <rPh sb="11" eb="13">
      <t>ジョウキョウ</t>
    </rPh>
    <rPh sb="14" eb="17">
      <t>イッパンガタ</t>
    </rPh>
    <rPh sb="18" eb="20">
      <t>バアイ</t>
    </rPh>
    <phoneticPr fontId="2"/>
  </si>
  <si>
    <t>専用設備</t>
    <rPh sb="0" eb="2">
      <t>センヨウ</t>
    </rPh>
    <rPh sb="2" eb="4">
      <t>セツビ</t>
    </rPh>
    <phoneticPr fontId="2"/>
  </si>
  <si>
    <t>調理設備　　・　トイレ　・　　手洗い
その他（　　　　　　　　　　　　　　）</t>
    <rPh sb="0" eb="2">
      <t>チョウリ</t>
    </rPh>
    <rPh sb="2" eb="4">
      <t>セツビ</t>
    </rPh>
    <rPh sb="15" eb="17">
      <t>テアラ</t>
    </rPh>
    <rPh sb="23" eb="24">
      <t>タ</t>
    </rPh>
    <phoneticPr fontId="2"/>
  </si>
  <si>
    <t>兼用設備</t>
    <rPh sb="0" eb="1">
      <t>ケン</t>
    </rPh>
    <rPh sb="1" eb="2">
      <t>ヨウ</t>
    </rPh>
    <rPh sb="2" eb="4">
      <t>セツビ</t>
    </rPh>
    <phoneticPr fontId="2"/>
  </si>
  <si>
    <t>調理設備　　・　トイレ　　・　　手洗い
その他（　　　　　　　　　　　　　　）</t>
    <rPh sb="0" eb="2">
      <t>チョウリ</t>
    </rPh>
    <rPh sb="2" eb="4">
      <t>セツビ</t>
    </rPh>
    <rPh sb="16" eb="18">
      <t>テアラ</t>
    </rPh>
    <rPh sb="24" eb="25">
      <t>タ</t>
    </rPh>
    <phoneticPr fontId="2"/>
  </si>
  <si>
    <t>４．補助基準額</t>
    <rPh sb="2" eb="4">
      <t>ホジョ</t>
    </rPh>
    <rPh sb="4" eb="6">
      <t>キジュン</t>
    </rPh>
    <rPh sb="6" eb="7">
      <t>ガク</t>
    </rPh>
    <phoneticPr fontId="2"/>
  </si>
  <si>
    <t>年間延べ利用
児童数（人）</t>
    <rPh sb="0" eb="2">
      <t>ネンカン</t>
    </rPh>
    <rPh sb="2" eb="3">
      <t>ノ</t>
    </rPh>
    <rPh sb="4" eb="6">
      <t>リヨウ</t>
    </rPh>
    <rPh sb="7" eb="9">
      <t>ジドウ</t>
    </rPh>
    <rPh sb="9" eb="10">
      <t>スウ</t>
    </rPh>
    <rPh sb="11" eb="12">
      <t>ニン</t>
    </rPh>
    <phoneticPr fontId="2"/>
  </si>
  <si>
    <t>補助基準額（円）</t>
    <rPh sb="0" eb="2">
      <t>ホジョ</t>
    </rPh>
    <rPh sb="2" eb="4">
      <t>キジュン</t>
    </rPh>
    <rPh sb="4" eb="5">
      <t>ガク</t>
    </rPh>
    <rPh sb="6" eb="7">
      <t>エン</t>
    </rPh>
    <phoneticPr fontId="2"/>
  </si>
  <si>
    <t>＋</t>
  </si>
  <si>
    <t>=</t>
    <phoneticPr fontId="2"/>
  </si>
  <si>
    <t>５．緊急一時預かり</t>
    <rPh sb="2" eb="4">
      <t>キンキュウ</t>
    </rPh>
    <rPh sb="4" eb="6">
      <t>イチジ</t>
    </rPh>
    <rPh sb="6" eb="7">
      <t>アズ</t>
    </rPh>
    <phoneticPr fontId="2"/>
  </si>
  <si>
    <t>緊急一時預かり利用料減免分</t>
    <rPh sb="0" eb="2">
      <t>キンキュウ</t>
    </rPh>
    <rPh sb="2" eb="4">
      <t>イチジ</t>
    </rPh>
    <rPh sb="4" eb="5">
      <t>アズ</t>
    </rPh>
    <rPh sb="7" eb="10">
      <t>リヨウリョウ</t>
    </rPh>
    <rPh sb="10" eb="12">
      <t>ゲンメン</t>
    </rPh>
    <rPh sb="12" eb="13">
      <t>ブン</t>
    </rPh>
    <phoneticPr fontId="2"/>
  </si>
  <si>
    <t>※当該補助には緊急一時預かり対象児童分のみ記載すること。
※行が不足する場合は適宜挿入，追加すること。</t>
    <rPh sb="1" eb="3">
      <t>トウガイ</t>
    </rPh>
    <rPh sb="3" eb="5">
      <t>ホジョ</t>
    </rPh>
    <rPh sb="7" eb="9">
      <t>キンキュウ</t>
    </rPh>
    <rPh sb="9" eb="11">
      <t>イチジ</t>
    </rPh>
    <rPh sb="11" eb="12">
      <t>アズ</t>
    </rPh>
    <rPh sb="14" eb="16">
      <t>タイショウ</t>
    </rPh>
    <rPh sb="16" eb="18">
      <t>ジドウ</t>
    </rPh>
    <rPh sb="18" eb="19">
      <t>ブン</t>
    </rPh>
    <rPh sb="21" eb="23">
      <t>キサイ</t>
    </rPh>
    <phoneticPr fontId="2"/>
  </si>
  <si>
    <t>児童名</t>
    <rPh sb="0" eb="2">
      <t>ジドウ</t>
    </rPh>
    <rPh sb="2" eb="3">
      <t>メイ</t>
    </rPh>
    <phoneticPr fontId="2"/>
  </si>
  <si>
    <t>４月</t>
    <rPh sb="1" eb="2">
      <t>ガツ</t>
    </rPh>
    <phoneticPr fontId="2"/>
  </si>
  <si>
    <t>５月</t>
    <rPh sb="1" eb="2">
      <t>ガツ</t>
    </rPh>
    <phoneticPr fontId="2"/>
  </si>
  <si>
    <t>６月</t>
  </si>
  <si>
    <t>７月</t>
  </si>
  <si>
    <t>８月</t>
  </si>
  <si>
    <t>９月</t>
  </si>
  <si>
    <t>１０月</t>
  </si>
  <si>
    <t>１１月</t>
  </si>
  <si>
    <t>１２月</t>
  </si>
  <si>
    <t>１月</t>
  </si>
  <si>
    <t>２月</t>
  </si>
  <si>
    <t>３月</t>
  </si>
  <si>
    <t>一時預かり利用料実績</t>
    <rPh sb="0" eb="2">
      <t>イチジ</t>
    </rPh>
    <rPh sb="2" eb="3">
      <t>アズ</t>
    </rPh>
    <rPh sb="5" eb="8">
      <t>リヨウリョウ</t>
    </rPh>
    <rPh sb="8" eb="10">
      <t>ジッセキ</t>
    </rPh>
    <phoneticPr fontId="2"/>
  </si>
  <si>
    <t>上限額</t>
    <rPh sb="0" eb="3">
      <t>ジョウゲンガク</t>
    </rPh>
    <phoneticPr fontId="2"/>
  </si>
  <si>
    <t>差額</t>
    <rPh sb="0" eb="2">
      <t>サガク</t>
    </rPh>
    <phoneticPr fontId="2"/>
  </si>
  <si>
    <t>緊急一時預かり利用料減免額合計</t>
    <rPh sb="12" eb="13">
      <t>ガク</t>
    </rPh>
    <rPh sb="13" eb="15">
      <t>ゴウケイ</t>
    </rPh>
    <phoneticPr fontId="2"/>
  </si>
  <si>
    <t>＝</t>
    <phoneticPr fontId="2"/>
  </si>
  <si>
    <t>年度　緊急一時預かり利用料減免分</t>
    <phoneticPr fontId="2"/>
  </si>
  <si>
    <t>雇用期間（定めがある場合）</t>
    <rPh sb="0" eb="2">
      <t>コヨウ</t>
    </rPh>
    <rPh sb="2" eb="4">
      <t>キカン</t>
    </rPh>
    <rPh sb="5" eb="6">
      <t>サダ</t>
    </rPh>
    <rPh sb="10" eb="12">
      <t>バアイ</t>
    </rPh>
    <phoneticPr fontId="2"/>
  </si>
  <si>
    <t>補助基準額（円）
（A×B）</t>
    <rPh sb="0" eb="2">
      <t>ホジョ</t>
    </rPh>
    <rPh sb="2" eb="4">
      <t>キジュン</t>
    </rPh>
    <rPh sb="4" eb="5">
      <t>ガク</t>
    </rPh>
    <rPh sb="6" eb="7">
      <t>エン</t>
    </rPh>
    <phoneticPr fontId="2"/>
  </si>
  <si>
    <t>補助単価
（B）</t>
    <rPh sb="0" eb="2">
      <t>ホジョ</t>
    </rPh>
    <rPh sb="2" eb="4">
      <t>タンカ</t>
    </rPh>
    <phoneticPr fontId="2"/>
  </si>
  <si>
    <t>年間延べ利用
児童数（人）
（A）</t>
    <rPh sb="0" eb="2">
      <t>ネンカン</t>
    </rPh>
    <rPh sb="2" eb="3">
      <t>ノ</t>
    </rPh>
    <rPh sb="4" eb="6">
      <t>リヨウ</t>
    </rPh>
    <rPh sb="7" eb="9">
      <t>ジドウ</t>
    </rPh>
    <rPh sb="9" eb="10">
      <t>スウ</t>
    </rPh>
    <rPh sb="11" eb="12">
      <t>ニン</t>
    </rPh>
    <phoneticPr fontId="2"/>
  </si>
  <si>
    <t>Ｊ</t>
    <phoneticPr fontId="2"/>
  </si>
  <si>
    <t>（１）</t>
    <phoneticPr fontId="2"/>
  </si>
  <si>
    <t>（２）</t>
    <phoneticPr fontId="2"/>
  </si>
  <si>
    <t>（３）</t>
    <phoneticPr fontId="2"/>
  </si>
  <si>
    <t>（４）</t>
    <phoneticPr fontId="2"/>
  </si>
  <si>
    <t>（５）</t>
    <phoneticPr fontId="2"/>
  </si>
  <si>
    <t>①</t>
    <phoneticPr fontId="2"/>
  </si>
  <si>
    <t>②</t>
    <phoneticPr fontId="2"/>
  </si>
  <si>
    <t>③</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</si>
  <si>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</si>
  <si>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</si>
  <si>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</si>
  <si>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</si>
  <si>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</si>
  <si>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</si>
  <si>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</si>
  <si>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</si>
  <si>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【一時預かり事業費補助金交付申請書】　作成の手引き</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</si>
  <si>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</si>
  <si>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</si>
  <si>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</si>
  <si>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</si>
  <si>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「２．事業担当職員の状況」を記入してください。※担当する職員が全員保育士資格を有しているか否かで補助額が変わります。</t>
    <rPh sb="3" eb="5">
      <t>ジギョウ</t>
    </rPh>
    <rPh sb="5" eb="7">
      <t>タントウ</t>
    </rPh>
    <rPh sb="7" eb="9">
      <t>ショクイン</t>
    </rPh>
    <rPh sb="10" eb="12">
      <t>ジョウキョウ</t>
    </rPh>
    <rPh sb="14" eb="16">
      <t>キニュウ</t>
    </rPh>
    <rPh sb="24" eb="26">
      <t>タントウ</t>
    </rPh>
    <rPh sb="28" eb="30">
      <t>ショクイン</t>
    </rPh>
    <rPh sb="31" eb="33">
      <t>ゼンイン</t>
    </rPh>
    <rPh sb="33" eb="35">
      <t>ホイク</t>
    </rPh>
    <rPh sb="35" eb="36">
      <t>シ</t>
    </rPh>
    <rPh sb="36" eb="38">
      <t>シカク</t>
    </rPh>
    <rPh sb="39" eb="40">
      <t>ユウ</t>
    </rPh>
    <rPh sb="45" eb="46">
      <t>イナ</t>
    </rPh>
    <rPh sb="48" eb="50">
      <t>ホジョ</t>
    </rPh>
    <rPh sb="50" eb="51">
      <t>ガク</t>
    </rPh>
    <rPh sb="52" eb="53">
      <t>カ</t>
    </rPh>
    <phoneticPr fontId="2"/>
  </si>
  <si>
    <t>申請年度を入力してください。</t>
    <rPh sb="0" eb="2">
      <t>シンセイ</t>
    </rPh>
    <rPh sb="2" eb="4">
      <t>ネンド</t>
    </rPh>
    <rPh sb="5" eb="7">
      <t>ニュウリョク</t>
    </rPh>
    <phoneticPr fontId="2"/>
  </si>
  <si>
    <t>様式第４号</t>
    <rPh sb="0" eb="2">
      <t>ヨウシキ</t>
    </rPh>
    <rPh sb="2" eb="3">
      <t>ダイ</t>
    </rPh>
    <rPh sb="4" eb="5">
      <t>ゴウ</t>
    </rPh>
    <phoneticPr fontId="2"/>
  </si>
  <si>
    <t>　（あて先） 仙 台 市 長</t>
    <phoneticPr fontId="2"/>
  </si>
  <si>
    <t>（施設類型：</t>
    <rPh sb="3" eb="5">
      <t>ルイケイ</t>
    </rPh>
    <phoneticPr fontId="2"/>
  </si>
  <si>
    <t>）</t>
    <phoneticPr fontId="2"/>
  </si>
  <si>
    <t xml:space="preserve">       　　　　　　　　　　　　　　</t>
    <phoneticPr fontId="2"/>
  </si>
  <si>
    <t xml:space="preserve">       　       　　　　　　　　　　　　</t>
    <phoneticPr fontId="2"/>
  </si>
  <si>
    <t>１</t>
    <phoneticPr fontId="2"/>
  </si>
  <si>
    <t>２</t>
    <phoneticPr fontId="2"/>
  </si>
  <si>
    <t>３</t>
    <phoneticPr fontId="2"/>
  </si>
  <si>
    <t>・その他参考となる書類</t>
    <phoneticPr fontId="2"/>
  </si>
  <si>
    <t>（単位：円）</t>
    <rPh sb="1" eb="3">
      <t>タンイ</t>
    </rPh>
    <rPh sb="4" eb="5">
      <t>エン</t>
    </rPh>
    <phoneticPr fontId="2"/>
  </si>
  <si>
    <t>全て自動計算</t>
    <rPh sb="0" eb="1">
      <t>スベ</t>
    </rPh>
    <rPh sb="2" eb="4">
      <t>ジドウ</t>
    </rPh>
    <rPh sb="4" eb="6">
      <t>ケイサン</t>
    </rPh>
    <phoneticPr fontId="2"/>
  </si>
  <si>
    <t>様式第４号（添書）</t>
    <phoneticPr fontId="2"/>
  </si>
  <si>
    <t>様式第４号（別表１）</t>
    <rPh sb="6" eb="8">
      <t>ベッピョウ</t>
    </rPh>
    <phoneticPr fontId="2"/>
  </si>
  <si>
    <t>別紙１</t>
    <rPh sb="0" eb="2">
      <t>ベッシ</t>
    </rPh>
    <phoneticPr fontId="2"/>
  </si>
  <si>
    <t>別紙２</t>
    <rPh sb="0" eb="2">
      <t>ベッシ</t>
    </rPh>
    <phoneticPr fontId="2"/>
  </si>
  <si>
    <t>様式第４号に代表者氏名等や担当者名等を入力してください。</t>
    <rPh sb="0" eb="2">
      <t>ヨウシキ</t>
    </rPh>
    <rPh sb="2" eb="3">
      <t>ダイ</t>
    </rPh>
    <rPh sb="4" eb="5">
      <t>ゴウ</t>
    </rPh>
    <rPh sb="6" eb="8">
      <t>ダイヒョウ</t>
    </rPh>
    <rPh sb="8" eb="9">
      <t>シャ</t>
    </rPh>
    <rPh sb="9" eb="11">
      <t>シメイ</t>
    </rPh>
    <rPh sb="11" eb="12">
      <t>トウ</t>
    </rPh>
    <rPh sb="13" eb="16">
      <t>タントウシャ</t>
    </rPh>
    <rPh sb="16" eb="17">
      <t>メイ</t>
    </rPh>
    <rPh sb="17" eb="18">
      <t>トウ</t>
    </rPh>
    <rPh sb="19" eb="21">
      <t>ニュウリョク</t>
    </rPh>
    <phoneticPr fontId="2"/>
  </si>
  <si>
    <t>（９）</t>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</si>
  <si>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</si>
  <si>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</si>
  <si>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</si>
  <si>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※現時点では年間の見込み金額のため，おおよその数字でもかまいません。</t>
    <rPh sb="12" eb="14">
      <t>キンガク</t>
    </rPh>
    <phoneticPr fontId="2"/>
  </si>
  <si>
    <t xml:space="preserve">次に，別表２「一時預かり事業計画書」を作成します。
</t>
    <rPh sb="0" eb="1">
      <t>ツギ</t>
    </rPh>
    <rPh sb="7" eb="9">
      <t>イチジ</t>
    </rPh>
    <rPh sb="9" eb="10">
      <t>アズ</t>
    </rPh>
    <rPh sb="14" eb="17">
      <t>ケイカクショ</t>
    </rPh>
    <phoneticPr fontId="2"/>
  </si>
  <si>
    <t>「１．事業類型」が，合っているかどうかを確認してください。</t>
    <rPh sb="3" eb="5">
      <t>ジギョウ</t>
    </rPh>
    <rPh sb="5" eb="7">
      <t>ルイケイ</t>
    </rPh>
    <rPh sb="10" eb="11">
      <t>ア</t>
    </rPh>
    <rPh sb="20" eb="22">
      <t>カクニン</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</si>
  <si>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</si>
  <si>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※現時点では年間の見込み人数のため，おおよその数字でもかまいません。</t>
  </si>
  <si>
    <t>※対象児童がいない場合には，作成は不要です。</t>
  </si>
  <si>
    <t>※対象児童がいない場合には，作成は不要です。</t>
    <rPh sb="1" eb="3">
      <t>タイショウ</t>
    </rPh>
    <rPh sb="3" eb="5">
      <t>ジドウ</t>
    </rPh>
    <rPh sb="9" eb="11">
      <t>バアイ</t>
    </rPh>
    <rPh sb="14" eb="16">
      <t>サクセイ</t>
    </rPh>
    <rPh sb="17" eb="19">
      <t>フヨウ</t>
    </rPh>
    <phoneticPr fontId="2"/>
  </si>
  <si>
    <t>緊急一時預かり対象児童（支給認定を受け，保育施設等の利用待機となっている児童が継続的利用保育事業による一時預かりを利用する児童）について，一時預かり利用料が月額5万円を超える場合（対象児童が実際に保育所等に入所した場合の月額保育料が5万円を超える場合はその保育料が上限となる）は，一時預かり利用料の実績（見込み）と上限額を入力してください。</t>
    <rPh sb="0" eb="2">
      <t>キンキュウ</t>
    </rPh>
    <rPh sb="2" eb="4">
      <t>イチジ</t>
    </rPh>
    <rPh sb="4" eb="5">
      <t>アズ</t>
    </rPh>
    <rPh sb="7" eb="9">
      <t>タイショウ</t>
    </rPh>
    <rPh sb="9" eb="11">
      <t>ジドウ</t>
    </rPh>
    <rPh sb="149" eb="151">
      <t>ジッセキ</t>
    </rPh>
    <rPh sb="152" eb="154">
      <t>ミコ</t>
    </rPh>
    <phoneticPr fontId="2"/>
  </si>
  <si>
    <t>※現時点では年間の見込み人数・金額のため，おおよその数字でもかまいません。</t>
    <rPh sb="15" eb="17">
      <t>キンガク</t>
    </rPh>
    <phoneticPr fontId="2"/>
  </si>
  <si>
    <t>次に，別表１に戻り，「一時預かり事業費補助金所要額調書」を作成します。</t>
    <rPh sb="0" eb="1">
      <t>ツギ</t>
    </rPh>
    <rPh sb="22" eb="24">
      <t>ショヨウ</t>
    </rPh>
    <rPh sb="24" eb="25">
      <t>ガク</t>
    </rPh>
    <rPh sb="25" eb="27">
      <t>チョウショ</t>
    </rPh>
    <phoneticPr fontId="2"/>
  </si>
  <si>
    <t>Ｊ「補助金所要額」欄に記載された金額が，補助金の申請額になります。（様式第4号の「補助金申請額」欄に自動で反映します。）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4" eb="36">
      <t>ヨウシキ</t>
    </rPh>
    <rPh sb="36" eb="37">
      <t>ダイ</t>
    </rPh>
    <rPh sb="38" eb="39">
      <t>ゴウ</t>
    </rPh>
    <rPh sb="41" eb="44">
      <t>ホジョキン</t>
    </rPh>
    <rPh sb="44" eb="47">
      <t>シンセイガク</t>
    </rPh>
    <rPh sb="48" eb="49">
      <t>ラン</t>
    </rPh>
    <rPh sb="50" eb="52">
      <t>ジドウ</t>
    </rPh>
    <rPh sb="53" eb="55">
      <t>ハンエイ</t>
    </rPh>
    <phoneticPr fontId="2"/>
  </si>
  <si>
    <t>印刷する際は，ファイル＞印刷&gt;設定：ブック全体を印刷＞ページ指定　2　から　7　ページ</t>
    <rPh sb="0" eb="2">
      <t>インサツ</t>
    </rPh>
    <rPh sb="4" eb="5">
      <t>サイ</t>
    </rPh>
    <rPh sb="12" eb="14">
      <t>インサツ</t>
    </rPh>
    <rPh sb="15" eb="17">
      <t>セッテイ</t>
    </rPh>
    <rPh sb="21" eb="23">
      <t>ゼンタイ</t>
    </rPh>
    <rPh sb="24" eb="26">
      <t>インサツ</t>
    </rPh>
    <rPh sb="30" eb="32">
      <t>シテイ</t>
    </rPh>
    <phoneticPr fontId="2"/>
  </si>
  <si>
    <t>令和</t>
    <rPh sb="0" eb="2">
      <t>レイワ</t>
    </rPh>
    <phoneticPr fontId="2"/>
  </si>
  <si>
    <t>保育士資格の有無</t>
    <rPh sb="0" eb="2">
      <t>ホイク</t>
    </rPh>
    <rPh sb="2" eb="3">
      <t>シ</t>
    </rPh>
    <rPh sb="3" eb="5">
      <t>シカク</t>
    </rPh>
    <rPh sb="6" eb="8">
      <t>ウム</t>
    </rPh>
    <phoneticPr fontId="2"/>
  </si>
  <si>
    <t>保育室の
面積</t>
    <rPh sb="0" eb="3">
      <t>ホイクシツ</t>
    </rPh>
    <rPh sb="5" eb="7">
      <t>メンセキ</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</si>
  <si>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</si>
  <si>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</si>
  <si>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</si>
  <si>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</si>
  <si>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</si>
  <si>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</si>
  <si>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小規模保育事業Ａ型</t>
  </si>
  <si>
    <t>愛児園</t>
  </si>
  <si>
    <t>保育ルーム　きらきら</t>
  </si>
  <si>
    <t>おおぞら保育園</t>
  </si>
  <si>
    <t>小規模保育事業Ｂ型</t>
  </si>
  <si>
    <t>小羊園</t>
  </si>
  <si>
    <t>南中山すいせん保育園</t>
  </si>
  <si>
    <t>　　      標記について，仙台市家庭的保育事業等一時預かり事業費補助金交付要綱第10条の規定に基づき，
          一時預かり事業費補助金を交付されるよう関係書類を添えて申請します。</t>
    <rPh sb="15" eb="18">
      <t>センダイシ</t>
    </rPh>
    <rPh sb="18" eb="21">
      <t>カテイテキ</t>
    </rPh>
    <rPh sb="21" eb="23">
      <t>ホイク</t>
    </rPh>
    <rPh sb="23" eb="25">
      <t>ジギョウ</t>
    </rPh>
    <rPh sb="25" eb="26">
      <t>トウ</t>
    </rPh>
    <rPh sb="26" eb="28">
      <t>イチジ</t>
    </rPh>
    <rPh sb="28" eb="29">
      <t>アズ</t>
    </rPh>
    <rPh sb="31" eb="33">
      <t>ジギョウ</t>
    </rPh>
    <rPh sb="33" eb="34">
      <t>ヒ</t>
    </rPh>
    <rPh sb="34" eb="37">
      <t>ホジョキン</t>
    </rPh>
    <rPh sb="37" eb="39">
      <t>コウフ</t>
    </rPh>
    <rPh sb="39" eb="41">
      <t>ヨウコウ</t>
    </rPh>
    <rPh sb="41" eb="42">
      <t>ダイ</t>
    </rPh>
    <rPh sb="44" eb="45">
      <t>ジョウ</t>
    </rPh>
    <rPh sb="46" eb="48">
      <t>キテイ</t>
    </rPh>
    <rPh sb="49" eb="50">
      <t>モト</t>
    </rPh>
    <rPh sb="66" eb="67">
      <t>アズ</t>
    </rPh>
    <rPh sb="91" eb="93">
      <t>シンセイ</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</si>
  <si>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</si>
  <si>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</si>
  <si>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</si>
  <si>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</si>
  <si>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</si>
  <si>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にじいろ保育園</t>
  </si>
  <si>
    <t>ニチイキッズ仙台くろまつ保育園</t>
  </si>
  <si>
    <t>パティ保育園</t>
  </si>
  <si>
    <t>おうち保育園こうとう台</t>
  </si>
  <si>
    <t>仙台市青葉区上杉4丁目5-5</t>
  </si>
  <si>
    <t>北・杜のみらい保育園</t>
  </si>
  <si>
    <t>一般社団法人　共同保育所ちろりん村</t>
  </si>
  <si>
    <t>株式会社　Ｆ＆Ｓ</t>
  </si>
  <si>
    <t>仙台市青葉区二日町17-17BRAVI北四番丁2F</t>
  </si>
  <si>
    <t>カールリトルプリスクール</t>
  </si>
  <si>
    <t>有限会社　カール英会話ほいくえん</t>
  </si>
  <si>
    <t>ブルーベリーズ保育園</t>
  </si>
  <si>
    <t>ぼだい保育園</t>
  </si>
  <si>
    <t>しらとり保育園</t>
  </si>
  <si>
    <t>さくらんぼ保育園</t>
  </si>
  <si>
    <t>株式会社　佐藤商会</t>
  </si>
  <si>
    <t>一般社団法人　アイルアーク</t>
  </si>
  <si>
    <t>ペンギンナーサリースクールせんだい</t>
  </si>
  <si>
    <t xml:space="preserve">東京都渋谷区道玄坂1－12－1渋谷マークシティウェスト17階 </t>
  </si>
  <si>
    <t>カール大和町ナーサリー</t>
  </si>
  <si>
    <t>ちびっこひろば保育園</t>
  </si>
  <si>
    <t>カール荒井ナーサリー</t>
  </si>
  <si>
    <t>ちゃいるどらんど六丁の目南保育園</t>
  </si>
  <si>
    <t>特定非営利活動法人　空飛ぶくぢらの会</t>
  </si>
  <si>
    <t>学校法人　ろりぽっぷ学園</t>
  </si>
  <si>
    <t>学校法人　岩沼学園</t>
  </si>
  <si>
    <t>特定非営利活動法人　アスイク</t>
  </si>
  <si>
    <t>とみざわ保育園</t>
  </si>
  <si>
    <t>ぴっころきっず長町南</t>
  </si>
  <si>
    <t>株式会社　プライムツーワン</t>
  </si>
  <si>
    <t>もりのなかま保育園　南仙台園</t>
  </si>
  <si>
    <t>株式会社　Lateral Kids</t>
  </si>
  <si>
    <t>株式会社　ちゃいるどらんど</t>
  </si>
  <si>
    <t>株式会社　ちびっこひろば保育園</t>
  </si>
  <si>
    <t>やまとみらい八乙女保育園</t>
  </si>
  <si>
    <t>森のプーさん保育園</t>
  </si>
  <si>
    <t>栗生ひよこ園</t>
  </si>
  <si>
    <t>おひさま保育園　</t>
  </si>
  <si>
    <t>キッズガーデン・グランママ</t>
  </si>
  <si>
    <t>一般社団法人　Ｐｌｕｍ</t>
  </si>
  <si>
    <t>保育園ソレイユ</t>
  </si>
  <si>
    <t>にこにこハウス</t>
  </si>
  <si>
    <t>一般社団法人　ぽっかぽか</t>
  </si>
  <si>
    <t>太白だんだん保育園</t>
  </si>
  <si>
    <t>東京都豊島区東池袋1-44-3　池袋ISPタマビル</t>
  </si>
  <si>
    <t>事業所内保育事業Ａ型</t>
  </si>
  <si>
    <t>事業所内保育事業Ｂ型</t>
  </si>
  <si>
    <t>宮城中央ヤクルト販売　株式会社</t>
  </si>
  <si>
    <t>キッズ・マークトゥエイン</t>
  </si>
  <si>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</si>
  <si>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日</t>
    <rPh sb="0" eb="1">
      <t>ニチ</t>
    </rPh>
    <phoneticPr fontId="2"/>
  </si>
  <si>
    <t>令和</t>
    <rPh sb="0" eb="2">
      <t>レイワ</t>
    </rPh>
    <phoneticPr fontId="2"/>
  </si>
  <si>
    <t>年</t>
    <rPh sb="0" eb="1">
      <t>ネン</t>
    </rPh>
    <phoneticPr fontId="2"/>
  </si>
  <si>
    <t>月</t>
    <rPh sb="0" eb="1">
      <t>ガツ</t>
    </rPh>
    <phoneticPr fontId="2"/>
  </si>
  <si>
    <t>設置者住所</t>
    <rPh sb="0" eb="3">
      <t>セッチシャ</t>
    </rPh>
    <rPh sb="3" eb="5">
      <t>ジュウショ</t>
    </rPh>
    <phoneticPr fontId="2"/>
  </si>
  <si>
    <t>年度  　　　仙台市家庭的保育事業等一時預かり事業費補助金交付申請書</t>
    <rPh sb="29" eb="31">
      <t>コウフ</t>
    </rPh>
    <rPh sb="31" eb="34">
      <t>シンセイショ</t>
    </rPh>
    <phoneticPr fontId="2"/>
  </si>
  <si>
    <t>施設コード一覧</t>
    <rPh sb="0" eb="2">
      <t>シセツ</t>
    </rPh>
    <rPh sb="5" eb="7">
      <t>イチラン</t>
    </rPh>
    <phoneticPr fontId="49"/>
  </si>
  <si>
    <t>家庭的保育事業</t>
    <rPh sb="0" eb="7">
      <t>カテイテキホイクジギョウ</t>
    </rPh>
    <phoneticPr fontId="49"/>
  </si>
  <si>
    <t>青葉区</t>
    <rPh sb="0" eb="3">
      <t>アオバク</t>
    </rPh>
    <phoneticPr fontId="44"/>
  </si>
  <si>
    <t>宮城野区</t>
    <rPh sb="0" eb="4">
      <t>ミヤギノク</t>
    </rPh>
    <phoneticPr fontId="44"/>
  </si>
  <si>
    <t>太白区</t>
    <rPh sb="0" eb="2">
      <t>タイハク</t>
    </rPh>
    <rPh sb="2" eb="3">
      <t>ク</t>
    </rPh>
    <phoneticPr fontId="44"/>
  </si>
  <si>
    <t>泉区</t>
    <rPh sb="0" eb="2">
      <t>イズミク</t>
    </rPh>
    <phoneticPr fontId="44"/>
  </si>
  <si>
    <t>石川　信子</t>
    <rPh sb="0" eb="2">
      <t>イシカワ</t>
    </rPh>
    <rPh sb="3" eb="5">
      <t>ノブコ</t>
    </rPh>
    <phoneticPr fontId="51"/>
  </si>
  <si>
    <t>菊地　美夏</t>
    <rPh sb="0" eb="2">
      <t>キクチ</t>
    </rPh>
    <rPh sb="3" eb="5">
      <t>ミカ</t>
    </rPh>
    <phoneticPr fontId="51"/>
  </si>
  <si>
    <t>佐藤　恵美子</t>
    <rPh sb="0" eb="2">
      <t>サトウ</t>
    </rPh>
    <rPh sb="3" eb="6">
      <t>エミコ</t>
    </rPh>
    <phoneticPr fontId="51"/>
  </si>
  <si>
    <t>東海林　美代子</t>
    <rPh sb="0" eb="3">
      <t>ショウジ</t>
    </rPh>
    <rPh sb="4" eb="7">
      <t>ミ　ヨ　コ</t>
    </rPh>
    <phoneticPr fontId="51"/>
  </si>
  <si>
    <t>戸田　由美</t>
    <rPh sb="0" eb="2">
      <t>トダ</t>
    </rPh>
    <rPh sb="3" eb="5">
      <t>ユミ</t>
    </rPh>
    <phoneticPr fontId="51"/>
  </si>
  <si>
    <t>伊藤　由美子</t>
    <rPh sb="0" eb="2">
      <t>イトウ</t>
    </rPh>
    <rPh sb="3" eb="6">
      <t>ユミコ</t>
    </rPh>
    <phoneticPr fontId="51"/>
  </si>
  <si>
    <t>鈴木　史子</t>
    <rPh sb="0" eb="5">
      <t>スズキ　      フミ    コ</t>
    </rPh>
    <phoneticPr fontId="51"/>
  </si>
  <si>
    <t>矢澤　要子</t>
    <rPh sb="0" eb="2">
      <t>ヤザワ</t>
    </rPh>
    <rPh sb="3" eb="4">
      <t>ヨウ</t>
    </rPh>
    <rPh sb="4" eb="5">
      <t>コ</t>
    </rPh>
    <phoneticPr fontId="51"/>
  </si>
  <si>
    <t>宇佐美　恵子</t>
    <rPh sb="0" eb="3">
      <t>ウサミ</t>
    </rPh>
    <rPh sb="4" eb="6">
      <t>ケイコ</t>
    </rPh>
    <phoneticPr fontId="51"/>
  </si>
  <si>
    <t>木村　和子</t>
    <rPh sb="0" eb="2">
      <t>キ　ムラ</t>
    </rPh>
    <rPh sb="3" eb="5">
      <t>カズコ</t>
    </rPh>
    <phoneticPr fontId="51"/>
  </si>
  <si>
    <t>仲　　恵美</t>
    <rPh sb="0" eb="1">
      <t>ナカ</t>
    </rPh>
    <rPh sb="3" eb="5">
      <t>エミ</t>
    </rPh>
    <phoneticPr fontId="51"/>
  </si>
  <si>
    <t>星野　和枝</t>
    <rPh sb="0" eb="2">
      <t>ホシノ</t>
    </rPh>
    <rPh sb="3" eb="5">
      <t>カズエ</t>
    </rPh>
    <phoneticPr fontId="51"/>
  </si>
  <si>
    <t>多田　直美</t>
    <rPh sb="0" eb="2">
      <t>タダ</t>
    </rPh>
    <rPh sb="3" eb="5">
      <t>ナオミ</t>
    </rPh>
    <phoneticPr fontId="51"/>
  </si>
  <si>
    <t>若林区</t>
    <rPh sb="0" eb="2">
      <t>ワカバヤシ</t>
    </rPh>
    <rPh sb="2" eb="3">
      <t>ク</t>
    </rPh>
    <phoneticPr fontId="44"/>
  </si>
  <si>
    <t>鎌田　優子</t>
    <rPh sb="0" eb="2">
      <t>カマタ</t>
    </rPh>
    <rPh sb="3" eb="5">
      <t>ユウコ</t>
    </rPh>
    <phoneticPr fontId="51"/>
  </si>
  <si>
    <t>小林　希</t>
    <rPh sb="0" eb="2">
      <t>コバヤシ</t>
    </rPh>
    <rPh sb="3" eb="4">
      <t>ノゾミ</t>
    </rPh>
    <phoneticPr fontId="51"/>
  </si>
  <si>
    <t>佐藤　弘美</t>
    <rPh sb="0" eb="2">
      <t>サトウ</t>
    </rPh>
    <rPh sb="3" eb="5">
      <t>ヒロミ</t>
    </rPh>
    <phoneticPr fontId="51"/>
  </si>
  <si>
    <t>齋藤　眞弓</t>
    <rPh sb="0" eb="2">
      <t>サイトウ</t>
    </rPh>
    <rPh sb="3" eb="5">
      <t>マユミ</t>
    </rPh>
    <phoneticPr fontId="51"/>
  </si>
  <si>
    <t>佐藤　勇介</t>
    <rPh sb="0" eb="2">
      <t>サトウ</t>
    </rPh>
    <rPh sb="3" eb="5">
      <t>ユウスケ</t>
    </rPh>
    <phoneticPr fontId="51"/>
  </si>
  <si>
    <t>及川　文子</t>
    <rPh sb="0" eb="1">
      <t>オイカワ　　　アヤコ</t>
    </rPh>
    <phoneticPr fontId="51"/>
  </si>
  <si>
    <t>野村　薫</t>
    <rPh sb="0" eb="2">
      <t>ノムラ</t>
    </rPh>
    <rPh sb="3" eb="4">
      <t>カオル</t>
    </rPh>
    <phoneticPr fontId="51"/>
  </si>
  <si>
    <t>菊地　恵子</t>
    <rPh sb="0" eb="2">
      <t>キクチ</t>
    </rPh>
    <rPh sb="3" eb="5">
      <t>ケイコ</t>
    </rPh>
    <phoneticPr fontId="51"/>
  </si>
  <si>
    <t>飛内　侑里</t>
    <rPh sb="0" eb="2">
      <t>トビナイ</t>
    </rPh>
    <rPh sb="3" eb="5">
      <t>ユウリ</t>
    </rPh>
    <phoneticPr fontId="51"/>
  </si>
  <si>
    <t>41114</t>
  </si>
  <si>
    <t>小出　美知子</t>
    <rPh sb="0" eb="2">
      <t>コイデ</t>
    </rPh>
    <rPh sb="3" eb="6">
      <t>ミチコ</t>
    </rPh>
    <phoneticPr fontId="51"/>
  </si>
  <si>
    <t>齊藤　あゆみ</t>
    <rPh sb="0" eb="2">
      <t>サイトウ</t>
    </rPh>
    <phoneticPr fontId="51"/>
  </si>
  <si>
    <t>鈴木　明子</t>
    <rPh sb="0" eb="2">
      <t>スズキ</t>
    </rPh>
    <rPh sb="3" eb="5">
      <t>アキコ</t>
    </rPh>
    <phoneticPr fontId="51"/>
  </si>
  <si>
    <t>青葉区・宮城総合支所</t>
    <rPh sb="0" eb="3">
      <t>アオバク</t>
    </rPh>
    <rPh sb="4" eb="6">
      <t>ミヤギ</t>
    </rPh>
    <rPh sb="6" eb="8">
      <t>ソウゴウ</t>
    </rPh>
    <rPh sb="8" eb="10">
      <t>シショ</t>
    </rPh>
    <phoneticPr fontId="44"/>
  </si>
  <si>
    <t>佐藤　豊子</t>
    <rPh sb="0" eb="2">
      <t>サトウ</t>
    </rPh>
    <rPh sb="3" eb="5">
      <t>トヨコ</t>
    </rPh>
    <phoneticPr fontId="51"/>
  </si>
  <si>
    <t>藤垣　祐子</t>
    <rPh sb="0" eb="2">
      <t>フジガキ</t>
    </rPh>
    <rPh sb="3" eb="5">
      <t>ユウコ</t>
    </rPh>
    <phoneticPr fontId="51"/>
  </si>
  <si>
    <t>志小田　舞子</t>
    <rPh sb="0" eb="3">
      <t>シコダ</t>
    </rPh>
    <rPh sb="4" eb="6">
      <t>マイコ</t>
    </rPh>
    <phoneticPr fontId="51"/>
  </si>
  <si>
    <t>41601</t>
  </si>
  <si>
    <t>久光　久美子</t>
    <rPh sb="0" eb="2">
      <t>ヒサミツ</t>
    </rPh>
    <rPh sb="3" eb="6">
      <t>　ク　ミ　　コ</t>
    </rPh>
    <phoneticPr fontId="51"/>
  </si>
  <si>
    <t>石山　立身</t>
    <rPh sb="0" eb="2">
      <t>イシヤマ</t>
    </rPh>
    <rPh sb="3" eb="4">
      <t>タ</t>
    </rPh>
    <rPh sb="4" eb="5">
      <t>ミ</t>
    </rPh>
    <phoneticPr fontId="51"/>
  </si>
  <si>
    <t>村田　寿恵</t>
    <rPh sb="0" eb="2">
      <t>ムラタ</t>
    </rPh>
    <rPh sb="3" eb="5">
      <t>ヒサエ</t>
    </rPh>
    <phoneticPr fontId="51"/>
  </si>
  <si>
    <t>髙橋　加奈</t>
    <rPh sb="0" eb="2">
      <t>タカハシ</t>
    </rPh>
    <rPh sb="3" eb="5">
      <t>カナ</t>
    </rPh>
    <phoneticPr fontId="51"/>
  </si>
  <si>
    <t>伊藤　美樹</t>
    <rPh sb="0" eb="2">
      <t>イトウ</t>
    </rPh>
    <rPh sb="3" eb="5">
      <t>ミキ</t>
    </rPh>
    <phoneticPr fontId="51"/>
  </si>
  <si>
    <t>41604</t>
  </si>
  <si>
    <t>佐藤　礼子</t>
    <rPh sb="0" eb="2">
      <t>サトウ</t>
    </rPh>
    <rPh sb="3" eb="5">
      <t>レイコ</t>
    </rPh>
    <phoneticPr fontId="51"/>
  </si>
  <si>
    <t>41605</t>
  </si>
  <si>
    <t>佐藤　かおり</t>
    <rPh sb="0" eb="2">
      <t>サトウ</t>
    </rPh>
    <phoneticPr fontId="51"/>
  </si>
  <si>
    <t>41606</t>
  </si>
  <si>
    <t>佐藤　久美子</t>
    <rPh sb="0" eb="2">
      <t>サトウ</t>
    </rPh>
    <rPh sb="3" eb="6">
      <t>クミコ</t>
    </rPh>
    <phoneticPr fontId="51"/>
  </si>
  <si>
    <t>小規模Ａ型　青葉区</t>
    <rPh sb="0" eb="3">
      <t>ショウキボ</t>
    </rPh>
    <rPh sb="4" eb="5">
      <t>ガタ</t>
    </rPh>
    <rPh sb="6" eb="9">
      <t>アオバク</t>
    </rPh>
    <phoneticPr fontId="49"/>
  </si>
  <si>
    <t>小規模Ａ型　宮城野区</t>
    <rPh sb="0" eb="3">
      <t>ショウキボ</t>
    </rPh>
    <rPh sb="4" eb="5">
      <t>ガタ</t>
    </rPh>
    <rPh sb="6" eb="10">
      <t>ミヤギノク</t>
    </rPh>
    <phoneticPr fontId="49"/>
  </si>
  <si>
    <t>小規模Ａ型　太白区</t>
    <rPh sb="0" eb="3">
      <t>ショウキボ</t>
    </rPh>
    <rPh sb="4" eb="5">
      <t>ガタ</t>
    </rPh>
    <rPh sb="6" eb="9">
      <t>タイハクク</t>
    </rPh>
    <phoneticPr fontId="49"/>
  </si>
  <si>
    <t>小規模Ｂ型</t>
    <rPh sb="0" eb="3">
      <t>ショウキボ</t>
    </rPh>
    <rPh sb="4" eb="5">
      <t>ガタ</t>
    </rPh>
    <phoneticPr fontId="49"/>
  </si>
  <si>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</si>
  <si>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</si>
  <si>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</si>
  <si>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</si>
  <si>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</si>
  <si>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</si>
  <si>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</si>
  <si>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</si>
  <si>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</si>
  <si>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</si>
  <si>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</si>
  <si>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</si>
  <si>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49"/>
  </si>
  <si>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</si>
  <si>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</si>
  <si>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</si>
  <si>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</si>
  <si>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</si>
  <si>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</si>
  <si>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</si>
  <si>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</si>
  <si>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</si>
  <si>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</si>
  <si>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</si>
  <si>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</si>
  <si>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</si>
  <si>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</si>
  <si>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</si>
  <si>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</si>
  <si>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</si>
  <si>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</si>
  <si>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49"/>
  </si>
  <si>
    <t>恵和町いちにいさん保育園</t>
  </si>
  <si>
    <t>共同保育所ちろりん村</t>
  </si>
  <si>
    <t>苦竹ナーサリー</t>
    <rPh sb="0" eb="2">
      <t>ニガタケ</t>
    </rPh>
    <phoneticPr fontId="49"/>
  </si>
  <si>
    <t>小規模保育事業Ｃ型</t>
    <rPh sb="0" eb="3">
      <t>ショウキボ</t>
    </rPh>
    <rPh sb="3" eb="5">
      <t>ホイク</t>
    </rPh>
    <rPh sb="5" eb="7">
      <t>ジギョウ</t>
    </rPh>
    <rPh sb="8" eb="9">
      <t>ガタ</t>
    </rPh>
    <phoneticPr fontId="49"/>
  </si>
  <si>
    <t>きまちこころ保育園</t>
  </si>
  <si>
    <t>小規模Ａ型　若林区</t>
    <rPh sb="0" eb="3">
      <t>ショウキボ</t>
    </rPh>
    <rPh sb="4" eb="5">
      <t>ガタ</t>
    </rPh>
    <rPh sb="6" eb="9">
      <t>ワカバヤシク</t>
    </rPh>
    <phoneticPr fontId="49"/>
  </si>
  <si>
    <t>キッズフィールド富沢園</t>
  </si>
  <si>
    <t>吉田　一美・皆川　舞</t>
    <rPh sb="0" eb="2">
      <t>ヨシダ</t>
    </rPh>
    <rPh sb="3" eb="5">
      <t>ヒトミ</t>
    </rPh>
    <rPh sb="6" eb="8">
      <t>ミナカワ</t>
    </rPh>
    <rPh sb="9" eb="10">
      <t>マイ</t>
    </rPh>
    <phoneticPr fontId="51"/>
  </si>
  <si>
    <t>こどもの家エミール</t>
  </si>
  <si>
    <t>高橋　真由美・鈴木　めぐみ</t>
    <rPh sb="0" eb="2">
      <t>タカハシ</t>
    </rPh>
    <rPh sb="3" eb="6">
      <t>マユミ</t>
    </rPh>
    <phoneticPr fontId="51"/>
  </si>
  <si>
    <t>朝市っ子保育園</t>
  </si>
  <si>
    <t>バイリンガル保育園八木山</t>
  </si>
  <si>
    <t>川村　隆・川村　真紀</t>
    <rPh sb="0" eb="2">
      <t>カワムラ</t>
    </rPh>
    <rPh sb="3" eb="4">
      <t>タカシ</t>
    </rPh>
    <rPh sb="5" eb="7">
      <t>カワムラ</t>
    </rPh>
    <rPh sb="8" eb="10">
      <t>マキ</t>
    </rPh>
    <phoneticPr fontId="51"/>
  </si>
  <si>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</si>
  <si>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</si>
  <si>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49"/>
  </si>
  <si>
    <t>遊佐　ひろ子・畠山　祐子</t>
    <rPh sb="0" eb="2">
      <t>ユサ</t>
    </rPh>
    <rPh sb="5" eb="6">
      <t>コ</t>
    </rPh>
    <phoneticPr fontId="51"/>
  </si>
  <si>
    <t>さくらっこ保育園</t>
  </si>
  <si>
    <t>岸　麻記子・天間　千栄子</t>
    <rPh sb="0" eb="1">
      <t>キシ</t>
    </rPh>
    <rPh sb="2" eb="5">
      <t>マキコ</t>
    </rPh>
    <rPh sb="6" eb="7">
      <t>テン</t>
    </rPh>
    <rPh sb="7" eb="8">
      <t>マ</t>
    </rPh>
    <rPh sb="9" eb="12">
      <t>チエコ</t>
    </rPh>
    <phoneticPr fontId="51"/>
  </si>
  <si>
    <t>すまいる新寺保育園</t>
  </si>
  <si>
    <t>サン・キッズ保育園</t>
  </si>
  <si>
    <t>菅野　淳・菅野　美紀</t>
    <rPh sb="0" eb="2">
      <t>カンノ</t>
    </rPh>
    <rPh sb="3" eb="4">
      <t>アツシ</t>
    </rPh>
    <rPh sb="5" eb="7">
      <t>カンノ</t>
    </rPh>
    <rPh sb="8" eb="10">
      <t>ミキ</t>
    </rPh>
    <phoneticPr fontId="51"/>
  </si>
  <si>
    <t>たっこの家</t>
  </si>
  <si>
    <t>ろりぽっぷ小規模保育園おほしさま館</t>
  </si>
  <si>
    <t>小野　敬子・酒井　リエ子</t>
    <rPh sb="0" eb="2">
      <t>オノ</t>
    </rPh>
    <rPh sb="3" eb="5">
      <t>ケイコ</t>
    </rPh>
    <rPh sb="6" eb="8">
      <t>サカイ</t>
    </rPh>
    <rPh sb="11" eb="12">
      <t>コ</t>
    </rPh>
    <phoneticPr fontId="51"/>
  </si>
  <si>
    <t>カール高松ナーサリー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</si>
  <si>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49"/>
  </si>
  <si>
    <t>バイリンガル保育園なないろの里</t>
  </si>
  <si>
    <t>リコリコ保育園</t>
  </si>
  <si>
    <t>Ａ型</t>
    <rPh sb="1" eb="2">
      <t>ガタ</t>
    </rPh>
    <phoneticPr fontId="44"/>
  </si>
  <si>
    <t>空飛ぶくぢら保育所</t>
  </si>
  <si>
    <t>ハピネス保育園南光台東</t>
  </si>
  <si>
    <t>ワタキュー保育園北四番丁園</t>
    <rPh sb="5" eb="8">
      <t>ホイクエン</t>
    </rPh>
    <rPh sb="8" eb="12">
      <t>キタヨバンチョウ</t>
    </rPh>
    <rPh sb="12" eb="13">
      <t>エン</t>
    </rPh>
    <phoneticPr fontId="52"/>
  </si>
  <si>
    <t>ろりぽっぷ第2小規模保育園おひさま館</t>
  </si>
  <si>
    <t>ビックママランド支倉園</t>
    <rPh sb="8" eb="10">
      <t>ハセクラ</t>
    </rPh>
    <rPh sb="10" eb="11">
      <t>エン</t>
    </rPh>
    <phoneticPr fontId="52"/>
  </si>
  <si>
    <t>グレース保育園</t>
  </si>
  <si>
    <t>泉中央さんさん保育室</t>
  </si>
  <si>
    <t>わくわくモリモリ保育所</t>
    <rPh sb="8" eb="10">
      <t>ホイク</t>
    </rPh>
    <rPh sb="10" eb="11">
      <t>ショ</t>
    </rPh>
    <phoneticPr fontId="52"/>
  </si>
  <si>
    <t>六丁の目保育園中町園</t>
  </si>
  <si>
    <t>アスイク保育園　薬師堂前</t>
  </si>
  <si>
    <t>あすと長町保育所</t>
    <rPh sb="3" eb="5">
      <t>ナガマチ</t>
    </rPh>
    <rPh sb="5" eb="7">
      <t>ホイク</t>
    </rPh>
    <rPh sb="7" eb="8">
      <t>ショ</t>
    </rPh>
    <phoneticPr fontId="52"/>
  </si>
  <si>
    <t>第2紫山いちにいさん保育園</t>
    <phoneticPr fontId="49"/>
  </si>
  <si>
    <t>もりのひろば保育園</t>
    <rPh sb="6" eb="9">
      <t>ホイクエン</t>
    </rPh>
    <phoneticPr fontId="52"/>
  </si>
  <si>
    <t>Ｂ型</t>
    <rPh sb="1" eb="2">
      <t>ガタ</t>
    </rPh>
    <phoneticPr fontId="44"/>
  </si>
  <si>
    <t>ヤクルト二日町つばめ保育園</t>
    <rPh sb="4" eb="7">
      <t>フツカマチ</t>
    </rPh>
    <rPh sb="10" eb="13">
      <t>ホイクエン</t>
    </rPh>
    <phoneticPr fontId="52"/>
  </si>
  <si>
    <t>きらきら保育園</t>
    <rPh sb="4" eb="7">
      <t>ホイクエン</t>
    </rPh>
    <phoneticPr fontId="52"/>
  </si>
  <si>
    <t>ヤクルトあやしつばめ保育園</t>
    <rPh sb="10" eb="13">
      <t>ホイクエン</t>
    </rPh>
    <phoneticPr fontId="52"/>
  </si>
  <si>
    <t>保育所型</t>
    <rPh sb="0" eb="2">
      <t>ホイク</t>
    </rPh>
    <rPh sb="2" eb="3">
      <t>ショ</t>
    </rPh>
    <rPh sb="3" eb="4">
      <t>ガタ</t>
    </rPh>
    <phoneticPr fontId="44"/>
  </si>
  <si>
    <t>エスパルキッズ保育園</t>
    <rPh sb="7" eb="10">
      <t>ホイクエン</t>
    </rPh>
    <phoneticPr fontId="53"/>
  </si>
  <si>
    <t>コープこやぎの保育園</t>
    <rPh sb="7" eb="10">
      <t>ホイクエン</t>
    </rPh>
    <phoneticPr fontId="53"/>
  </si>
  <si>
    <t>南中山すいせん保育園</t>
    <phoneticPr fontId="53"/>
  </si>
  <si>
    <t>キッズ・マークトゥエイン</t>
    <phoneticPr fontId="44"/>
  </si>
  <si>
    <t>せせらぎ保育園</t>
    <rPh sb="4" eb="7">
      <t>ホイクエン</t>
    </rPh>
    <phoneticPr fontId="53"/>
  </si>
  <si>
    <t>Ａ～Ｊ欄について，各シートに入力した内容により金額が自動計算されます。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</si>
  <si>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t>
  </si>
  <si>
    <t>余裕活用型</t>
  </si>
  <si>
    <t>一般型</t>
  </si>
  <si>
    <t>実施類型</t>
    <rPh sb="0" eb="2">
      <t>ジッシ</t>
    </rPh>
    <rPh sb="2" eb="4">
      <t>ルイケイ</t>
    </rPh>
    <phoneticPr fontId="2"/>
  </si>
  <si>
    <t>年度  　　　一時預かり利用料減免分</t>
    <phoneticPr fontId="2"/>
  </si>
  <si>
    <t>利用児童のみ記載します。</t>
    <rPh sb="6" eb="8">
      <t>キサイ</t>
    </rPh>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</si>
  <si>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</si>
  <si>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こちらのシートは，</t>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</si>
  <si>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</si>
  <si>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特別支援児童
加算分</t>
    <rPh sb="0" eb="2">
      <t>トクベツ</t>
    </rPh>
    <rPh sb="2" eb="4">
      <t>シエン</t>
    </rPh>
    <rPh sb="4" eb="6">
      <t>ジドウ</t>
    </rPh>
    <rPh sb="7" eb="9">
      <t>カサン</t>
    </rPh>
    <rPh sb="9" eb="10">
      <t>ブン</t>
    </rPh>
    <phoneticPr fontId="2"/>
  </si>
  <si>
    <t>E</t>
    <phoneticPr fontId="2"/>
  </si>
  <si>
    <t>F</t>
    <phoneticPr fontId="2"/>
  </si>
  <si>
    <t>G</t>
    <phoneticPr fontId="2"/>
  </si>
  <si>
    <t>減免加算分</t>
    <rPh sb="0" eb="2">
      <t>ゲンメン</t>
    </rPh>
    <rPh sb="2" eb="4">
      <t>カサン</t>
    </rPh>
    <rPh sb="4" eb="5">
      <t>ブン</t>
    </rPh>
    <phoneticPr fontId="2"/>
  </si>
  <si>
    <t>令和　年　月　日～令和　年　月　日</t>
    <rPh sb="0" eb="2">
      <t>レイワ</t>
    </rPh>
    <rPh sb="3" eb="4">
      <t>ネン</t>
    </rPh>
    <rPh sb="5" eb="6">
      <t>ツキ</t>
    </rPh>
    <rPh sb="7" eb="8">
      <t>ヒ</t>
    </rPh>
    <rPh sb="9" eb="11">
      <t>レイワ</t>
    </rPh>
    <phoneticPr fontId="2"/>
  </si>
  <si>
    <r>
      <t xml:space="preserve">補助金所要額
</t>
    </r>
    <r>
      <rPr>
        <sz val="8"/>
        <rFont val="游ゴシック"/>
        <family val="3"/>
        <charset val="128"/>
      </rPr>
      <t>（Ｇ＋Ｈ＋Ｉ）</t>
    </r>
    <rPh sb="0" eb="3">
      <t>ホジョキン</t>
    </rPh>
    <rPh sb="3" eb="5">
      <t>ショヨウ</t>
    </rPh>
    <rPh sb="5" eb="6">
      <t>ガク</t>
    </rPh>
    <phoneticPr fontId="2"/>
  </si>
  <si>
    <t>（注）　１．「Ｆ」欄は，「Ｃ」欄と「Ｄ+Ｅ」の合計額を比較して少ない方の額を記入すること。　</t>
    <rPh sb="23" eb="25">
      <t>ゴウケイ</t>
    </rPh>
    <rPh sb="25" eb="26">
      <t>ガク</t>
    </rPh>
    <phoneticPr fontId="2"/>
  </si>
  <si>
    <t>　　　　２．「Ｇ」欄は，「Ｆ」欄の額を記入すること。その額に千円未満の端数がある場合には，これを切り捨てた額を記入すること。</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</si>
  <si>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</si>
  <si>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</si>
  <si>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最後に，申請日，年度，法人名等に間違いがないことを確認して印刷し，様式第4号，様式第1号添書（収支予算書），別表１，別表２，別表２-１，別紙１，別紙２（別紙１と別紙２については，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2" eb="63">
      <t>ベツ</t>
    </rPh>
    <rPh sb="63" eb="64">
      <t>ヒョウ</t>
    </rPh>
    <rPh sb="68" eb="70">
      <t>ベッシ</t>
    </rPh>
    <rPh sb="72" eb="74">
      <t>ベッシ</t>
    </rPh>
    <rPh sb="76" eb="78">
      <t>ベッシ</t>
    </rPh>
    <rPh sb="80" eb="82">
      <t>ベッシ</t>
    </rPh>
    <rPh sb="89" eb="91">
      <t>タイショウ</t>
    </rPh>
    <rPh sb="91" eb="93">
      <t>ジドウ</t>
    </rPh>
    <rPh sb="93" eb="94">
      <t>アリ</t>
    </rPh>
    <rPh sb="95" eb="97">
      <t>バアイ</t>
    </rPh>
    <rPh sb="101" eb="102">
      <t>ジュン</t>
    </rPh>
    <rPh sb="103" eb="104">
      <t>ナラ</t>
    </rPh>
    <rPh sb="106" eb="108">
      <t>オウイン</t>
    </rPh>
    <rPh sb="109" eb="110">
      <t>ウエ</t>
    </rPh>
    <rPh sb="111" eb="113">
      <t>ステイン</t>
    </rPh>
    <rPh sb="115" eb="116">
      <t>ネガ</t>
    </rPh>
    <rPh sb="122" eb="124">
      <t>テイシュツ</t>
    </rPh>
    <phoneticPr fontId="2"/>
  </si>
  <si>
    <t>（７）</t>
    <phoneticPr fontId="2"/>
  </si>
  <si>
    <t>　（８）</t>
    <phoneticPr fontId="2"/>
  </si>
  <si>
    <t>次に，別紙２「緊急一時預かり利用料減免分」を作成します。</t>
    <rPh sb="3" eb="5">
      <t>ベッシ</t>
    </rPh>
    <rPh sb="7" eb="9">
      <t>キンキュウ</t>
    </rPh>
    <phoneticPr fontId="2"/>
  </si>
  <si>
    <t>（10）</t>
    <phoneticPr fontId="2"/>
  </si>
  <si>
    <t>（1）①</t>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</si>
  <si>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</si>
  <si>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</si>
  <si>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</si>
  <si>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</si>
  <si>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</si>
  <si>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</si>
  <si>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</si>
  <si>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</si>
  <si>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</si>
  <si>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</si>
  <si>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</si>
  <si>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</si>
  <si>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</si>
  <si>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</si>
  <si>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</si>
  <si>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</si>
  <si>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</si>
  <si>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</si>
  <si>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</si>
  <si>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</si>
  <si>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</si>
  <si>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</si>
  <si>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</si>
  <si>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</si>
  <si>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</si>
  <si>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</si>
  <si>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</si>
  <si>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</si>
  <si>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</si>
  <si>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（2）①</t>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</si>
  <si>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</si>
  <si>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</si>
  <si>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</si>
  <si>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※定員を超えていない，多胎児の同時利用がない等，加算要件に該当しない場合は記載不要です。</t>
    <phoneticPr fontId="2"/>
  </si>
  <si>
    <t>職員配置の状況（見込み）を入力してください。対象児童を受け入れいる日の状況でお願いします。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3" eb="34">
      <t>ヒ</t>
    </rPh>
    <rPh sb="35" eb="37">
      <t>ジョウキョウ</t>
    </rPh>
    <rPh sb="39" eb="40">
      <t>ネガ</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</si>
  <si>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</si>
  <si>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</si>
  <si>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（６）</t>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</si>
  <si>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</si>
  <si>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</si>
  <si>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次に，別表2-1「一時預かり事業計画書（特別支援児童加算分）」を作成します。</t>
    <rPh sb="0" eb="1">
      <t>ツギ</t>
    </rPh>
    <rPh sb="3" eb="4">
      <t>ベツ</t>
    </rPh>
    <rPh sb="4" eb="5">
      <t>ヒョウ</t>
    </rPh>
    <rPh sb="32" eb="34">
      <t>サクセイ</t>
    </rPh>
    <phoneticPr fontId="2"/>
  </si>
  <si>
    <t>代表取締役　上杉　太郎</t>
    <rPh sb="0" eb="5">
      <t>ダイヒョウトリシマリヤク</t>
    </rPh>
    <rPh sb="6" eb="8">
      <t>カミスギ</t>
    </rPh>
    <rPh sb="9" eb="11">
      <t>タロウ</t>
    </rPh>
    <phoneticPr fontId="2"/>
  </si>
  <si>
    <t>△川　B男</t>
    <rPh sb="1" eb="2">
      <t>カワ</t>
    </rPh>
    <rPh sb="4" eb="5">
      <t>オトコ</t>
    </rPh>
    <phoneticPr fontId="2"/>
  </si>
  <si>
    <t>常勤</t>
  </si>
  <si>
    <t>非常勤</t>
  </si>
  <si>
    <t>有</t>
  </si>
  <si>
    <t>月・水・金</t>
    <rPh sb="0" eb="1">
      <t>ゲツ</t>
    </rPh>
    <rPh sb="2" eb="3">
      <t>スイ</t>
    </rPh>
    <rPh sb="4" eb="5">
      <t>キン</t>
    </rPh>
    <phoneticPr fontId="2"/>
  </si>
  <si>
    <t>火・木・土</t>
    <rPh sb="0" eb="1">
      <t>カ</t>
    </rPh>
    <rPh sb="2" eb="3">
      <t>モク</t>
    </rPh>
    <rPh sb="4" eb="5">
      <t>ド</t>
    </rPh>
    <phoneticPr fontId="2"/>
  </si>
  <si>
    <t>21.6　㎡</t>
    <phoneticPr fontId="2"/>
  </si>
  <si>
    <t>□川　☆美</t>
    <rPh sb="1" eb="2">
      <t>カワ</t>
    </rPh>
    <rPh sb="4" eb="5">
      <t>ミ</t>
    </rPh>
    <phoneticPr fontId="2"/>
  </si>
  <si>
    <t>イズミ　アイコ</t>
    <phoneticPr fontId="2"/>
  </si>
  <si>
    <t>泉　愛子</t>
    <rPh sb="0" eb="1">
      <t>イズミ</t>
    </rPh>
    <rPh sb="2" eb="4">
      <t>アイコ</t>
    </rPh>
    <phoneticPr fontId="2"/>
  </si>
  <si>
    <t>センダイ　タロウ</t>
    <phoneticPr fontId="2"/>
  </si>
  <si>
    <t>仙台　太郎</t>
    <rPh sb="0" eb="2">
      <t>センダイ</t>
    </rPh>
    <rPh sb="3" eb="5">
      <t>タロウ</t>
    </rPh>
    <phoneticPr fontId="2"/>
  </si>
  <si>
    <t>☑</t>
  </si>
  <si>
    <t>事務局　鈴木</t>
    <rPh sb="0" eb="3">
      <t>ジムキョク</t>
    </rPh>
    <rPh sb="4" eb="6">
      <t>スズキ</t>
    </rPh>
    <phoneticPr fontId="2"/>
  </si>
  <si>
    <t>＊＊＊-＊＊＊＊-＊＊＊＊</t>
    <phoneticPr fontId="2"/>
  </si>
  <si>
    <t>２．減免加算分</t>
    <rPh sb="2" eb="4">
      <t>ゲンメン</t>
    </rPh>
    <rPh sb="4" eb="6">
      <t>カサン</t>
    </rPh>
    <rPh sb="6" eb="7">
      <t>ブン</t>
    </rPh>
    <phoneticPr fontId="2"/>
  </si>
  <si>
    <t>4月～2月分</t>
    <rPh sb="1" eb="2">
      <t>ガツ</t>
    </rPh>
    <rPh sb="4" eb="5">
      <t>ガツ</t>
    </rPh>
    <rPh sb="5" eb="6">
      <t>ブン</t>
    </rPh>
    <phoneticPr fontId="2"/>
  </si>
  <si>
    <t>一般型用</t>
    <rPh sb="0" eb="3">
      <t>イッパンガタ</t>
    </rPh>
    <rPh sb="3" eb="4">
      <t>ヨウ</t>
    </rPh>
    <phoneticPr fontId="2"/>
  </si>
  <si>
    <t>様式第４号（別表２-１）</t>
    <rPh sb="7" eb="8">
      <t>ヒョウ</t>
    </rPh>
    <phoneticPr fontId="2"/>
  </si>
  <si>
    <t>様式第４号（別表２－２）</t>
    <rPh sb="7" eb="8">
      <t>ヒョウ</t>
    </rPh>
    <phoneticPr fontId="2"/>
  </si>
  <si>
    <t>No</t>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</si>
  <si>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（※）一時預かり事業利用申請書（写し）をもって加算対象児童であるか認定給付課で確認いたします。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1" eb="133">
      <t>ニンテイ</t>
    </rPh>
    <rPh sb="133" eb="135">
      <t>キュウフ</t>
    </rPh>
    <rPh sb="135" eb="136">
      <t>カ</t>
    </rPh>
    <rPh sb="137" eb="139">
      <t>カクニン</t>
    </rPh>
    <rPh sb="146" eb="148">
      <t>ジッセキ</t>
    </rPh>
    <rPh sb="148" eb="150">
      <t>ホウコク</t>
    </rPh>
    <rPh sb="150" eb="151">
      <t>ジ</t>
    </rPh>
    <rPh sb="152" eb="155">
      <t>イチジアズ</t>
    </rPh>
    <rPh sb="157" eb="159">
      <t>ジギョウ</t>
    </rPh>
    <rPh sb="159" eb="164">
      <t>リヨウシンセイショ</t>
    </rPh>
    <rPh sb="165" eb="166">
      <t>ウツ</t>
    </rPh>
    <rPh sb="169" eb="171">
      <t>テンプ</t>
    </rPh>
    <rPh sb="171" eb="173">
      <t>ショルイ</t>
    </rPh>
    <rPh sb="177" eb="179">
      <t>テイシュツ</t>
    </rPh>
    <rPh sb="187" eb="190">
      <t>カクシセツ</t>
    </rPh>
    <rPh sb="191" eb="193">
      <t>カンリ</t>
    </rPh>
    <rPh sb="195" eb="196">
      <t>ネガ</t>
    </rPh>
    <phoneticPr fontId="2"/>
  </si>
  <si>
    <t>利用児童の
利用形態</t>
    <phoneticPr fontId="2"/>
  </si>
  <si>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</si>
  <si>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</si>
  <si>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</si>
  <si>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</si>
  <si>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</si>
  <si>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</si>
  <si>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</si>
  <si>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</si>
  <si>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</si>
  <si>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</si>
  <si>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</si>
  <si>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</si>
  <si>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</si>
  <si>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</si>
  <si>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</si>
  <si>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</si>
  <si>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</si>
  <si>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吉田　一美</t>
  </si>
  <si>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</si>
  <si>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</si>
  <si>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</si>
  <si>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</si>
  <si>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</si>
  <si>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</si>
  <si>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</si>
  <si>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</si>
  <si>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</si>
  <si>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</si>
  <si>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</si>
  <si>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</si>
  <si>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</si>
  <si>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</si>
  <si>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</si>
  <si>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</si>
  <si>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</si>
  <si>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</si>
  <si>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</si>
  <si>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</si>
  <si>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</si>
  <si>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</si>
  <si>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</si>
  <si>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</si>
  <si>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</si>
  <si>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</si>
  <si>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</si>
  <si>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</si>
  <si>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</si>
  <si>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</si>
  <si>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</si>
  <si>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</si>
  <si>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</si>
  <si>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</si>
  <si>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</si>
  <si>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</si>
  <si>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</si>
  <si>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</si>
  <si>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</si>
  <si>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</si>
  <si>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</si>
  <si>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</si>
  <si>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</si>
  <si>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</si>
  <si>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</si>
  <si>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</si>
  <si>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</si>
  <si>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</si>
  <si>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</si>
  <si>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</si>
  <si>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</si>
  <si>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</si>
  <si>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</si>
  <si>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</si>
  <si>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</si>
  <si>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</si>
  <si>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</si>
  <si>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</si>
  <si>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</si>
  <si>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</si>
  <si>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</si>
  <si>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</si>
  <si>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</si>
  <si>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</si>
  <si>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</si>
  <si>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</si>
  <si>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</si>
  <si>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</si>
  <si>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</si>
  <si>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</si>
  <si>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</si>
  <si>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</si>
  <si>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</si>
  <si>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</si>
  <si>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</si>
  <si>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</si>
  <si>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</si>
  <si>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</si>
  <si>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</si>
  <si>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</si>
  <si>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</si>
  <si>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</si>
  <si>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五十嵐　綾芳</t>
    <rPh sb="0" eb="3">
      <t>イガラシ</t>
    </rPh>
    <rPh sb="4" eb="5">
      <t>アヤ</t>
    </rPh>
    <rPh sb="5" eb="6">
      <t>ホウ</t>
    </rPh>
    <phoneticPr fontId="2"/>
  </si>
  <si>
    <t>パリス榴岡保育園</t>
  </si>
  <si>
    <t>りありのきっず仙台郡山</t>
    <rPh sb="9" eb="11">
      <t>コオリヤマ</t>
    </rPh>
    <phoneticPr fontId="2"/>
  </si>
  <si>
    <t>31422</t>
  </si>
  <si>
    <t>ビックママランドあすと長町園</t>
  </si>
  <si>
    <t>31423</t>
  </si>
  <si>
    <t>長町南こころ保育園</t>
  </si>
  <si>
    <t>31424</t>
  </si>
  <si>
    <t>太陽と大地の長町南保育園</t>
  </si>
  <si>
    <t>りありのきっず仙台錦町公園</t>
    <rPh sb="7" eb="9">
      <t>センダイ</t>
    </rPh>
    <rPh sb="9" eb="11">
      <t>ニシキマチ</t>
    </rPh>
    <rPh sb="11" eb="13">
      <t>コウエン</t>
    </rPh>
    <phoneticPr fontId="52"/>
  </si>
  <si>
    <t>りっきーぱーく保育園あすと長町</t>
    <rPh sb="7" eb="10">
      <t>ホイクエン</t>
    </rPh>
    <rPh sb="13" eb="15">
      <t>ナガマチ</t>
    </rPh>
    <phoneticPr fontId="52"/>
  </si>
  <si>
    <t>東北大学川内けやき保育園</t>
    <rPh sb="0" eb="2">
      <t>トウホク</t>
    </rPh>
    <rPh sb="2" eb="4">
      <t>ダイガク</t>
    </rPh>
    <rPh sb="4" eb="6">
      <t>カワウチ</t>
    </rPh>
    <rPh sb="9" eb="12">
      <t>ホイクエン</t>
    </rPh>
    <phoneticPr fontId="53"/>
  </si>
  <si>
    <t>31102</t>
  </si>
  <si>
    <t>仙台市青葉区柏木1丁目3-23</t>
  </si>
  <si>
    <t>31103</t>
  </si>
  <si>
    <t>東京都千代田区神田駿河台4-6 御茶ノ水ソラシティ</t>
  </si>
  <si>
    <t>31104</t>
  </si>
  <si>
    <t>仙台市宮城野区燕沢1丁目15-25</t>
  </si>
  <si>
    <t>31105</t>
  </si>
  <si>
    <t>仙台市青葉区上杉1-16-4ｾﾝﾁｭﾘｰ青葉601</t>
  </si>
  <si>
    <t>31106</t>
  </si>
  <si>
    <t>東京都千代田区神田神保町1-14-1</t>
  </si>
  <si>
    <t>31108</t>
  </si>
  <si>
    <t>仙台市青葉区角五郎1丁目9-5</t>
  </si>
  <si>
    <t>31109</t>
  </si>
  <si>
    <t>31110</t>
  </si>
  <si>
    <t>福島県郡山市開成4-9-17 あさか102</t>
  </si>
  <si>
    <t>31112</t>
  </si>
  <si>
    <t>31113</t>
  </si>
  <si>
    <t>神奈川県横浜市西区平沼1-13-14</t>
  </si>
  <si>
    <t>31114</t>
  </si>
  <si>
    <t>仙台市泉区南中山4-27-16</t>
  </si>
  <si>
    <t>31115</t>
  </si>
  <si>
    <t>仙台市青葉区中央2丁目5-9</t>
  </si>
  <si>
    <t>31116</t>
  </si>
  <si>
    <t>仙台市青葉区柏木1-1-36</t>
  </si>
  <si>
    <t>31117</t>
  </si>
  <si>
    <t>31118</t>
  </si>
  <si>
    <t>仙台市青葉区東勝山1-19-7</t>
  </si>
  <si>
    <t>31119</t>
  </si>
  <si>
    <t>仙台市青葉区木町通2-4-16</t>
  </si>
  <si>
    <t>31120</t>
  </si>
  <si>
    <t>31121</t>
  </si>
  <si>
    <t>仙台市青葉区中央4-3-28-3F</t>
  </si>
  <si>
    <t>31122</t>
  </si>
  <si>
    <t>31123</t>
  </si>
  <si>
    <t>東京都立川市砂川町2-36-13</t>
  </si>
  <si>
    <t>31124</t>
  </si>
  <si>
    <t>31125</t>
  </si>
  <si>
    <t>仙台市青葉区西花苑1丁目10-7</t>
  </si>
  <si>
    <t>31126</t>
  </si>
  <si>
    <t>仙台市青葉区高松1丁目11番13号</t>
  </si>
  <si>
    <t>31127</t>
  </si>
  <si>
    <t>仙台市若林区卸町3丁目1-4</t>
  </si>
  <si>
    <t>31128</t>
  </si>
  <si>
    <t>31129</t>
  </si>
  <si>
    <t>31202</t>
  </si>
  <si>
    <t>仙台市宮城野区萩野町3-8-11</t>
  </si>
  <si>
    <t>31203</t>
  </si>
  <si>
    <t>仙台市宮城野区中野字阿弥陀堂39</t>
  </si>
  <si>
    <t>31204</t>
  </si>
  <si>
    <t>31205</t>
  </si>
  <si>
    <t>仙台市宮城野区萩野町3丁目8-12</t>
  </si>
  <si>
    <t>31206</t>
  </si>
  <si>
    <t>東京都中央区日本橋3-12-2　朝日ビルヂング4Ｆ</t>
  </si>
  <si>
    <t>31207</t>
  </si>
  <si>
    <t>仙台市若林区六丁の目西町3-41</t>
  </si>
  <si>
    <t>31210</t>
  </si>
  <si>
    <t>仙台市宮城野区白鳥2-11-24</t>
  </si>
  <si>
    <t>31212</t>
  </si>
  <si>
    <t>仙台市宮城野区出花1-3-10</t>
  </si>
  <si>
    <t>31214</t>
  </si>
  <si>
    <t>宮城県柴田郡大河原町大谷字町向199-3</t>
  </si>
  <si>
    <t>31215</t>
  </si>
  <si>
    <t>仙台市宮城野区萩野町3-8-11 木村ビル1F</t>
  </si>
  <si>
    <t>31216</t>
  </si>
  <si>
    <t>福島県福島市方木田字北白家5-2</t>
  </si>
  <si>
    <t>31220</t>
  </si>
  <si>
    <t>宮城県石巻市南境字鶴巻52番地</t>
  </si>
  <si>
    <t>31221</t>
  </si>
  <si>
    <t>31222</t>
  </si>
  <si>
    <t>山形県新庄市金沢1917-7</t>
  </si>
  <si>
    <t>31223</t>
  </si>
  <si>
    <t>東京都新宿区高田馬場4-13-11　松島第一ビル6階</t>
  </si>
  <si>
    <t>31301</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</si>
  <si>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</si>
  <si>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</si>
  <si>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</si>
  <si>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</si>
  <si>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</si>
  <si>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</si>
  <si>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</si>
  <si>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</si>
  <si>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</si>
  <si>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</si>
  <si>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</si>
  <si>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</si>
  <si>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</si>
  <si>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</si>
  <si>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</si>
  <si>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</si>
  <si>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</si>
  <si>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31316</t>
  </si>
  <si>
    <t>仙台市宮城野区鉄砲町中3-14　テラス仙台駅東口2階</t>
  </si>
  <si>
    <t>31401</t>
  </si>
  <si>
    <t>仙台市泉区上谷刈1-6-30</t>
  </si>
  <si>
    <t>31402</t>
  </si>
  <si>
    <t>札幌市豊平区月寒東5条10-3-3</t>
  </si>
  <si>
    <t>31403</t>
  </si>
  <si>
    <t>31404</t>
  </si>
  <si>
    <t>31405</t>
  </si>
  <si>
    <t>仙台市太白区泉崎1丁目33-10富沢公園パークマンション106号</t>
  </si>
  <si>
    <t>31407</t>
  </si>
  <si>
    <t>仙台市太白区中田4丁目1-3-1</t>
  </si>
  <si>
    <t>31408</t>
  </si>
  <si>
    <t>31409</t>
  </si>
  <si>
    <t>31410</t>
  </si>
  <si>
    <t>仙台市若林区六丁の目西町3-41-201</t>
  </si>
  <si>
    <t>31411</t>
  </si>
  <si>
    <t>31412</t>
  </si>
  <si>
    <t>31413</t>
  </si>
  <si>
    <t>仙台市太白区あすと長町3丁目2-23</t>
  </si>
  <si>
    <t>31414</t>
  </si>
  <si>
    <t>仙台市太白区大野田5-30-1</t>
  </si>
  <si>
    <t>31415</t>
  </si>
  <si>
    <t>仙台市青葉区木町通2丁目4-16</t>
  </si>
  <si>
    <t>31416</t>
  </si>
  <si>
    <t>31417</t>
  </si>
  <si>
    <t>31418</t>
  </si>
  <si>
    <t>31419</t>
  </si>
  <si>
    <t>31420</t>
  </si>
  <si>
    <t>31421</t>
  </si>
  <si>
    <t>仙台市青葉区北山3-9-20</t>
  </si>
  <si>
    <t>31503</t>
  </si>
  <si>
    <t>仙台市泉区将監10丁目33-17</t>
  </si>
  <si>
    <t>31505</t>
  </si>
  <si>
    <t>仙台市泉区上谷刈字向原3-30</t>
  </si>
  <si>
    <t>31506</t>
  </si>
  <si>
    <t>東京都品川区東品川1-3-10</t>
  </si>
  <si>
    <t>31507</t>
  </si>
  <si>
    <t>仙台市泉区泉中央1-45-3</t>
  </si>
  <si>
    <t>31508</t>
  </si>
  <si>
    <t>仙台市泉区七北田字東裏41-11</t>
  </si>
  <si>
    <t>31510</t>
  </si>
  <si>
    <t>31511</t>
  </si>
  <si>
    <t>31512</t>
  </si>
  <si>
    <t>仙台市泉区将監13-1-1</t>
  </si>
  <si>
    <t>31516</t>
  </si>
  <si>
    <t>31517</t>
  </si>
  <si>
    <t>宮城県富谷市上桜木2丁目1-9</t>
  </si>
  <si>
    <t>31603</t>
  </si>
  <si>
    <t>仙台市太白区長町7-19-23　TK7ビル3階</t>
  </si>
  <si>
    <t>31604</t>
  </si>
  <si>
    <t>仙台市青葉区落合2-6-8-1F</t>
  </si>
  <si>
    <t>32103</t>
  </si>
  <si>
    <t>32105</t>
  </si>
  <si>
    <t>32109</t>
  </si>
  <si>
    <t>仙台市青葉区大町2-7-20</t>
  </si>
  <si>
    <t>32112</t>
  </si>
  <si>
    <t>仙台市若林区若林6丁目10番35号</t>
  </si>
  <si>
    <t>32203</t>
  </si>
  <si>
    <t>仙台市青葉区中江2丁目9-7</t>
  </si>
  <si>
    <t>32205</t>
  </si>
  <si>
    <t>仙台市宮城野区岩切字洞ノ口43-1</t>
  </si>
  <si>
    <t>仙台市宮城野区幸町2丁目16-13</t>
  </si>
  <si>
    <t>32306</t>
  </si>
  <si>
    <t>KIDS-Kan</t>
  </si>
  <si>
    <t>32402</t>
  </si>
  <si>
    <t>32505</t>
  </si>
  <si>
    <t>仙台市泉区高森3丁目4-169</t>
  </si>
  <si>
    <t>32507</t>
  </si>
  <si>
    <t>仙台市泉区山の寺3丁目27-10</t>
  </si>
  <si>
    <t>32603</t>
  </si>
  <si>
    <t>仙台市青葉区郷六字沼田45-6</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</si>
  <si>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</si>
  <si>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</si>
  <si>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</si>
  <si>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</si>
  <si>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</si>
  <si>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</si>
  <si>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</si>
  <si>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</si>
  <si>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</si>
  <si>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</si>
  <si>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</si>
  <si>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</si>
  <si>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</si>
  <si>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</si>
  <si>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</si>
  <si>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</si>
  <si>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</si>
  <si>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</si>
  <si>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</si>
  <si>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</si>
  <si>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</si>
  <si>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</si>
  <si>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</si>
  <si>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</si>
  <si>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</si>
  <si>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</si>
  <si>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</si>
  <si>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</si>
  <si>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</si>
  <si>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41502</t>
  </si>
  <si>
    <t>41503</t>
  </si>
  <si>
    <t>41505</t>
  </si>
  <si>
    <t>41506</t>
  </si>
  <si>
    <t>41512</t>
  </si>
  <si>
    <t>41514</t>
  </si>
  <si>
    <t>41517</t>
  </si>
  <si>
    <t>41518</t>
  </si>
  <si>
    <t>41519</t>
  </si>
  <si>
    <t>41520</t>
  </si>
  <si>
    <t>41607</t>
  </si>
  <si>
    <t>61103</t>
  </si>
  <si>
    <t>京都府綴喜郡井手町大字多賀小字茶臼塚12-2</t>
  </si>
  <si>
    <t>61104</t>
  </si>
  <si>
    <t>61105</t>
  </si>
  <si>
    <t>61107</t>
  </si>
  <si>
    <t>61401</t>
  </si>
  <si>
    <t>61402</t>
  </si>
  <si>
    <t>仙台市太白区長町7丁目19-39　ＣＯＭビル101</t>
  </si>
  <si>
    <t>61501</t>
  </si>
  <si>
    <t>62101</t>
  </si>
  <si>
    <t>62501</t>
  </si>
  <si>
    <t>62601</t>
  </si>
  <si>
    <t>63102</t>
  </si>
  <si>
    <t>63103</t>
  </si>
  <si>
    <t>仙台市青葉区片平2-1-1</t>
  </si>
  <si>
    <t>63201</t>
  </si>
  <si>
    <t>63501</t>
  </si>
  <si>
    <t>63502</t>
  </si>
  <si>
    <t>63603</t>
  </si>
  <si>
    <t>99999</t>
    <phoneticPr fontId="2"/>
  </si>
  <si>
    <t>菊地　由美子</t>
    <rPh sb="0" eb="2">
      <t>キクチ</t>
    </rPh>
    <rPh sb="3" eb="6">
      <t>ユミコ</t>
    </rPh>
    <phoneticPr fontId="51"/>
  </si>
  <si>
    <t>ぽっかぽか栞保育園</t>
    <rPh sb="5" eb="6">
      <t>シオリ</t>
    </rPh>
    <phoneticPr fontId="49"/>
  </si>
  <si>
    <t>ぶんぶん保育園二日町園</t>
    <rPh sb="7" eb="11">
      <t>フツカマチエン</t>
    </rPh>
    <phoneticPr fontId="69"/>
  </si>
  <si>
    <t>しあわせいっぱい保育園　新田</t>
    <phoneticPr fontId="49"/>
  </si>
  <si>
    <t>もりのなかま保育園小田原園もぐもぐ+</t>
    <rPh sb="12" eb="13">
      <t>エン</t>
    </rPh>
    <phoneticPr fontId="49"/>
  </si>
  <si>
    <t>もりのなかま保育園南大野田園</t>
  </si>
  <si>
    <t>ピーターパン東勝山園</t>
    <rPh sb="9" eb="10">
      <t>エン</t>
    </rPh>
    <phoneticPr fontId="49"/>
  </si>
  <si>
    <t>ぶんぶん保育園小田原園</t>
    <rPh sb="7" eb="10">
      <t>オダワラ</t>
    </rPh>
    <rPh sb="10" eb="11">
      <t>エン</t>
    </rPh>
    <phoneticPr fontId="69"/>
  </si>
  <si>
    <t>アートチャイルドケア仙台泉中央保育園</t>
    <rPh sb="15" eb="18">
      <t>ホイクエン</t>
    </rPh>
    <phoneticPr fontId="49"/>
  </si>
  <si>
    <t>アクアイグニス保育園</t>
    <rPh sb="7" eb="9">
      <t>ホイク</t>
    </rPh>
    <rPh sb="9" eb="10">
      <t>エン</t>
    </rPh>
    <phoneticPr fontId="49"/>
  </si>
  <si>
    <t>ピーターパン北中山園</t>
    <rPh sb="9" eb="10">
      <t>エン</t>
    </rPh>
    <phoneticPr fontId="49"/>
  </si>
  <si>
    <t>株式会社　アドマイア</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</si>
  <si>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</si>
  <si>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</si>
  <si>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</si>
  <si>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</si>
  <si>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</si>
  <si>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</si>
  <si>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</si>
  <si>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</si>
  <si>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</si>
  <si>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</si>
  <si>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</si>
  <si>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</si>
  <si>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</si>
  <si>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</si>
  <si>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</si>
  <si>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</si>
  <si>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栃木県宇都宮市南大通り2-6-1 KIDS 1ST BLD</t>
  </si>
  <si>
    <t>株式会社　キッズコーポレーション</t>
  </si>
  <si>
    <t>合同会社　Ｔ．Ｋ</t>
  </si>
  <si>
    <t>愛児園　株式会社</t>
  </si>
  <si>
    <t>学校法人　中埜山学園</t>
  </si>
  <si>
    <t>株式会社　ハニー保育園</t>
  </si>
  <si>
    <t>株式会社　スクルドアンドカンパニー</t>
  </si>
  <si>
    <t>学校法人　蒲生学園</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</si>
  <si>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</si>
  <si>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</si>
  <si>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</si>
  <si>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</si>
  <si>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</si>
  <si>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</si>
  <si>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</si>
  <si>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</si>
  <si>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</si>
  <si>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</si>
  <si>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</si>
  <si>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</si>
  <si>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</si>
  <si>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</si>
  <si>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</si>
  <si>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</si>
  <si>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</si>
  <si>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</si>
  <si>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</si>
  <si>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</si>
  <si>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</si>
  <si>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</si>
  <si>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</si>
  <si>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</si>
  <si>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</si>
  <si>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</si>
  <si>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社会福祉法人　三矢会</t>
  </si>
  <si>
    <t>特定非営利活動法人　ひよこ会</t>
  </si>
  <si>
    <t>株式会社　スプラウト</t>
  </si>
  <si>
    <t>ぽっかぽか栞保育園</t>
  </si>
  <si>
    <t>仙台市青葉区錦町1-12-1　錦町パークマンション105</t>
  </si>
  <si>
    <t>株式会社　ひよこ保育園</t>
  </si>
  <si>
    <t>一般社団法人　アンサンブル</t>
  </si>
  <si>
    <t>一般社団法人　アンファンソレイユ</t>
  </si>
  <si>
    <t>株式会社　にこにこハウス</t>
  </si>
  <si>
    <t>一般社団法人　小羊園</t>
  </si>
  <si>
    <t>合同会社　パパママ保育園</t>
  </si>
  <si>
    <t>特定非営利活動法人　つぼみっこ</t>
  </si>
  <si>
    <t>41416</t>
  </si>
  <si>
    <t>61301</t>
  </si>
  <si>
    <t>アクアイグニス保育園</t>
  </si>
  <si>
    <t>仙台市若林区藤塚字松の西33-3</t>
  </si>
  <si>
    <t>仙台ｒｅｂｏｒｎ株式会社</t>
  </si>
  <si>
    <t>りっきーぱーく保育園あすと長町</t>
  </si>
  <si>
    <t>東北大学川内けやき保育園</t>
  </si>
  <si>
    <t>国立大学法人　東北大学</t>
  </si>
  <si>
    <t>濱中　明美</t>
    <phoneticPr fontId="51"/>
  </si>
  <si>
    <t>小規模保育事業ＡＢＣ型・事業所内保育事業</t>
    <rPh sb="0" eb="3">
      <t>ショウキボ</t>
    </rPh>
    <rPh sb="3" eb="5">
      <t>ホイク</t>
    </rPh>
    <rPh sb="5" eb="7">
      <t>ジギョウ</t>
    </rPh>
    <rPh sb="10" eb="11">
      <t>ガタ</t>
    </rPh>
    <rPh sb="12" eb="20">
      <t>ジギョウショナイホイクジギョウ</t>
    </rPh>
    <phoneticPr fontId="49"/>
  </si>
  <si>
    <t>KIDs-Kan</t>
    <phoneticPr fontId="49"/>
  </si>
  <si>
    <t>恵和町いちにいさん保育園</t>
    <rPh sb="0" eb="2">
      <t>ケイワ</t>
    </rPh>
    <rPh sb="2" eb="3">
      <t>マチ</t>
    </rPh>
    <rPh sb="9" eb="12">
      <t>ホイクエン</t>
    </rPh>
    <phoneticPr fontId="71"/>
  </si>
  <si>
    <t>実施類型</t>
    <rPh sb="0" eb="2">
      <t>ジッシ</t>
    </rPh>
    <rPh sb="2" eb="4">
      <t>ルイケイ</t>
    </rPh>
    <phoneticPr fontId="1"/>
  </si>
  <si>
    <t>31224</t>
  </si>
  <si>
    <t>31225</t>
  </si>
  <si>
    <t>仙台市若林区東八番丁183</t>
  </si>
  <si>
    <t>労働者協同組合ワーカーズコープ・センター事業団</t>
  </si>
  <si>
    <t>小規模保育事業Ｃ型</t>
    <rPh sb="0" eb="3">
      <t>ショウキボ</t>
    </rPh>
    <rPh sb="3" eb="5">
      <t>ホイク</t>
    </rPh>
    <rPh sb="5" eb="7">
      <t>ジギョウ</t>
    </rPh>
    <rPh sb="8" eb="9">
      <t>ガタ</t>
    </rPh>
    <phoneticPr fontId="12"/>
  </si>
  <si>
    <t>吉田　一美・皆川　舞</t>
  </si>
  <si>
    <t>高橋　真由美・鈴木　めぐみ</t>
    <rPh sb="0" eb="2">
      <t>タカハシ</t>
    </rPh>
    <rPh sb="3" eb="6">
      <t>マユミ</t>
    </rPh>
    <phoneticPr fontId="14"/>
  </si>
  <si>
    <t>家庭的保育事業</t>
    <rPh sb="0" eb="7">
      <t>カテイテキホイクジギョウ</t>
    </rPh>
    <phoneticPr fontId="12"/>
  </si>
  <si>
    <t>仲　　恵美</t>
    <rPh sb="0" eb="1">
      <t>ナカ</t>
    </rPh>
    <rPh sb="3" eb="5">
      <t>エミ</t>
    </rPh>
    <phoneticPr fontId="14"/>
  </si>
  <si>
    <t>髙橋　加奈</t>
  </si>
  <si>
    <t>家庭的保育事業　髙橋　加奈</t>
  </si>
  <si>
    <t>菊地　由美子</t>
    <rPh sb="0" eb="2">
      <t>キクチ</t>
    </rPh>
    <rPh sb="3" eb="6">
      <t>ユミコ</t>
    </rPh>
    <phoneticPr fontId="26"/>
  </si>
  <si>
    <t>久光　久美子</t>
    <rPh sb="0" eb="2">
      <t>ヒサミツ</t>
    </rPh>
    <rPh sb="3" eb="6">
      <t>　ク　ミ　　コ</t>
    </rPh>
    <phoneticPr fontId="14"/>
  </si>
  <si>
    <t>事業所内保育事業保育所型</t>
    <rPh sb="8" eb="10">
      <t>ホイク</t>
    </rPh>
    <rPh sb="10" eb="11">
      <t>ショ</t>
    </rPh>
    <phoneticPr fontId="28"/>
  </si>
  <si>
    <t>せせらぎ保育園</t>
  </si>
  <si>
    <t>仙台市青葉区芋沢字横前1-1</t>
  </si>
  <si>
    <t>社会福祉法人　陽光福祉会</t>
  </si>
  <si>
    <t>小規模保育事業Ａ型</t>
    <phoneticPr fontId="1"/>
  </si>
  <si>
    <t>○○保育園</t>
    <rPh sb="2" eb="4">
      <t>ホイク</t>
    </rPh>
    <rPh sb="4" eb="5">
      <t>エン</t>
    </rPh>
    <phoneticPr fontId="1"/>
  </si>
  <si>
    <t>仙台市青葉区上杉一丁目5-12　</t>
    <rPh sb="3" eb="6">
      <t>アオバク</t>
    </rPh>
    <rPh sb="6" eb="8">
      <t>カミスギ</t>
    </rPh>
    <rPh sb="8" eb="11">
      <t>イッチョウメ</t>
    </rPh>
    <phoneticPr fontId="2"/>
  </si>
  <si>
    <t>社会福祉法人　◆◆会</t>
    <rPh sb="0" eb="6">
      <t>シャカイフクシホウジン</t>
    </rPh>
    <rPh sb="9" eb="10">
      <t>カイ</t>
    </rPh>
    <phoneticPr fontId="72"/>
  </si>
  <si>
    <t>99999</t>
    <phoneticPr fontId="2"/>
  </si>
  <si>
    <t>〇山　A子</t>
    <rPh sb="1" eb="2">
      <t>ヤマ</t>
    </rPh>
    <rPh sb="4" eb="5">
      <t>コ</t>
    </rPh>
    <phoneticPr fontId="2"/>
  </si>
  <si>
    <t>□海　C美</t>
    <rPh sb="1" eb="2">
      <t>ウミ</t>
    </rPh>
    <rPh sb="4" eb="5">
      <t>ミ</t>
    </rPh>
    <phoneticPr fontId="2"/>
  </si>
  <si>
    <t>◇木　◇太</t>
    <rPh sb="1" eb="2">
      <t>キ</t>
    </rPh>
    <rPh sb="4" eb="5">
      <t>タ</t>
    </rPh>
    <phoneticPr fontId="2"/>
  </si>
  <si>
    <t>青葉　花子</t>
    <phoneticPr fontId="2"/>
  </si>
  <si>
    <t>アオバ　ハナコ</t>
    <phoneticPr fontId="2"/>
  </si>
  <si>
    <t>青葉　太郎</t>
    <phoneticPr fontId="2"/>
  </si>
  <si>
    <t>泉　次郎</t>
    <phoneticPr fontId="2"/>
  </si>
  <si>
    <t>6</t>
    <phoneticPr fontId="49"/>
  </si>
  <si>
    <t>令和5年4月1日～令和7年3月31日</t>
    <rPh sb="0" eb="2">
      <t>レイワ</t>
    </rPh>
    <rPh sb="3" eb="4">
      <t>ネン</t>
    </rPh>
    <rPh sb="4" eb="5">
      <t>ヘイネン</t>
    </rPh>
    <rPh sb="5" eb="6">
      <t>ツキ</t>
    </rPh>
    <rPh sb="7" eb="8">
      <t>ヒ</t>
    </rPh>
    <rPh sb="9" eb="11">
      <t>レイワ</t>
    </rPh>
    <phoneticPr fontId="2"/>
  </si>
  <si>
    <t>令和6年4月1日～令和7年3月31日</t>
    <rPh sb="0" eb="2">
      <t>レイワ</t>
    </rPh>
    <rPh sb="3" eb="4">
      <t>ネン</t>
    </rPh>
    <rPh sb="5" eb="6">
      <t>ツキ</t>
    </rPh>
    <rPh sb="7" eb="8">
      <t>ヒ</t>
    </rPh>
    <rPh sb="9" eb="11">
      <t>レイワ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</si>
</sst>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0_);[Red]\(#,##0\)"/>
    <numFmt numFmtId="178" formatCode="#,###&quot;円&quot;"/>
    <numFmt numFmtId="179" formatCode="#,###&quot;円&quot;\ "/>
    <numFmt numFmtId="180" formatCode="#,##0;&quot;△ &quot;#,##0"/>
    <numFmt numFmtId="181" formatCode="##,##0&quot;円&quot;"/>
    <numFmt numFmtId="182" formatCode="0_);[Red]\(0\)"/>
    <numFmt numFmtId="183" formatCode="#,##0&quot;日&quot;"/>
    <numFmt numFmtId="184" formatCode="#,##0&quot;円&quot;"/>
  </numFmts>
  <fonts count="75" x14ac:knownFonts="1">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sz val="10.5"/>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8"/>
      <name val="游ゴシック"/>
      <family val="3"/>
      <charset val="128"/>
    </font>
    <font>
      <b/>
      <sz val="28"/>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sz val="12"/>
      <color theme="1"/>
      <name val="游ゴシック"/>
      <family val="3"/>
      <charset val="128"/>
    </font>
    <font>
      <sz val="20"/>
      <color theme="1"/>
      <name val="游ゴシック"/>
      <family val="3"/>
      <charset val="128"/>
    </font>
    <font>
      <sz val="14"/>
      <color theme="1"/>
      <name val="游ゴシック"/>
      <family val="3"/>
      <charset val="128"/>
    </font>
    <font>
      <sz val="20"/>
      <color rgb="FFFF0000"/>
      <name val="游ゴシック"/>
      <family val="3"/>
      <charset val="128"/>
    </font>
    <font>
      <sz val="16"/>
      <color theme="1"/>
      <name val="游ゴシック"/>
      <family val="3"/>
      <charset val="128"/>
    </font>
    <font>
      <b/>
      <sz val="26"/>
      <color rgb="FFFF0000"/>
      <name val="游ゴシック"/>
      <family val="3"/>
      <charset val="128"/>
    </font>
    <font>
      <sz val="24"/>
      <color theme="1"/>
      <name val="游ゴシック"/>
      <family val="3"/>
      <charset val="128"/>
    </font>
    <font>
      <sz val="10"/>
      <color theme="1"/>
      <name val="游ゴシック"/>
      <family val="3"/>
      <charset val="128"/>
    </font>
    <font>
      <sz val="18"/>
      <color theme="1"/>
      <name val="游ゴシック"/>
      <family val="3"/>
      <charset val="128"/>
    </font>
    <font>
      <sz val="9"/>
      <color theme="1"/>
      <name val="游ゴシック"/>
      <family val="3"/>
      <charset val="128"/>
    </font>
    <font>
      <sz val="12"/>
      <color rgb="FFFF0000"/>
      <name val="游ゴシック"/>
      <family val="3"/>
      <charset val="128"/>
    </font>
    <font>
      <sz val="22"/>
      <color theme="1"/>
      <name val="游ゴシック"/>
      <family val="3"/>
      <charset val="128"/>
    </font>
    <font>
      <b/>
      <sz val="14"/>
      <color theme="1"/>
      <name val="游ゴシック"/>
      <family val="3"/>
      <charset val="128"/>
    </font>
    <font>
      <sz val="6"/>
      <name val="ＭＳ Ｐゴシック"/>
      <family val="2"/>
      <charset val="128"/>
      <scheme val="minor"/>
    </font>
    <font>
      <sz val="11"/>
      <name val="HGSｺﾞｼｯｸM"/>
      <family val="3"/>
      <charset val="128"/>
    </font>
    <font>
      <sz val="11"/>
      <color theme="1"/>
      <name val="ＭＳ Ｐゴシック"/>
      <family val="2"/>
      <charset val="128"/>
      <scheme val="minor"/>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b/>
      <sz val="18"/>
      <color rgb="FFFF0000"/>
      <name val="游ゴシック"/>
      <family val="3"/>
      <charset val="128"/>
    </font>
    <font>
      <b/>
      <sz val="22"/>
      <color rgb="FFFF0000"/>
      <name val="游ゴシック"/>
      <family val="3"/>
      <charset val="128"/>
    </font>
    <font>
      <sz val="11"/>
      <color rgb="FFFF0000"/>
      <name val="游ゴシック"/>
      <family val="3"/>
      <charset val="128"/>
    </font>
    <font>
      <b/>
      <sz val="11"/>
      <color indexed="81"/>
      <name val="游ゴシック"/>
      <family val="3"/>
      <charset val="128"/>
    </font>
    <font>
      <b/>
      <sz val="10"/>
      <color indexed="81"/>
      <name val="游ゴシック"/>
      <family val="3"/>
      <charset val="128"/>
    </font>
    <font>
      <sz val="10"/>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sz val="12"/>
      <color theme="8" tint="-0.499984740745262"/>
      <name val="游ゴシック"/>
      <family val="3"/>
      <charset val="128"/>
    </font>
    <font>
      <sz val="16"/>
      <color theme="8" tint="-0.499984740745262"/>
      <name val="游ゴシック"/>
      <family val="3"/>
      <charset val="128"/>
    </font>
    <font>
      <sz val="18"/>
      <color theme="8" tint="-0.499984740745262"/>
      <name val="游ゴシック"/>
      <family val="3"/>
      <charset val="128"/>
    </font>
    <font>
      <sz val="24"/>
      <color theme="8" tint="-0.499984740745262"/>
      <name val="游ゴシック"/>
      <family val="3"/>
      <charset val="128"/>
    </font>
    <font>
      <b/>
      <sz val="14"/>
      <color theme="8" tint="-0.499984740745262"/>
      <name val="游ゴシック"/>
      <family val="3"/>
      <charset val="128"/>
    </font>
    <font>
      <sz val="20"/>
      <color theme="8" tint="-0.499984740745262"/>
      <name val="游ゴシック"/>
      <family val="3"/>
      <charset val="128"/>
    </font>
    <font>
      <b/>
      <sz val="14"/>
      <color indexed="81"/>
      <name val="游ゴシック"/>
      <family val="3"/>
      <charset val="128"/>
    </font>
    <font>
      <b/>
      <sz val="11"/>
      <color theme="3"/>
      <name val="ＭＳ Ｐゴシック"/>
      <family val="2"/>
      <charset val="128"/>
    </font>
    <font>
      <sz val="16"/>
      <name val="HGSｺﾞｼｯｸM"/>
      <family val="3"/>
      <charset val="128"/>
    </font>
    <font>
      <sz val="6"/>
      <name val="ＭＳ Ｐゴシック"/>
      <family val="2"/>
      <charset val="128"/>
    </font>
    <font>
      <sz val="11"/>
      <color theme="1"/>
      <name val="ＭＳ Ｐゴシック"/>
      <family val="2"/>
      <scheme val="minor"/>
    </font>
    <font>
      <sz val="9"/>
      <color theme="3"/>
      <name val="游ゴシック"/>
      <family val="3"/>
      <charset val="128"/>
    </font>
    <font>
      <sz val="11"/>
      <color theme="3"/>
      <name val="游ゴシック"/>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rgb="FFFFFF66"/>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5" tint="0.59999389629810485"/>
        <bgColor indexed="64"/>
      </patternFill>
    </fill>
  </fills>
  <borders count="148">
    <border>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style="double">
        <color indexed="64"/>
      </top>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hair">
        <color indexed="64"/>
      </right>
      <top/>
      <bottom style="hair">
        <color indexed="64"/>
      </bottom>
      <diagonal/>
    </border>
    <border>
      <left/>
      <right/>
      <top/>
      <bottom style="hair">
        <color indexed="64"/>
      </bottom>
      <diagonal/>
    </border>
    <border>
      <left/>
      <right style="hair">
        <color indexed="64"/>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medium">
        <color indexed="64"/>
      </top>
      <bottom style="double">
        <color indexed="64"/>
      </bottom>
      <diagonal/>
    </border>
    <border>
      <left/>
      <right/>
      <top style="double">
        <color indexed="64"/>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style="thin">
        <color indexed="64"/>
      </left>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8"/>
      </right>
      <top style="thin">
        <color indexed="64"/>
      </top>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hair">
        <color indexed="64"/>
      </top>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style="hair">
        <color indexed="64"/>
      </top>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9">
    <xf numFmtId="0" fontId="0" fillId="0" borderId="0">
      <alignment vertical="center"/>
    </xf>
    <xf numFmtId="38" fontId="1" fillId="0" borderId="0" applyFont="0" applyFill="0" applyBorder="0" applyAlignment="0" applyProtection="0">
      <alignment vertical="center"/>
    </xf>
    <xf numFmtId="0" fontId="26" fillId="0" borderId="0">
      <alignment vertical="center"/>
    </xf>
    <xf numFmtId="0" fontId="1" fillId="0" borderId="0"/>
    <xf numFmtId="0" fontId="1" fillId="0" borderId="0">
      <alignment vertical="center"/>
    </xf>
    <xf numFmtId="0" fontId="1" fillId="0" borderId="0"/>
    <xf numFmtId="0" fontId="1" fillId="0" borderId="0">
      <alignment vertical="center"/>
    </xf>
    <xf numFmtId="0" fontId="46" fillId="0" borderId="0">
      <alignment vertical="center"/>
    </xf>
    <xf numFmtId="0" fontId="1" fillId="0" borderId="0">
      <alignment vertical="center"/>
    </xf>
  </cellStyleXfs>
  <cellXfs count="711">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27" fillId="0" borderId="0" xfId="0" applyFont="1" applyAlignment="1">
      <alignment horizontal="right" vertical="center"/>
    </xf>
    <xf numFmtId="0" fontId="27" fillId="0" borderId="0" xfId="0" applyFont="1">
      <alignment vertical="center"/>
    </xf>
    <xf numFmtId="49" fontId="28" fillId="0" borderId="0" xfId="0" applyNumberFormat="1" applyFont="1">
      <alignment vertical="center"/>
    </xf>
    <xf numFmtId="0" fontId="28" fillId="0" borderId="0" xfId="0" applyFont="1">
      <alignment vertical="center"/>
    </xf>
    <xf numFmtId="0" fontId="27" fillId="0" borderId="0" xfId="0" applyFont="1" applyAlignment="1">
      <alignment vertical="top"/>
    </xf>
    <xf numFmtId="49" fontId="27" fillId="0" borderId="0" xfId="0" applyNumberFormat="1" applyFont="1" applyAlignment="1">
      <alignment horizontal="right" vertical="center"/>
    </xf>
    <xf numFmtId="0" fontId="27" fillId="0" borderId="0" xfId="0" applyFont="1" applyAlignment="1">
      <alignment horizontal="left" vertical="center"/>
    </xf>
    <xf numFmtId="49" fontId="27" fillId="0" borderId="0" xfId="0" applyNumberFormat="1" applyFont="1" applyAlignment="1">
      <alignment vertical="center"/>
    </xf>
    <xf numFmtId="0" fontId="27" fillId="0" borderId="0" xfId="0" applyFont="1" applyAlignment="1">
      <alignment horizontal="right" vertical="top"/>
    </xf>
    <xf numFmtId="49" fontId="27" fillId="0" borderId="0" xfId="0" applyNumberFormat="1" applyFont="1">
      <alignment vertical="center"/>
    </xf>
    <xf numFmtId="0" fontId="29" fillId="0" borderId="0" xfId="0" applyFont="1">
      <alignment vertical="center"/>
    </xf>
    <xf numFmtId="0" fontId="6" fillId="0" borderId="0" xfId="0" applyFont="1">
      <alignment vertical="center"/>
    </xf>
    <xf numFmtId="0" fontId="30" fillId="0" borderId="0" xfId="0" applyFont="1">
      <alignment vertical="center"/>
    </xf>
    <xf numFmtId="0" fontId="10" fillId="0" borderId="2" xfId="0" applyFont="1" applyBorder="1" applyAlignment="1">
      <alignment horizontal="center" vertical="center"/>
    </xf>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lignment vertical="center"/>
    </xf>
    <xf numFmtId="0" fontId="10" fillId="0" borderId="0" xfId="0" applyFont="1" applyAlignment="1">
      <alignment horizontal="right" vertical="center"/>
    </xf>
    <xf numFmtId="0" fontId="12" fillId="3" borderId="0" xfId="0" applyFont="1" applyFill="1" applyBorder="1" applyAlignment="1">
      <alignment horizontal="center"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0" fillId="0" borderId="0" xfId="0" applyFont="1" applyBorder="1" applyAlignment="1">
      <alignment horizontal="center" vertical="center" wrapText="1"/>
    </xf>
    <xf numFmtId="0" fontId="10" fillId="0" borderId="0" xfId="0" applyFont="1" applyAlignment="1">
      <alignment horizontal="justify" vertical="center"/>
    </xf>
    <xf numFmtId="0" fontId="10" fillId="0" borderId="0" xfId="0" applyFont="1" applyBorder="1" applyAlignment="1">
      <alignment horizontal="center" vertical="center"/>
    </xf>
    <xf numFmtId="0" fontId="31" fillId="0" borderId="0" xfId="0" applyNumberFormat="1" applyFont="1" applyFill="1" applyBorder="1" applyAlignment="1">
      <alignment horizontal="center" vertical="center" shrinkToFit="1"/>
    </xf>
    <xf numFmtId="0" fontId="10" fillId="0" borderId="3" xfId="0" applyFont="1" applyBorder="1" applyAlignment="1">
      <alignment horizontal="center" vertical="top" wrapText="1"/>
    </xf>
    <xf numFmtId="0" fontId="10" fillId="0" borderId="4"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0" fillId="0" borderId="6" xfId="0" applyFont="1" applyBorder="1" applyAlignment="1">
      <alignment horizontal="right" vertical="center" wrapText="1"/>
    </xf>
    <xf numFmtId="0" fontId="10" fillId="0" borderId="7" xfId="0" applyFont="1" applyBorder="1" applyAlignment="1">
      <alignment horizontal="right" vertical="center" wrapText="1"/>
    </xf>
    <xf numFmtId="0" fontId="10" fillId="0" borderId="8" xfId="0" applyFont="1" applyBorder="1" applyAlignment="1">
      <alignment horizontal="right" vertical="center" wrapText="1"/>
    </xf>
    <xf numFmtId="0" fontId="10" fillId="0" borderId="9" xfId="0" applyFont="1" applyBorder="1" applyAlignment="1">
      <alignment horizontal="right" vertical="top" wrapText="1"/>
    </xf>
    <xf numFmtId="0" fontId="10" fillId="0" borderId="10" xfId="0" applyFont="1" applyBorder="1" applyAlignment="1">
      <alignment horizontal="right" vertical="top" wrapText="1"/>
    </xf>
    <xf numFmtId="0" fontId="10" fillId="0" borderId="11" xfId="0" applyFont="1" applyBorder="1" applyAlignment="1">
      <alignment horizontal="right" vertical="top" wrapText="1"/>
    </xf>
    <xf numFmtId="180" fontId="12" fillId="0" borderId="12" xfId="0" applyNumberFormat="1" applyFont="1" applyFill="1" applyBorder="1" applyAlignment="1">
      <alignment horizontal="right" vertical="center" shrinkToFit="1"/>
    </xf>
    <xf numFmtId="180" fontId="12" fillId="0" borderId="13" xfId="0" applyNumberFormat="1" applyFont="1" applyFill="1" applyBorder="1" applyAlignment="1">
      <alignment horizontal="right" vertical="center" shrinkToFit="1"/>
    </xf>
    <xf numFmtId="180" fontId="12" fillId="0" borderId="14" xfId="0" applyNumberFormat="1" applyFont="1" applyFill="1" applyBorder="1" applyAlignment="1">
      <alignment horizontal="right" vertical="center" shrinkToFit="1"/>
    </xf>
    <xf numFmtId="0" fontId="4" fillId="0" borderId="0" xfId="0" applyFont="1" applyBorder="1">
      <alignment vertical="center"/>
    </xf>
    <xf numFmtId="176" fontId="10" fillId="0" borderId="0" xfId="0" applyNumberFormat="1" applyFont="1" applyBorder="1" applyAlignment="1">
      <alignment horizontal="right" vertical="top" wrapText="1"/>
    </xf>
    <xf numFmtId="0" fontId="17" fillId="0" borderId="0" xfId="0" applyFont="1" applyAlignment="1">
      <alignment horizontal="justify" vertical="center"/>
    </xf>
    <xf numFmtId="0" fontId="13" fillId="0" borderId="2" xfId="0" applyFont="1" applyBorder="1" applyAlignment="1">
      <alignment horizontal="center" vertical="center"/>
    </xf>
    <xf numFmtId="0" fontId="23" fillId="0" borderId="0" xfId="0" applyFont="1" applyAlignment="1">
      <alignment horizontal="left" vertical="center"/>
    </xf>
    <xf numFmtId="0" fontId="32" fillId="0" borderId="0" xfId="0" applyFont="1" applyAlignment="1">
      <alignment horizontal="center" vertical="center"/>
    </xf>
    <xf numFmtId="0" fontId="33" fillId="0" borderId="0" xfId="0" applyFont="1" applyAlignment="1">
      <alignment horizontal="center" vertical="center"/>
    </xf>
    <xf numFmtId="0" fontId="33" fillId="0" borderId="0" xfId="0" applyFont="1" applyBorder="1" applyAlignment="1">
      <alignment horizontal="center" vertical="center"/>
    </xf>
    <xf numFmtId="0" fontId="13" fillId="0" borderId="0" xfId="0" applyFont="1" applyAlignment="1">
      <alignment vertical="center" wrapText="1"/>
    </xf>
    <xf numFmtId="181" fontId="34" fillId="0" borderId="0" xfId="0" applyNumberFormat="1" applyFont="1" applyFill="1" applyBorder="1" applyAlignment="1">
      <alignment horizontal="right" vertical="center"/>
    </xf>
    <xf numFmtId="0" fontId="13" fillId="0" borderId="0" xfId="0" applyFont="1" applyFill="1" applyBorder="1" applyAlignment="1">
      <alignment vertical="center" wrapText="1"/>
    </xf>
    <xf numFmtId="0" fontId="33" fillId="4" borderId="15" xfId="0" applyFont="1" applyFill="1" applyBorder="1" applyAlignment="1">
      <alignment horizontal="center" vertical="center"/>
    </xf>
    <xf numFmtId="0" fontId="33" fillId="4" borderId="16" xfId="0" applyFont="1" applyFill="1" applyBorder="1" applyAlignment="1">
      <alignment horizontal="center" vertical="center"/>
    </xf>
    <xf numFmtId="0" fontId="33" fillId="4" borderId="17" xfId="0" applyFont="1" applyFill="1" applyBorder="1" applyAlignment="1">
      <alignment horizontal="center" vertical="center"/>
    </xf>
    <xf numFmtId="0" fontId="33" fillId="4" borderId="18" xfId="0" applyFont="1" applyFill="1" applyBorder="1" applyAlignment="1">
      <alignment horizontal="center" vertical="center"/>
    </xf>
    <xf numFmtId="0" fontId="31" fillId="0" borderId="19"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Fill="1" applyBorder="1" applyAlignment="1">
      <alignment horizontal="center" vertical="center"/>
    </xf>
    <xf numFmtId="0" fontId="33" fillId="4" borderId="22" xfId="0" applyFont="1" applyFill="1" applyBorder="1" applyAlignment="1">
      <alignment horizontal="center" vertical="center"/>
    </xf>
    <xf numFmtId="0" fontId="33" fillId="0" borderId="23" xfId="0" applyFont="1" applyFill="1" applyBorder="1" applyAlignment="1">
      <alignment horizontal="center" vertical="center"/>
    </xf>
    <xf numFmtId="0" fontId="35" fillId="0" borderId="0" xfId="0" applyFont="1" applyAlignment="1">
      <alignment vertical="center"/>
    </xf>
    <xf numFmtId="0" fontId="32" fillId="0" borderId="0" xfId="0" applyFont="1" applyAlignment="1">
      <alignment vertical="center"/>
    </xf>
    <xf numFmtId="0" fontId="10" fillId="0" borderId="0" xfId="3" applyFont="1" applyAlignment="1" applyProtection="1">
      <alignment vertical="center"/>
    </xf>
    <xf numFmtId="0" fontId="10" fillId="0" borderId="0" xfId="3" applyFont="1" applyAlignment="1" applyProtection="1">
      <alignment horizontal="center" vertical="center"/>
    </xf>
    <xf numFmtId="0" fontId="4" fillId="0" borderId="0" xfId="0" applyFont="1" applyProtection="1">
      <alignment vertical="center"/>
    </xf>
    <xf numFmtId="0" fontId="30" fillId="0" borderId="0" xfId="0" applyFont="1" applyProtection="1">
      <alignment vertical="center"/>
    </xf>
    <xf numFmtId="0" fontId="10" fillId="0" borderId="0" xfId="3" applyFont="1" applyFill="1" applyProtection="1"/>
    <xf numFmtId="0" fontId="10" fillId="0" borderId="0" xfId="3" applyFont="1" applyAlignment="1" applyProtection="1">
      <alignment horizontal="left" vertical="center"/>
    </xf>
    <xf numFmtId="0" fontId="11" fillId="0" borderId="0" xfId="3" applyFont="1" applyAlignment="1" applyProtection="1">
      <alignment horizontal="center" vertical="center"/>
    </xf>
    <xf numFmtId="0" fontId="11" fillId="0" borderId="0" xfId="3" applyFont="1" applyAlignment="1" applyProtection="1">
      <alignment horizontal="right" vertical="center"/>
    </xf>
    <xf numFmtId="0" fontId="11" fillId="0" borderId="0" xfId="3" applyNumberFormat="1" applyFont="1" applyAlignment="1" applyProtection="1">
      <alignment horizontal="center" vertical="center"/>
    </xf>
    <xf numFmtId="0" fontId="11" fillId="0" borderId="0" xfId="3" applyFont="1" applyFill="1" applyProtection="1"/>
    <xf numFmtId="0" fontId="10" fillId="0" borderId="2" xfId="0" applyFont="1" applyBorder="1" applyAlignment="1" applyProtection="1">
      <alignment horizontal="center" vertical="center"/>
    </xf>
    <xf numFmtId="0" fontId="10" fillId="0" borderId="0" xfId="3" applyFont="1" applyProtection="1"/>
    <xf numFmtId="177" fontId="10" fillId="0" borderId="0" xfId="3" applyNumberFormat="1" applyFont="1" applyAlignment="1" applyProtection="1">
      <alignment horizontal="right"/>
    </xf>
    <xf numFmtId="0" fontId="10" fillId="0" borderId="25" xfId="3" applyFont="1" applyBorder="1" applyAlignment="1" applyProtection="1">
      <alignment vertical="center"/>
    </xf>
    <xf numFmtId="0" fontId="10" fillId="0" borderId="26" xfId="3" applyFont="1" applyBorder="1" applyAlignment="1" applyProtection="1">
      <alignment vertical="center"/>
    </xf>
    <xf numFmtId="0" fontId="10" fillId="0" borderId="27" xfId="3" applyFont="1" applyBorder="1" applyAlignment="1" applyProtection="1">
      <alignment vertical="center"/>
    </xf>
    <xf numFmtId="0" fontId="10" fillId="0" borderId="28" xfId="3" applyFont="1" applyBorder="1" applyAlignment="1" applyProtection="1">
      <alignment vertical="center"/>
    </xf>
    <xf numFmtId="0" fontId="10" fillId="0" borderId="0" xfId="3" applyFont="1" applyFill="1" applyAlignment="1" applyProtection="1">
      <alignment horizontal="center" vertical="center"/>
    </xf>
    <xf numFmtId="0" fontId="4" fillId="0" borderId="0" xfId="3" applyFont="1" applyFill="1" applyProtection="1"/>
    <xf numFmtId="0" fontId="4" fillId="0" borderId="0" xfId="0" applyFont="1" applyFill="1" applyProtection="1">
      <alignment vertical="center"/>
    </xf>
    <xf numFmtId="0" fontId="4" fillId="0" borderId="0" xfId="0" applyFont="1" applyFill="1" applyAlignment="1" applyProtection="1">
      <alignment horizontal="center" vertical="center"/>
    </xf>
    <xf numFmtId="0" fontId="4" fillId="0" borderId="0" xfId="0" applyFont="1" applyFill="1" applyAlignment="1" applyProtection="1">
      <alignment vertical="center"/>
    </xf>
    <xf numFmtId="0" fontId="18" fillId="0" borderId="0" xfId="0" applyFo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horizontal="center" vertical="center"/>
    </xf>
    <xf numFmtId="0" fontId="18" fillId="0" borderId="0" xfId="0" applyFont="1" applyAlignment="1" applyProtection="1">
      <alignment vertical="center"/>
    </xf>
    <xf numFmtId="0" fontId="18" fillId="0" borderId="0" xfId="0" applyFont="1" applyAlignment="1" applyProtection="1">
      <alignment horizontal="right" vertical="center"/>
    </xf>
    <xf numFmtId="0" fontId="19" fillId="0" borderId="0" xfId="0" applyFont="1" applyAlignment="1" applyProtection="1">
      <alignment horizontal="right" vertical="center"/>
    </xf>
    <xf numFmtId="0" fontId="19" fillId="0" borderId="0" xfId="0" applyNumberFormat="1" applyFont="1" applyAlignment="1" applyProtection="1">
      <alignment horizontal="center" vertical="center"/>
    </xf>
    <xf numFmtId="0" fontId="19" fillId="0" borderId="0" xfId="0" applyFont="1" applyAlignment="1" applyProtection="1">
      <alignment horizontal="left" vertical="center"/>
    </xf>
    <xf numFmtId="0" fontId="19" fillId="0" borderId="0" xfId="0" applyFont="1" applyAlignment="1" applyProtection="1">
      <alignment horizontal="center" vertical="center"/>
    </xf>
    <xf numFmtId="0" fontId="19" fillId="0" borderId="0" xfId="0" applyFont="1" applyProtection="1">
      <alignment vertical="center"/>
    </xf>
    <xf numFmtId="0" fontId="18" fillId="0" borderId="0" xfId="0" applyFont="1" applyBorder="1" applyAlignment="1" applyProtection="1">
      <alignment horizontal="left" vertical="center"/>
    </xf>
    <xf numFmtId="0" fontId="18" fillId="0" borderId="0" xfId="0" applyFont="1" applyFill="1" applyBorder="1" applyAlignment="1" applyProtection="1">
      <alignment horizontal="left" vertical="center"/>
    </xf>
    <xf numFmtId="0" fontId="18" fillId="0" borderId="0" xfId="0" applyFont="1" applyFill="1" applyBorder="1" applyProtection="1">
      <alignment vertical="center"/>
    </xf>
    <xf numFmtId="0" fontId="21" fillId="0" borderId="0" xfId="0" applyFont="1" applyAlignment="1" applyProtection="1">
      <alignment vertical="center"/>
    </xf>
    <xf numFmtId="0" fontId="13" fillId="0" borderId="0" xfId="0" applyFont="1" applyProtection="1">
      <alignment vertical="center"/>
    </xf>
    <xf numFmtId="0" fontId="13" fillId="0" borderId="0" xfId="0" applyFont="1" applyBorder="1" applyAlignment="1" applyProtection="1">
      <alignment horizontal="center" vertical="center"/>
    </xf>
    <xf numFmtId="0" fontId="18" fillId="0" borderId="0" xfId="0" applyFont="1" applyFill="1" applyProtection="1">
      <alignment vertical="center"/>
    </xf>
    <xf numFmtId="0" fontId="10" fillId="0" borderId="0" xfId="0" applyFont="1" applyFill="1" applyProtection="1">
      <alignment vertical="center"/>
    </xf>
    <xf numFmtId="0" fontId="10" fillId="0" borderId="0" xfId="0" applyFont="1" applyFill="1" applyBorder="1" applyProtection="1">
      <alignment vertical="center"/>
    </xf>
    <xf numFmtId="0" fontId="20" fillId="0" borderId="0" xfId="0" applyFont="1" applyFill="1" applyBorder="1" applyProtection="1">
      <alignment vertical="center"/>
    </xf>
    <xf numFmtId="0" fontId="21" fillId="0" borderId="0" xfId="0" applyFont="1" applyFill="1" applyBorder="1" applyProtection="1">
      <alignment vertical="center"/>
    </xf>
    <xf numFmtId="0" fontId="4" fillId="0" borderId="0" xfId="0" applyFont="1" applyAlignment="1" applyProtection="1">
      <alignment horizontal="center" vertical="center"/>
    </xf>
    <xf numFmtId="0" fontId="4" fillId="0" borderId="0" xfId="0" applyFont="1" applyAlignment="1" applyProtection="1">
      <alignment vertical="center"/>
    </xf>
    <xf numFmtId="0" fontId="36" fillId="0" borderId="0" xfId="0" applyFont="1" applyProtection="1">
      <alignment vertical="center"/>
    </xf>
    <xf numFmtId="0" fontId="20" fillId="0" borderId="0" xfId="0" applyFont="1" applyAlignment="1" applyProtection="1">
      <alignment horizontal="center" vertical="center"/>
    </xf>
    <xf numFmtId="0" fontId="10" fillId="0" borderId="0" xfId="0" applyFont="1" applyProtection="1">
      <alignment vertical="center"/>
    </xf>
    <xf numFmtId="177" fontId="37" fillId="0" borderId="31" xfId="0" applyNumberFormat="1" applyFont="1" applyFill="1" applyBorder="1" applyAlignment="1" applyProtection="1">
      <alignment horizontal="right" vertical="center" wrapText="1"/>
    </xf>
    <xf numFmtId="177" fontId="37" fillId="0" borderId="32" xfId="0" applyNumberFormat="1" applyFont="1" applyFill="1" applyBorder="1" applyAlignment="1" applyProtection="1">
      <alignment horizontal="right" vertical="center" wrapText="1"/>
    </xf>
    <xf numFmtId="177" fontId="37" fillId="0" borderId="33" xfId="0" applyNumberFormat="1" applyFont="1" applyFill="1" applyBorder="1" applyAlignment="1" applyProtection="1">
      <alignment horizontal="right" vertical="center" wrapText="1"/>
    </xf>
    <xf numFmtId="0" fontId="15" fillId="0" borderId="0" xfId="0" applyFont="1" applyFill="1" applyProtection="1">
      <alignment vertical="center"/>
    </xf>
    <xf numFmtId="0" fontId="15" fillId="0" borderId="0" xfId="0" applyFont="1" applyFill="1" applyAlignment="1" applyProtection="1">
      <alignment horizontal="center" vertical="center"/>
    </xf>
    <xf numFmtId="0" fontId="15" fillId="0" borderId="0" xfId="0" applyFont="1" applyFill="1" applyAlignment="1" applyProtection="1">
      <alignment vertical="center"/>
    </xf>
    <xf numFmtId="0" fontId="15" fillId="0" borderId="0" xfId="0" applyFont="1" applyProtection="1">
      <alignment vertical="center"/>
    </xf>
    <xf numFmtId="0" fontId="15" fillId="0" borderId="0" xfId="0" applyFont="1" applyAlignment="1" applyProtection="1">
      <alignment horizontal="left" vertical="center"/>
    </xf>
    <xf numFmtId="0" fontId="15" fillId="0" borderId="0" xfId="0" applyFont="1" applyAlignment="1" applyProtection="1">
      <alignment horizontal="center" vertical="center"/>
    </xf>
    <xf numFmtId="0" fontId="15" fillId="0" borderId="0" xfId="0" applyFont="1" applyAlignment="1" applyProtection="1">
      <alignment vertical="center"/>
    </xf>
    <xf numFmtId="0" fontId="15" fillId="0" borderId="0" xfId="0" applyFont="1" applyAlignment="1" applyProtection="1">
      <alignment horizontal="right" vertical="center"/>
    </xf>
    <xf numFmtId="0" fontId="15" fillId="0" borderId="0" xfId="0" applyFont="1" applyBorder="1" applyAlignment="1" applyProtection="1">
      <alignment horizontal="center" vertical="center" wrapText="1"/>
    </xf>
    <xf numFmtId="0" fontId="15" fillId="0" borderId="0" xfId="0" applyFont="1" applyBorder="1" applyProtection="1">
      <alignment vertical="center"/>
    </xf>
    <xf numFmtId="0" fontId="15" fillId="0" borderId="0" xfId="0" applyFont="1" applyBorder="1" applyAlignment="1" applyProtection="1">
      <alignment vertical="center"/>
    </xf>
    <xf numFmtId="0" fontId="15" fillId="0" borderId="0" xfId="0" applyFont="1" applyBorder="1" applyAlignment="1" applyProtection="1">
      <alignment horizontal="left" vertical="center"/>
    </xf>
    <xf numFmtId="0" fontId="15" fillId="0" borderId="0" xfId="0" applyFont="1" applyFill="1" applyBorder="1" applyAlignment="1" applyProtection="1">
      <alignment horizontal="left" vertical="center"/>
    </xf>
    <xf numFmtId="0" fontId="15" fillId="0" borderId="0" xfId="0" applyFont="1" applyFill="1" applyBorder="1" applyProtection="1">
      <alignment vertical="center"/>
    </xf>
    <xf numFmtId="0" fontId="15" fillId="0" borderId="36" xfId="0" applyFont="1" applyBorder="1" applyAlignment="1" applyProtection="1">
      <alignment horizontal="center" vertical="center"/>
    </xf>
    <xf numFmtId="0" fontId="15" fillId="0" borderId="37" xfId="0" applyFont="1" applyBorder="1" applyAlignment="1" applyProtection="1">
      <alignment horizontal="center" vertical="center"/>
    </xf>
    <xf numFmtId="0" fontId="15" fillId="0" borderId="38" xfId="0" applyFont="1" applyBorder="1" applyAlignment="1" applyProtection="1">
      <alignment horizontal="center" vertical="center"/>
    </xf>
    <xf numFmtId="0" fontId="15" fillId="0" borderId="39" xfId="0" applyFont="1" applyBorder="1" applyAlignment="1" applyProtection="1">
      <alignment horizontal="center" vertical="center"/>
    </xf>
    <xf numFmtId="0" fontId="15" fillId="0" borderId="0" xfId="0" applyFont="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0" fillId="0" borderId="0" xfId="0" applyFont="1" applyAlignment="1" applyProtection="1">
      <alignment horizontal="left" vertical="center"/>
    </xf>
    <xf numFmtId="0" fontId="10" fillId="0" borderId="0" xfId="0" applyFont="1" applyAlignment="1" applyProtection="1">
      <alignment horizontal="center" vertical="center"/>
    </xf>
    <xf numFmtId="0" fontId="10" fillId="0" borderId="0" xfId="0" applyFont="1" applyAlignment="1" applyProtection="1">
      <alignment horizontal="right" vertical="center"/>
    </xf>
    <xf numFmtId="0" fontId="10" fillId="0" borderId="0" xfId="0" applyNumberFormat="1" applyFont="1" applyAlignment="1" applyProtection="1">
      <alignment horizontal="center" vertical="center"/>
    </xf>
    <xf numFmtId="176" fontId="15" fillId="0" borderId="0" xfId="0" applyNumberFormat="1" applyFont="1" applyFill="1" applyBorder="1" applyAlignment="1" applyProtection="1">
      <alignment horizontal="center" vertical="center"/>
    </xf>
    <xf numFmtId="0" fontId="15" fillId="0" borderId="4" xfId="0" applyFont="1" applyBorder="1" applyAlignment="1">
      <alignment horizontal="center" vertical="center" wrapText="1"/>
    </xf>
    <xf numFmtId="0" fontId="24" fillId="0" borderId="0" xfId="0" applyFont="1" applyFill="1" applyProtection="1">
      <alignment vertical="center"/>
    </xf>
    <xf numFmtId="0" fontId="24" fillId="0" borderId="0" xfId="0" applyFont="1" applyProtection="1">
      <alignment vertical="center"/>
    </xf>
    <xf numFmtId="0" fontId="24" fillId="0" borderId="0" xfId="0" applyFont="1" applyFill="1" applyAlignment="1" applyProtection="1">
      <alignment horizontal="center" vertical="center"/>
    </xf>
    <xf numFmtId="0" fontId="25" fillId="0" borderId="0" xfId="0" applyFont="1" applyFill="1" applyBorder="1" applyProtection="1">
      <alignment vertical="center"/>
    </xf>
    <xf numFmtId="0" fontId="38" fillId="0" borderId="0" xfId="0" applyFont="1" applyBorder="1" applyAlignment="1" applyProtection="1">
      <alignment vertical="center" shrinkToFit="1"/>
      <protection locked="0"/>
    </xf>
    <xf numFmtId="0" fontId="38" fillId="0" borderId="0" xfId="0" applyFont="1" applyAlignment="1" applyProtection="1">
      <alignment vertical="center" shrinkToFit="1"/>
      <protection locked="0"/>
    </xf>
    <xf numFmtId="178" fontId="32" fillId="5" borderId="40" xfId="0" applyNumberFormat="1" applyFont="1" applyFill="1" applyBorder="1" applyAlignment="1" applyProtection="1">
      <alignment horizontal="right" vertical="center" shrinkToFit="1"/>
      <protection locked="0"/>
    </xf>
    <xf numFmtId="178" fontId="32" fillId="5" borderId="41" xfId="0" applyNumberFormat="1" applyFont="1" applyFill="1" applyBorder="1" applyAlignment="1" applyProtection="1">
      <alignment horizontal="right" vertical="center" shrinkToFit="1"/>
      <protection locked="0"/>
    </xf>
    <xf numFmtId="181" fontId="32" fillId="0" borderId="42" xfId="0" applyNumberFormat="1" applyFont="1" applyFill="1" applyBorder="1" applyAlignment="1">
      <alignment horizontal="right" vertical="center" shrinkToFit="1"/>
    </xf>
    <xf numFmtId="181" fontId="32" fillId="0" borderId="43" xfId="0" applyNumberFormat="1" applyFont="1" applyFill="1" applyBorder="1" applyAlignment="1">
      <alignment horizontal="right" vertical="center" shrinkToFit="1"/>
    </xf>
    <xf numFmtId="181" fontId="32" fillId="0" borderId="44" xfId="0" applyNumberFormat="1" applyFont="1" applyFill="1" applyBorder="1" applyAlignment="1">
      <alignment horizontal="right" vertical="center" shrinkToFit="1"/>
    </xf>
    <xf numFmtId="181" fontId="32" fillId="0" borderId="45" xfId="0" applyNumberFormat="1" applyFont="1" applyFill="1" applyBorder="1" applyAlignment="1">
      <alignment horizontal="right" vertical="center" shrinkToFit="1"/>
    </xf>
    <xf numFmtId="0" fontId="6" fillId="9" borderId="2" xfId="4" applyFont="1" applyFill="1" applyBorder="1" applyAlignment="1">
      <alignment vertical="center" shrinkToFit="1"/>
    </xf>
    <xf numFmtId="0" fontId="4" fillId="0" borderId="0" xfId="4" applyFont="1" applyAlignment="1">
      <alignment vertical="center" shrinkToFit="1"/>
    </xf>
    <xf numFmtId="0" fontId="4" fillId="0" borderId="47" xfId="4" applyFont="1" applyBorder="1" applyAlignment="1">
      <alignment vertical="center" shrinkToFit="1"/>
    </xf>
    <xf numFmtId="0" fontId="4" fillId="0" borderId="20" xfId="4" applyFont="1" applyBorder="1" applyAlignment="1">
      <alignment vertical="center" shrinkToFit="1"/>
    </xf>
    <xf numFmtId="0" fontId="4" fillId="0" borderId="20" xfId="4" applyFont="1" applyBorder="1" applyAlignment="1">
      <alignment horizontal="center" vertical="center" shrinkToFit="1"/>
    </xf>
    <xf numFmtId="0" fontId="4" fillId="0" borderId="48" xfId="4" applyFont="1" applyBorder="1" applyAlignment="1">
      <alignment vertical="center" shrinkToFit="1"/>
    </xf>
    <xf numFmtId="0" fontId="4" fillId="0" borderId="118" xfId="4" applyFont="1" applyBorder="1" applyAlignment="1">
      <alignment vertical="center" shrinkToFit="1"/>
    </xf>
    <xf numFmtId="0" fontId="10" fillId="0" borderId="0" xfId="0" applyFont="1" applyAlignment="1">
      <alignment horizontal="left" vertical="center"/>
    </xf>
    <xf numFmtId="0" fontId="4" fillId="0" borderId="0" xfId="0" applyFont="1" applyAlignment="1">
      <alignment horizontal="left" vertical="center"/>
    </xf>
    <xf numFmtId="0" fontId="3" fillId="0" borderId="0" xfId="0" applyFont="1" applyAlignment="1">
      <alignment horizontal="left"/>
    </xf>
    <xf numFmtId="0" fontId="4" fillId="0" borderId="0" xfId="0" applyFont="1" applyAlignment="1"/>
    <xf numFmtId="0" fontId="4" fillId="0" borderId="0" xfId="3" applyFont="1" applyProtection="1"/>
    <xf numFmtId="0" fontId="10" fillId="0" borderId="0" xfId="0" applyFont="1" applyAlignment="1" applyProtection="1">
      <alignment horizontal="justify" vertical="center"/>
    </xf>
    <xf numFmtId="58" fontId="10" fillId="0" borderId="0" xfId="0" applyNumberFormat="1" applyFont="1" applyAlignment="1" applyProtection="1">
      <alignment horizontal="right" vertical="center"/>
    </xf>
    <xf numFmtId="0" fontId="10" fillId="0" borderId="0" xfId="3" applyFont="1" applyAlignment="1" applyProtection="1">
      <alignment horizontal="right" vertical="center"/>
    </xf>
    <xf numFmtId="0" fontId="4" fillId="0" borderId="0" xfId="3" applyFont="1" applyAlignment="1" applyProtection="1">
      <alignment vertical="center"/>
    </xf>
    <xf numFmtId="0" fontId="11" fillId="0" borderId="0" xfId="0" applyFont="1" applyAlignment="1" applyProtection="1">
      <alignment horizontal="center" vertical="center"/>
    </xf>
    <xf numFmtId="0" fontId="11" fillId="0" borderId="0" xfId="3" applyFont="1" applyProtection="1"/>
    <xf numFmtId="0" fontId="11" fillId="0" borderId="0" xfId="0" applyFont="1" applyAlignment="1" applyProtection="1">
      <alignment horizontal="left" vertical="center"/>
    </xf>
    <xf numFmtId="0" fontId="11" fillId="0" borderId="0" xfId="0" applyFont="1" applyAlignment="1" applyProtection="1">
      <alignment horizontal="center" vertical="center" shrinkToFit="1"/>
    </xf>
    <xf numFmtId="0" fontId="11" fillId="0" borderId="0" xfId="3" applyFont="1" applyAlignment="1" applyProtection="1">
      <alignment vertical="center"/>
    </xf>
    <xf numFmtId="0" fontId="4" fillId="0" borderId="0" xfId="0" applyFont="1" applyAlignment="1" applyProtection="1">
      <alignment horizontal="left" vertical="center"/>
    </xf>
    <xf numFmtId="0" fontId="10" fillId="0" borderId="24" xfId="3" applyFont="1" applyBorder="1" applyAlignment="1" applyProtection="1">
      <alignment horizontal="right" vertical="center"/>
    </xf>
    <xf numFmtId="0" fontId="10" fillId="0" borderId="24" xfId="3" applyFont="1" applyBorder="1" applyAlignment="1" applyProtection="1">
      <alignment vertical="center"/>
    </xf>
    <xf numFmtId="0" fontId="10"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0" fillId="0" borderId="0" xfId="3" applyFont="1" applyBorder="1" applyAlignment="1" applyProtection="1">
      <alignment vertical="center"/>
    </xf>
    <xf numFmtId="49" fontId="10" fillId="0" borderId="0" xfId="0" applyNumberFormat="1" applyFont="1" applyAlignment="1" applyProtection="1">
      <alignment horizontal="center" vertical="center"/>
    </xf>
    <xf numFmtId="58" fontId="10" fillId="0" borderId="0" xfId="0" applyNumberFormat="1" applyFont="1" applyFill="1" applyAlignment="1" applyProtection="1">
      <alignment horizontal="right" vertical="center"/>
    </xf>
    <xf numFmtId="58" fontId="10" fillId="0" borderId="0" xfId="0" applyNumberFormat="1" applyFont="1" applyFill="1" applyAlignment="1" applyProtection="1">
      <alignment horizontal="center" vertical="center"/>
    </xf>
    <xf numFmtId="0" fontId="47" fillId="0" borderId="0" xfId="4" applyFont="1" applyAlignment="1">
      <alignment vertical="center"/>
    </xf>
    <xf numFmtId="0" fontId="45" fillId="0" borderId="0" xfId="5" applyFont="1" applyAlignment="1" applyProtection="1">
      <alignment vertical="center"/>
    </xf>
    <xf numFmtId="0" fontId="45" fillId="6" borderId="121" xfId="4" applyFont="1" applyFill="1" applyBorder="1" applyAlignment="1" applyProtection="1">
      <alignment horizontal="left" vertical="center" shrinkToFit="1"/>
    </xf>
    <xf numFmtId="0" fontId="47" fillId="0" borderId="0" xfId="0" applyFont="1" applyAlignment="1">
      <alignment vertical="center"/>
    </xf>
    <xf numFmtId="0" fontId="55" fillId="0" borderId="0" xfId="0" applyFont="1">
      <alignment vertical="center"/>
    </xf>
    <xf numFmtId="0" fontId="55" fillId="0" borderId="0" xfId="0" applyFont="1" applyFill="1">
      <alignment vertical="center"/>
    </xf>
    <xf numFmtId="0" fontId="18" fillId="0" borderId="0" xfId="0" applyFont="1" applyFill="1">
      <alignment vertical="center"/>
    </xf>
    <xf numFmtId="0" fontId="54" fillId="0" borderId="0" xfId="0" applyFont="1" applyFill="1" applyProtection="1">
      <alignment vertical="center"/>
    </xf>
    <xf numFmtId="0" fontId="42" fillId="0" borderId="0" xfId="0" applyFont="1" applyBorder="1" applyAlignment="1">
      <alignment vertical="center"/>
    </xf>
    <xf numFmtId="0" fontId="15" fillId="0" borderId="126" xfId="0" applyFont="1" applyBorder="1" applyAlignment="1">
      <alignment horizontal="center" vertical="center" wrapText="1"/>
    </xf>
    <xf numFmtId="0" fontId="10" fillId="0" borderId="126" xfId="0" applyFont="1" applyBorder="1" applyAlignment="1">
      <alignment horizontal="center" vertical="center" wrapText="1"/>
    </xf>
    <xf numFmtId="0" fontId="10" fillId="0" borderId="0" xfId="0" applyFont="1" applyAlignment="1">
      <alignment vertical="center"/>
    </xf>
    <xf numFmtId="49" fontId="4" fillId="0" borderId="0" xfId="0" applyNumberFormat="1" applyFont="1" applyFill="1">
      <alignment vertical="center"/>
    </xf>
    <xf numFmtId="0" fontId="4" fillId="0" borderId="0" xfId="0" applyFont="1" applyFill="1">
      <alignment vertical="center"/>
    </xf>
    <xf numFmtId="0" fontId="15" fillId="0" borderId="2" xfId="0" applyFont="1" applyBorder="1" applyAlignment="1" applyProtection="1">
      <alignment horizontal="center" vertical="center"/>
    </xf>
    <xf numFmtId="0" fontId="12" fillId="0" borderId="0" xfId="0" applyFont="1" applyBorder="1" applyAlignment="1" applyProtection="1">
      <alignment vertical="center"/>
    </xf>
    <xf numFmtId="0" fontId="11" fillId="0" borderId="0" xfId="0" applyFont="1" applyProtection="1">
      <alignment vertical="center"/>
    </xf>
    <xf numFmtId="0" fontId="11" fillId="0" borderId="0" xfId="0" applyFont="1" applyAlignment="1" applyProtection="1">
      <alignment horizontal="right" vertical="center"/>
    </xf>
    <xf numFmtId="182" fontId="11" fillId="0" borderId="0" xfId="0" applyNumberFormat="1" applyFont="1" applyAlignment="1" applyProtection="1">
      <alignment horizontal="center" vertical="center"/>
    </xf>
    <xf numFmtId="0" fontId="4" fillId="7"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2"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10" fillId="0" borderId="0" xfId="0" applyFont="1" applyAlignment="1" applyProtection="1"/>
    <xf numFmtId="0" fontId="10" fillId="0" borderId="0" xfId="0" applyFont="1" applyAlignment="1" applyProtection="1">
      <alignment horizontal="left" wrapText="1"/>
    </xf>
    <xf numFmtId="0" fontId="15" fillId="0" borderId="100" xfId="0" applyFont="1" applyBorder="1" applyAlignment="1" applyProtection="1">
      <alignment horizontal="center" vertical="center"/>
    </xf>
    <xf numFmtId="0" fontId="15" fillId="0" borderId="0" xfId="0" applyFont="1" applyFill="1" applyBorder="1" applyAlignment="1" applyProtection="1">
      <alignment horizontal="center" vertical="center" shrinkToFit="1"/>
    </xf>
    <xf numFmtId="183" fontId="4" fillId="0" borderId="0" xfId="0" applyNumberFormat="1" applyFont="1" applyFill="1" applyBorder="1" applyAlignment="1" applyProtection="1">
      <alignment horizontal="center" vertical="center" shrinkToFit="1"/>
    </xf>
    <xf numFmtId="0" fontId="4" fillId="0" borderId="0" xfId="0" applyFont="1" applyFill="1" applyBorder="1" applyAlignment="1" applyProtection="1">
      <alignment horizontal="center" vertical="center" shrinkToFit="1"/>
    </xf>
    <xf numFmtId="57" fontId="27"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0" fillId="0" borderId="0" xfId="0" applyFont="1" applyAlignment="1" applyProtection="1">
      <alignment vertical="center"/>
    </xf>
    <xf numFmtId="0" fontId="6" fillId="13" borderId="0" xfId="0" applyFont="1" applyFill="1" applyProtection="1">
      <alignment vertical="center"/>
    </xf>
    <xf numFmtId="0" fontId="6" fillId="0" borderId="0" xfId="0" applyFont="1" applyBorder="1" applyAlignment="1" applyProtection="1">
      <alignment horizontal="center" vertical="center"/>
    </xf>
    <xf numFmtId="0" fontId="4" fillId="0" borderId="0" xfId="0" applyFont="1" applyBorder="1" applyAlignment="1" applyProtection="1">
      <alignment vertical="center"/>
    </xf>
    <xf numFmtId="0" fontId="4" fillId="0" borderId="0" xfId="0" applyFont="1" applyFill="1" applyAlignment="1">
      <alignment horizontal="right" vertical="center"/>
    </xf>
    <xf numFmtId="0" fontId="4" fillId="0" borderId="0" xfId="0" applyFont="1" applyAlignment="1">
      <alignment horizontal="right" vertical="top"/>
    </xf>
    <xf numFmtId="182" fontId="62" fillId="8" borderId="0" xfId="0" applyNumberFormat="1" applyFont="1" applyFill="1" applyAlignment="1" applyProtection="1">
      <alignment horizontal="center" vertical="center"/>
      <protection locked="0"/>
    </xf>
    <xf numFmtId="178" fontId="67" fillId="5" borderId="40" xfId="0" applyNumberFormat="1" applyFont="1" applyFill="1" applyBorder="1" applyAlignment="1" applyProtection="1">
      <alignment horizontal="right" vertical="center" shrinkToFit="1"/>
      <protection locked="0"/>
    </xf>
    <xf numFmtId="178" fontId="67" fillId="5" borderId="41" xfId="0" applyNumberFormat="1" applyFont="1" applyFill="1" applyBorder="1" applyAlignment="1" applyProtection="1">
      <alignment horizontal="right" vertical="center" shrinkToFit="1"/>
      <protection locked="0"/>
    </xf>
    <xf numFmtId="178" fontId="67" fillId="5" borderId="40" xfId="0" applyNumberFormat="1" applyFont="1" applyFill="1" applyBorder="1" applyAlignment="1" applyProtection="1">
      <alignment horizontal="right" vertical="center"/>
      <protection locked="0"/>
    </xf>
    <xf numFmtId="0" fontId="4" fillId="0" borderId="47" xfId="4" applyFont="1" applyBorder="1" applyAlignment="1">
      <alignment horizontal="center" vertical="center" shrinkToFit="1"/>
    </xf>
    <xf numFmtId="0" fontId="4" fillId="0" borderId="118" xfId="4" applyFont="1" applyBorder="1" applyAlignment="1">
      <alignment horizontal="center" vertical="center" shrinkToFit="1"/>
    </xf>
    <xf numFmtId="0" fontId="4" fillId="0" borderId="48" xfId="4" applyFont="1" applyBorder="1" applyAlignment="1">
      <alignment horizontal="center" vertical="center" shrinkToFit="1"/>
    </xf>
    <xf numFmtId="0" fontId="45" fillId="0" borderId="0" xfId="8" applyFont="1" applyProtection="1">
      <alignment vertical="center"/>
      <protection locked="0"/>
    </xf>
    <xf numFmtId="0" fontId="45" fillId="0" borderId="0" xfId="8" applyFont="1" applyProtection="1">
      <alignment vertical="center"/>
    </xf>
    <xf numFmtId="0" fontId="45" fillId="0" borderId="119" xfId="6" applyFont="1" applyBorder="1" applyAlignment="1" applyProtection="1">
      <alignment horizontal="left" vertical="center" shrinkToFit="1"/>
    </xf>
    <xf numFmtId="182" fontId="50" fillId="0" borderId="0" xfId="0" applyNumberFormat="1" applyFont="1" applyFill="1" applyBorder="1" applyAlignment="1" applyProtection="1">
      <alignment horizontal="left" vertical="center" shrinkToFit="1"/>
    </xf>
    <xf numFmtId="49" fontId="70" fillId="2" borderId="1" xfId="4" applyNumberFormat="1" applyFont="1" applyFill="1" applyBorder="1" applyAlignment="1" applyProtection="1">
      <alignment horizontal="center" vertical="center" shrinkToFit="1"/>
      <protection locked="0"/>
    </xf>
    <xf numFmtId="0" fontId="45" fillId="2" borderId="122" xfId="6" applyFont="1" applyFill="1" applyBorder="1" applyAlignment="1" applyProtection="1">
      <alignment horizontal="center" vertical="center" shrinkToFit="1"/>
    </xf>
    <xf numFmtId="182" fontId="50" fillId="2" borderId="122" xfId="7" applyNumberFormat="1" applyFont="1" applyFill="1" applyBorder="1" applyAlignment="1" applyProtection="1">
      <alignment horizontal="center" vertical="center" shrinkToFit="1"/>
    </xf>
    <xf numFmtId="182" fontId="50" fillId="0" borderId="122" xfId="7" applyNumberFormat="1" applyFont="1" applyFill="1" applyBorder="1" applyAlignment="1" applyProtection="1">
      <alignment horizontal="left" vertical="center" shrinkToFit="1"/>
    </xf>
    <xf numFmtId="182" fontId="50" fillId="2" borderId="121" xfId="7" applyNumberFormat="1" applyFont="1" applyFill="1" applyBorder="1" applyAlignment="1" applyProtection="1">
      <alignment horizontal="center" vertical="center" shrinkToFit="1"/>
    </xf>
    <xf numFmtId="0" fontId="45" fillId="0" borderId="0" xfId="6" applyFont="1" applyAlignment="1" applyProtection="1">
      <alignment vertical="center" shrinkToFit="1"/>
    </xf>
    <xf numFmtId="0" fontId="45" fillId="0" borderId="132" xfId="6" applyFont="1" applyFill="1" applyBorder="1" applyAlignment="1" applyProtection="1">
      <alignment horizontal="center" vertical="center" shrinkToFit="1"/>
    </xf>
    <xf numFmtId="0" fontId="45" fillId="0" borderId="0" xfId="8" applyFont="1" applyAlignment="1" applyProtection="1">
      <alignment vertical="center" shrinkToFit="1"/>
    </xf>
    <xf numFmtId="0" fontId="45" fillId="0" borderId="0" xfId="4" applyFont="1" applyAlignment="1" applyProtection="1">
      <alignment vertical="center" shrinkToFit="1"/>
    </xf>
    <xf numFmtId="0" fontId="45" fillId="0" borderId="0" xfId="4" applyFont="1" applyAlignment="1">
      <alignment vertical="center" shrinkToFit="1"/>
    </xf>
    <xf numFmtId="0" fontId="45" fillId="0" borderId="0" xfId="5" applyFont="1" applyAlignment="1" applyProtection="1">
      <alignment vertical="center" shrinkToFit="1"/>
    </xf>
    <xf numFmtId="0" fontId="45" fillId="2" borderId="124" xfId="6" applyFont="1" applyFill="1" applyBorder="1" applyAlignment="1" applyProtection="1">
      <alignment horizontal="center" vertical="center" shrinkToFit="1"/>
    </xf>
    <xf numFmtId="0" fontId="47" fillId="2" borderId="122" xfId="0" applyFont="1" applyFill="1" applyBorder="1" applyAlignment="1" applyProtection="1">
      <alignment horizontal="center" vertical="center" shrinkToFit="1"/>
    </xf>
    <xf numFmtId="0" fontId="47" fillId="2" borderId="125" xfId="0" applyFont="1" applyFill="1" applyBorder="1" applyAlignment="1" applyProtection="1">
      <alignment horizontal="center" vertical="center" shrinkToFit="1"/>
    </xf>
    <xf numFmtId="0" fontId="45" fillId="2" borderId="119" xfId="6" applyFont="1" applyFill="1" applyBorder="1" applyAlignment="1" applyProtection="1">
      <alignment horizontal="center" vertical="center" shrinkToFit="1"/>
    </xf>
    <xf numFmtId="0" fontId="45" fillId="0" borderId="0" xfId="6" applyFont="1" applyFill="1" applyBorder="1" applyAlignment="1" applyProtection="1">
      <alignment vertical="center" shrinkToFit="1"/>
    </xf>
    <xf numFmtId="0" fontId="45" fillId="2" borderId="122" xfId="6" applyNumberFormat="1" applyFont="1" applyFill="1" applyBorder="1" applyAlignment="1" applyProtection="1">
      <alignment horizontal="center" vertical="center" shrinkToFit="1"/>
    </xf>
    <xf numFmtId="49" fontId="47" fillId="2" borderId="122" xfId="0" applyNumberFormat="1" applyFont="1" applyFill="1" applyBorder="1" applyAlignment="1" applyProtection="1">
      <alignment horizontal="center" vertical="center" shrinkToFit="1"/>
    </xf>
    <xf numFmtId="0" fontId="45" fillId="0" borderId="119" xfId="6" applyFont="1" applyFill="1" applyBorder="1" applyAlignment="1" applyProtection="1">
      <alignment horizontal="left" vertical="center" shrinkToFit="1"/>
    </xf>
    <xf numFmtId="0" fontId="45" fillId="0" borderId="0" xfId="6" applyFont="1" applyFill="1" applyBorder="1" applyAlignment="1" applyProtection="1">
      <alignment horizontal="center" vertical="center" shrinkToFit="1"/>
    </xf>
    <xf numFmtId="0" fontId="45" fillId="2" borderId="125" xfId="6" applyFont="1" applyFill="1" applyBorder="1" applyAlignment="1" applyProtection="1">
      <alignment horizontal="center" vertical="center" shrinkToFit="1"/>
    </xf>
    <xf numFmtId="49" fontId="45" fillId="2" borderId="122" xfId="6" applyNumberFormat="1" applyFont="1" applyFill="1" applyBorder="1" applyAlignment="1" applyProtection="1">
      <alignment horizontal="center" vertical="center" shrinkToFit="1"/>
    </xf>
    <xf numFmtId="0" fontId="45" fillId="0" borderId="0" xfId="4" applyFont="1" applyFill="1" applyBorder="1" applyAlignment="1" applyProtection="1">
      <alignment vertical="center" shrinkToFit="1"/>
    </xf>
    <xf numFmtId="0" fontId="45" fillId="0" borderId="0" xfId="6" applyFont="1" applyBorder="1" applyAlignment="1" applyProtection="1">
      <alignment vertical="center" shrinkToFit="1"/>
    </xf>
    <xf numFmtId="0" fontId="6" fillId="9" borderId="2" xfId="4" applyFont="1" applyFill="1" applyBorder="1" applyAlignment="1">
      <alignment horizontal="left" vertical="center" shrinkToFit="1"/>
    </xf>
    <xf numFmtId="49" fontId="4" fillId="0" borderId="47" xfId="4" applyNumberFormat="1" applyFont="1" applyBorder="1" applyAlignment="1">
      <alignment horizontal="center" vertical="center" shrinkToFit="1"/>
    </xf>
    <xf numFmtId="49" fontId="4" fillId="0" borderId="20" xfId="4" applyNumberFormat="1" applyFont="1" applyBorder="1" applyAlignment="1">
      <alignment horizontal="center" vertical="center" shrinkToFit="1"/>
    </xf>
    <xf numFmtId="49" fontId="4" fillId="0" borderId="48" xfId="4" applyNumberFormat="1" applyFont="1" applyBorder="1" applyAlignment="1">
      <alignment horizontal="center" vertical="center" shrinkToFit="1"/>
    </xf>
    <xf numFmtId="0" fontId="4" fillId="0" borderId="135" xfId="4" applyFont="1" applyBorder="1" applyAlignment="1">
      <alignment vertical="center" shrinkToFit="1"/>
    </xf>
    <xf numFmtId="0" fontId="4" fillId="0" borderId="136" xfId="4" applyFont="1" applyBorder="1" applyAlignment="1">
      <alignment vertical="center" shrinkToFit="1"/>
    </xf>
    <xf numFmtId="0" fontId="4" fillId="0" borderId="137" xfId="4" applyFont="1" applyBorder="1" applyAlignment="1">
      <alignment vertical="center" shrinkToFit="1"/>
    </xf>
    <xf numFmtId="49" fontId="4" fillId="0" borderId="118" xfId="4" applyNumberFormat="1" applyFont="1" applyBorder="1" applyAlignment="1">
      <alignment horizontal="center" vertical="center" shrinkToFit="1"/>
    </xf>
    <xf numFmtId="0" fontId="4" fillId="0" borderId="138" xfId="4" applyFont="1" applyBorder="1" applyAlignment="1">
      <alignment vertical="center" shrinkToFit="1"/>
    </xf>
    <xf numFmtId="49" fontId="4" fillId="12" borderId="100" xfId="4" applyNumberFormat="1" applyFont="1" applyFill="1" applyBorder="1" applyAlignment="1">
      <alignment horizontal="left" vertical="center" shrinkToFit="1"/>
    </xf>
    <xf numFmtId="49" fontId="4" fillId="12" borderId="100" xfId="4" applyNumberFormat="1" applyFont="1" applyFill="1" applyBorder="1" applyAlignment="1">
      <alignment vertical="center" shrinkToFit="1"/>
    </xf>
    <xf numFmtId="0" fontId="4" fillId="12" borderId="100" xfId="4" applyFont="1" applyFill="1" applyBorder="1" applyAlignment="1">
      <alignment vertical="center" shrinkToFit="1"/>
    </xf>
    <xf numFmtId="0" fontId="4" fillId="12" borderId="47" xfId="4" applyFont="1" applyFill="1" applyBorder="1" applyAlignment="1">
      <alignment horizontal="center" vertical="center" shrinkToFit="1"/>
    </xf>
    <xf numFmtId="0" fontId="4" fillId="0" borderId="0" xfId="4" applyFont="1" applyAlignment="1">
      <alignment horizontal="center" vertical="center" shrinkToFit="1"/>
    </xf>
    <xf numFmtId="49" fontId="4" fillId="12" borderId="100" xfId="4" applyNumberFormat="1" applyFont="1" applyFill="1" applyBorder="1" applyAlignment="1">
      <alignment horizontal="center" vertical="center" shrinkToFit="1"/>
    </xf>
    <xf numFmtId="0" fontId="45" fillId="0" borderId="119" xfId="6" applyFont="1" applyBorder="1" applyAlignment="1" applyProtection="1">
      <alignment horizontal="left" vertical="center" shrinkToFit="1"/>
    </xf>
    <xf numFmtId="0" fontId="45" fillId="0" borderId="120" xfId="6" applyFont="1" applyBorder="1" applyAlignment="1" applyProtection="1">
      <alignment horizontal="left" vertical="center" shrinkToFit="1"/>
    </xf>
    <xf numFmtId="0" fontId="45" fillId="0" borderId="121" xfId="6" applyFont="1" applyBorder="1" applyAlignment="1" applyProtection="1">
      <alignment horizontal="left" vertical="center" shrinkToFit="1"/>
    </xf>
    <xf numFmtId="0" fontId="45" fillId="0" borderId="0" xfId="6" applyFont="1" applyFill="1" applyBorder="1" applyAlignment="1" applyProtection="1">
      <alignment horizontal="left" vertical="center" shrinkToFit="1"/>
    </xf>
    <xf numFmtId="0" fontId="45" fillId="11" borderId="119" xfId="6" applyFont="1" applyFill="1" applyBorder="1" applyAlignment="1" applyProtection="1">
      <alignment horizontal="center" vertical="center" shrinkToFit="1"/>
    </xf>
    <xf numFmtId="0" fontId="45" fillId="11" borderId="120" xfId="6" applyFont="1" applyFill="1" applyBorder="1" applyAlignment="1" applyProtection="1">
      <alignment horizontal="center" vertical="center" shrinkToFit="1"/>
    </xf>
    <xf numFmtId="0" fontId="45" fillId="11" borderId="121" xfId="6" applyFont="1" applyFill="1" applyBorder="1" applyAlignment="1" applyProtection="1">
      <alignment horizontal="center" vertical="center" shrinkToFit="1"/>
    </xf>
    <xf numFmtId="0" fontId="45" fillId="0" borderId="0" xfId="4" applyFont="1" applyFill="1" applyBorder="1" applyAlignment="1" applyProtection="1">
      <alignment horizontal="left" vertical="center" shrinkToFit="1"/>
    </xf>
    <xf numFmtId="182" fontId="50" fillId="0" borderId="0" xfId="0" applyNumberFormat="1" applyFont="1" applyFill="1" applyBorder="1" applyAlignment="1" applyProtection="1">
      <alignment horizontal="left" vertical="center" shrinkToFit="1"/>
    </xf>
    <xf numFmtId="0" fontId="45" fillId="0" borderId="119" xfId="6" applyFont="1" applyFill="1" applyBorder="1" applyAlignment="1" applyProtection="1">
      <alignment horizontal="left" vertical="center" shrinkToFit="1"/>
    </xf>
    <xf numFmtId="0" fontId="45" fillId="0" borderId="120" xfId="6" applyFont="1" applyFill="1" applyBorder="1" applyAlignment="1" applyProtection="1">
      <alignment horizontal="left" vertical="center" shrinkToFit="1"/>
    </xf>
    <xf numFmtId="0" fontId="45" fillId="0" borderId="121" xfId="6" applyFont="1" applyFill="1" applyBorder="1" applyAlignment="1" applyProtection="1">
      <alignment horizontal="left" vertical="center" shrinkToFit="1"/>
    </xf>
    <xf numFmtId="182" fontId="50" fillId="0" borderId="122" xfId="7" applyNumberFormat="1" applyFont="1" applyFill="1" applyBorder="1" applyAlignment="1" applyProtection="1">
      <alignment horizontal="left" vertical="center" shrinkToFit="1"/>
    </xf>
    <xf numFmtId="0" fontId="45" fillId="6" borderId="119" xfId="6" applyFont="1" applyFill="1" applyBorder="1" applyAlignment="1" applyProtection="1">
      <alignment horizontal="left" vertical="center" shrinkToFit="1"/>
    </xf>
    <xf numFmtId="0" fontId="45" fillId="6" borderId="120" xfId="6" applyFont="1" applyFill="1" applyBorder="1" applyAlignment="1" applyProtection="1">
      <alignment horizontal="left" vertical="center" shrinkToFit="1"/>
    </xf>
    <xf numFmtId="0" fontId="45" fillId="6" borderId="121" xfId="6" applyFont="1" applyFill="1" applyBorder="1" applyAlignment="1" applyProtection="1">
      <alignment horizontal="left" vertical="center" shrinkToFit="1"/>
    </xf>
    <xf numFmtId="0" fontId="45" fillId="6" borderId="122" xfId="6" applyFont="1" applyFill="1" applyBorder="1" applyAlignment="1" applyProtection="1">
      <alignment horizontal="left" vertical="center" shrinkToFit="1"/>
    </xf>
    <xf numFmtId="0" fontId="45" fillId="0" borderId="123" xfId="6" applyFont="1" applyBorder="1" applyAlignment="1" applyProtection="1">
      <alignment horizontal="left" vertical="center" shrinkToFit="1"/>
    </xf>
    <xf numFmtId="0" fontId="45" fillId="0" borderId="41" xfId="6" applyFont="1" applyBorder="1" applyAlignment="1" applyProtection="1">
      <alignment horizontal="left" vertical="center" shrinkToFit="1"/>
    </xf>
    <xf numFmtId="0" fontId="45" fillId="0" borderId="40" xfId="6" applyFont="1" applyBorder="1" applyAlignment="1" applyProtection="1">
      <alignment horizontal="left" vertical="center" shrinkToFit="1"/>
    </xf>
    <xf numFmtId="0" fontId="45" fillId="0" borderId="119" xfId="6" applyFont="1" applyFill="1" applyBorder="1" applyAlignment="1" applyProtection="1">
      <alignment vertical="center" shrinkToFit="1"/>
    </xf>
    <xf numFmtId="0" fontId="45" fillId="0" borderId="120" xfId="6" applyFont="1" applyFill="1" applyBorder="1" applyAlignment="1" applyProtection="1">
      <alignment vertical="center" shrinkToFit="1"/>
    </xf>
    <xf numFmtId="0" fontId="45" fillId="0" borderId="121" xfId="6" applyFont="1" applyFill="1" applyBorder="1" applyAlignment="1" applyProtection="1">
      <alignment vertical="center" shrinkToFit="1"/>
    </xf>
    <xf numFmtId="0" fontId="45" fillId="0" borderId="122" xfId="6" applyFont="1" applyFill="1" applyBorder="1" applyAlignment="1" applyProtection="1">
      <alignment horizontal="left" vertical="center" shrinkToFit="1"/>
    </xf>
    <xf numFmtId="182" fontId="50" fillId="0" borderId="119" xfId="7" applyNumberFormat="1" applyFont="1" applyFill="1" applyBorder="1" applyAlignment="1" applyProtection="1">
      <alignment horizontal="left" vertical="center" shrinkToFit="1"/>
    </xf>
    <xf numFmtId="182" fontId="50" fillId="0" borderId="120" xfId="7" applyNumberFormat="1" applyFont="1" applyFill="1" applyBorder="1" applyAlignment="1" applyProtection="1">
      <alignment horizontal="left" vertical="center" shrinkToFit="1"/>
    </xf>
    <xf numFmtId="182" fontId="50" fillId="0" borderId="121" xfId="7" applyNumberFormat="1" applyFont="1" applyFill="1" applyBorder="1" applyAlignment="1" applyProtection="1">
      <alignment horizontal="left" vertical="center" shrinkToFit="1"/>
    </xf>
    <xf numFmtId="0" fontId="45" fillId="0" borderId="133" xfId="6" applyFont="1" applyFill="1" applyBorder="1" applyAlignment="1" applyProtection="1">
      <alignment horizontal="left" vertical="center" shrinkToFit="1"/>
    </xf>
    <xf numFmtId="0" fontId="45" fillId="0" borderId="134" xfId="6" applyFont="1" applyFill="1" applyBorder="1" applyAlignment="1" applyProtection="1">
      <alignment horizontal="left" vertical="center" shrinkToFit="1"/>
    </xf>
    <xf numFmtId="0" fontId="45" fillId="0" borderId="132" xfId="6" applyFont="1" applyFill="1" applyBorder="1" applyAlignment="1" applyProtection="1">
      <alignment horizontal="left" vertical="center" shrinkToFit="1"/>
    </xf>
    <xf numFmtId="49" fontId="13" fillId="2" borderId="49" xfId="0" applyNumberFormat="1" applyFont="1" applyFill="1" applyBorder="1" applyAlignment="1" applyProtection="1">
      <alignment horizontal="center" vertical="center" shrinkToFit="1"/>
      <protection locked="0"/>
    </xf>
    <xf numFmtId="49" fontId="13" fillId="2" borderId="50" xfId="0" applyNumberFormat="1" applyFont="1" applyFill="1" applyBorder="1" applyAlignment="1" applyProtection="1">
      <alignment horizontal="center" vertical="center" shrinkToFit="1"/>
      <protection locked="0"/>
    </xf>
    <xf numFmtId="49" fontId="13" fillId="2" borderId="51" xfId="0" applyNumberFormat="1" applyFont="1" applyFill="1" applyBorder="1" applyAlignment="1" applyProtection="1">
      <alignment horizontal="center" vertical="center" shrinkToFit="1"/>
      <protection locked="0"/>
    </xf>
    <xf numFmtId="0" fontId="48" fillId="10" borderId="0" xfId="4" applyFont="1" applyFill="1" applyBorder="1" applyAlignment="1" applyProtection="1">
      <alignment horizontal="left" vertical="center"/>
    </xf>
    <xf numFmtId="0" fontId="45" fillId="11" borderId="122" xfId="6" applyFont="1" applyFill="1" applyBorder="1" applyAlignment="1" applyProtection="1">
      <alignment horizontal="center" vertical="center" shrinkToFit="1"/>
    </xf>
    <xf numFmtId="0" fontId="45" fillId="6" borderId="119" xfId="4" applyFont="1" applyFill="1" applyBorder="1" applyAlignment="1" applyProtection="1">
      <alignment horizontal="left" vertical="center" shrinkToFit="1"/>
    </xf>
    <xf numFmtId="0" fontId="45" fillId="6" borderId="120" xfId="4" applyFont="1" applyFill="1" applyBorder="1" applyAlignment="1" applyProtection="1">
      <alignment horizontal="left" vertical="center" shrinkToFit="1"/>
    </xf>
    <xf numFmtId="182" fontId="50" fillId="11" borderId="121" xfId="7" applyNumberFormat="1" applyFont="1" applyFill="1" applyBorder="1" applyAlignment="1" applyProtection="1">
      <alignment horizontal="center" vertical="center" shrinkToFit="1"/>
    </xf>
    <xf numFmtId="182" fontId="50" fillId="11" borderId="122" xfId="7" applyNumberFormat="1" applyFont="1" applyFill="1" applyBorder="1" applyAlignment="1" applyProtection="1">
      <alignment horizontal="center" vertical="center" shrinkToFit="1"/>
    </xf>
    <xf numFmtId="0" fontId="4" fillId="0" borderId="0" xfId="0" applyFont="1" applyAlignment="1">
      <alignment horizontal="left" vertical="top" wrapText="1"/>
    </xf>
    <xf numFmtId="0" fontId="27" fillId="0" borderId="0" xfId="0" applyFont="1" applyAlignment="1">
      <alignment horizontal="left" vertical="top" wrapText="1"/>
    </xf>
    <xf numFmtId="0" fontId="4" fillId="0" borderId="0" xfId="0" applyFont="1" applyAlignment="1">
      <alignment horizontal="left" vertical="center" wrapText="1"/>
    </xf>
    <xf numFmtId="0" fontId="45" fillId="0" borderId="0" xfId="6" applyFont="1" applyFill="1" applyBorder="1" applyAlignment="1" applyProtection="1">
      <alignment vertical="center" shrinkToFit="1"/>
    </xf>
    <xf numFmtId="0" fontId="47" fillId="0" borderId="122" xfId="6" applyFont="1" applyFill="1" applyBorder="1" applyAlignment="1" applyProtection="1">
      <alignment horizontal="left" vertical="center" shrinkToFit="1"/>
    </xf>
    <xf numFmtId="0" fontId="45" fillId="6" borderId="123" xfId="4" applyFont="1" applyFill="1" applyBorder="1" applyAlignment="1">
      <alignment horizontal="left" vertical="center" shrinkToFit="1"/>
    </xf>
    <xf numFmtId="0" fontId="45" fillId="6" borderId="41" xfId="4" applyFont="1" applyFill="1" applyBorder="1" applyAlignment="1">
      <alignment horizontal="left" vertical="center" shrinkToFit="1"/>
    </xf>
    <xf numFmtId="0" fontId="62" fillId="8" borderId="0" xfId="0" applyFont="1" applyFill="1" applyAlignment="1" applyProtection="1">
      <alignment horizontal="center" vertical="center" shrinkToFit="1"/>
      <protection locked="0"/>
    </xf>
    <xf numFmtId="0" fontId="62" fillId="8" borderId="0" xfId="0" applyFont="1" applyFill="1" applyAlignment="1" applyProtection="1">
      <alignment horizontal="center" vertical="center" shrinkToFit="1"/>
    </xf>
    <xf numFmtId="0" fontId="10" fillId="0" borderId="0" xfId="3" applyFont="1" applyAlignment="1" applyProtection="1">
      <alignment horizontal="center" vertical="center"/>
    </xf>
    <xf numFmtId="0" fontId="10" fillId="0" borderId="0" xfId="0" applyFont="1" applyAlignment="1" applyProtection="1">
      <alignment horizontal="left" vertical="center"/>
    </xf>
    <xf numFmtId="0" fontId="10" fillId="0" borderId="0" xfId="0" applyFont="1" applyAlignment="1" applyProtection="1">
      <alignment horizontal="justify" vertical="center"/>
    </xf>
    <xf numFmtId="180" fontId="13" fillId="0" borderId="24" xfId="1" applyNumberFormat="1" applyFont="1" applyBorder="1" applyAlignment="1" applyProtection="1">
      <alignment horizontal="center" vertical="center"/>
    </xf>
    <xf numFmtId="20" fontId="10" fillId="0" borderId="0" xfId="0" applyNumberFormat="1" applyFont="1" applyAlignment="1" applyProtection="1">
      <alignment horizontal="left" vertical="center"/>
    </xf>
    <xf numFmtId="0" fontId="4" fillId="0" borderId="0" xfId="0" applyFont="1" applyAlignment="1" applyProtection="1">
      <alignment horizontal="left" vertical="center"/>
    </xf>
    <xf numFmtId="0" fontId="10" fillId="0" borderId="0" xfId="0" applyFont="1" applyAlignment="1" applyProtection="1">
      <alignment horizontal="center" vertical="center" wrapText="1"/>
    </xf>
    <xf numFmtId="0" fontId="10" fillId="0" borderId="0" xfId="0" applyFont="1" applyAlignment="1" applyProtection="1">
      <alignment horizontal="center" vertical="center"/>
    </xf>
    <xf numFmtId="0" fontId="10" fillId="0" borderId="0" xfId="0" applyFont="1" applyAlignment="1" applyProtection="1">
      <alignment horizontal="left" vertical="center" shrinkToFit="1"/>
    </xf>
    <xf numFmtId="0" fontId="62" fillId="8" borderId="0" xfId="0" applyFont="1" applyFill="1" applyAlignment="1" applyProtection="1">
      <alignment horizontal="left" vertical="center" shrinkToFit="1"/>
      <protection locked="0"/>
    </xf>
    <xf numFmtId="0" fontId="10" fillId="0" borderId="0" xfId="3" applyNumberFormat="1" applyFont="1" applyAlignment="1" applyProtection="1">
      <alignment horizontal="center" vertical="center"/>
    </xf>
    <xf numFmtId="0" fontId="10" fillId="0" borderId="0" xfId="0" applyFont="1" applyAlignment="1" applyProtection="1">
      <alignment horizontal="center" vertical="center" shrinkToFit="1"/>
    </xf>
    <xf numFmtId="177" fontId="63" fillId="5" borderId="34" xfId="3" applyNumberFormat="1" applyFont="1" applyFill="1" applyBorder="1" applyAlignment="1" applyProtection="1">
      <alignment horizontal="right" vertical="center" shrinkToFit="1"/>
      <protection locked="0"/>
    </xf>
    <xf numFmtId="177" fontId="63" fillId="5" borderId="56" xfId="3" applyNumberFormat="1" applyFont="1" applyFill="1" applyBorder="1" applyAlignment="1" applyProtection="1">
      <alignment horizontal="right" shrinkToFit="1"/>
      <protection locked="0"/>
    </xf>
    <xf numFmtId="0" fontId="10" fillId="0" borderId="36" xfId="3" applyFont="1" applyBorder="1" applyAlignment="1" applyProtection="1">
      <alignment horizontal="center" vertical="center"/>
    </xf>
    <xf numFmtId="0" fontId="10" fillId="0" borderId="61" xfId="3" applyFont="1" applyBorder="1" applyProtection="1"/>
    <xf numFmtId="0" fontId="10" fillId="0" borderId="52" xfId="3" applyFont="1" applyBorder="1" applyAlignment="1" applyProtection="1">
      <alignment horizontal="center" vertical="center"/>
    </xf>
    <xf numFmtId="0" fontId="10" fillId="0" borderId="53" xfId="3" applyFont="1" applyBorder="1" applyProtection="1"/>
    <xf numFmtId="177" fontId="5" fillId="0" borderId="54" xfId="3" applyNumberFormat="1" applyFont="1" applyFill="1" applyBorder="1" applyAlignment="1" applyProtection="1">
      <alignment horizontal="right" vertical="center" shrinkToFit="1"/>
    </xf>
    <xf numFmtId="177" fontId="5" fillId="0" borderId="55" xfId="3" applyNumberFormat="1" applyFont="1" applyFill="1" applyBorder="1" applyAlignment="1" applyProtection="1">
      <alignment horizontal="right" shrinkToFit="1"/>
    </xf>
    <xf numFmtId="177" fontId="5" fillId="5" borderId="34" xfId="3" applyNumberFormat="1" applyFont="1" applyFill="1" applyBorder="1" applyAlignment="1" applyProtection="1">
      <alignment horizontal="right" vertical="center" shrinkToFit="1"/>
      <protection locked="0"/>
    </xf>
    <xf numFmtId="177" fontId="5" fillId="5" borderId="56" xfId="3" applyNumberFormat="1" applyFont="1" applyFill="1" applyBorder="1" applyAlignment="1" applyProtection="1">
      <alignment horizontal="right" shrinkToFit="1"/>
      <protection locked="0"/>
    </xf>
    <xf numFmtId="177" fontId="5" fillId="5" borderId="57" xfId="3" applyNumberFormat="1" applyFont="1" applyFill="1" applyBorder="1" applyAlignment="1" applyProtection="1">
      <alignment horizontal="right" vertical="center" shrinkToFit="1"/>
      <protection locked="0"/>
    </xf>
    <xf numFmtId="177" fontId="5" fillId="5" borderId="58" xfId="3" applyNumberFormat="1" applyFont="1" applyFill="1" applyBorder="1" applyAlignment="1" applyProtection="1">
      <alignment horizontal="right" vertical="center" shrinkToFit="1"/>
      <protection locked="0"/>
    </xf>
    <xf numFmtId="0" fontId="10" fillId="5" borderId="27" xfId="3" applyFont="1" applyFill="1" applyBorder="1" applyAlignment="1" applyProtection="1">
      <alignment horizontal="left" vertical="center" shrinkToFit="1"/>
      <protection locked="0"/>
    </xf>
    <xf numFmtId="0" fontId="10" fillId="5" borderId="64" xfId="3" applyFont="1" applyFill="1" applyBorder="1" applyAlignment="1" applyProtection="1">
      <alignment horizontal="left" vertical="center" shrinkToFit="1"/>
      <protection locked="0"/>
    </xf>
    <xf numFmtId="0" fontId="10" fillId="3" borderId="0" xfId="3" applyFont="1" applyFill="1" applyBorder="1" applyAlignment="1" applyProtection="1">
      <alignment horizontal="center" vertical="center"/>
    </xf>
    <xf numFmtId="177" fontId="5" fillId="5" borderId="58" xfId="3" applyNumberFormat="1" applyFont="1" applyFill="1" applyBorder="1" applyAlignment="1" applyProtection="1">
      <alignment horizontal="right" shrinkToFit="1"/>
      <protection locked="0"/>
    </xf>
    <xf numFmtId="0" fontId="11" fillId="0" borderId="0" xfId="3" applyFont="1" applyAlignment="1" applyProtection="1">
      <alignment horizontal="left" vertical="center"/>
    </xf>
    <xf numFmtId="0" fontId="31" fillId="7" borderId="34" xfId="0" applyNumberFormat="1" applyFont="1" applyFill="1" applyBorder="1" applyAlignment="1" applyProtection="1">
      <alignment horizontal="center" vertical="center" shrinkToFit="1"/>
    </xf>
    <xf numFmtId="0" fontId="31" fillId="7" borderId="28" xfId="0" applyNumberFormat="1" applyFont="1" applyFill="1" applyBorder="1" applyAlignment="1" applyProtection="1">
      <alignment horizontal="center" vertical="center" shrinkToFit="1"/>
    </xf>
    <xf numFmtId="0" fontId="31" fillId="7" borderId="64" xfId="0" applyNumberFormat="1" applyFont="1" applyFill="1" applyBorder="1" applyAlignment="1" applyProtection="1">
      <alignment horizontal="center" vertical="center" shrinkToFit="1"/>
    </xf>
    <xf numFmtId="0" fontId="10" fillId="7" borderId="34" xfId="0" applyNumberFormat="1" applyFont="1" applyFill="1" applyBorder="1" applyAlignment="1" applyProtection="1">
      <alignment horizontal="center" vertical="center" shrinkToFit="1"/>
    </xf>
    <xf numFmtId="0" fontId="10" fillId="7" borderId="28" xfId="0" applyNumberFormat="1" applyFont="1" applyFill="1" applyBorder="1" applyAlignment="1" applyProtection="1">
      <alignment horizontal="center" vertical="center" shrinkToFit="1"/>
    </xf>
    <xf numFmtId="0" fontId="10" fillId="7" borderId="64" xfId="0" applyNumberFormat="1" applyFont="1" applyFill="1" applyBorder="1" applyAlignment="1" applyProtection="1">
      <alignment horizontal="center" vertical="center" shrinkToFit="1"/>
    </xf>
    <xf numFmtId="0" fontId="10" fillId="0" borderId="62" xfId="3" applyFont="1" applyBorder="1" applyAlignment="1" applyProtection="1">
      <alignment horizontal="center" vertical="center"/>
    </xf>
    <xf numFmtId="0" fontId="10" fillId="0" borderId="63" xfId="3" applyFont="1" applyBorder="1" applyProtection="1"/>
    <xf numFmtId="177" fontId="5" fillId="3" borderId="59" xfId="3" applyNumberFormat="1" applyFont="1" applyFill="1" applyBorder="1" applyAlignment="1" applyProtection="1">
      <alignment horizontal="right" vertical="center" shrinkToFit="1"/>
    </xf>
    <xf numFmtId="177" fontId="5" fillId="3" borderId="60" xfId="3" applyNumberFormat="1" applyFont="1" applyFill="1" applyBorder="1" applyAlignment="1" applyProtection="1">
      <alignment horizontal="right" shrinkToFit="1"/>
    </xf>
    <xf numFmtId="177" fontId="63" fillId="5" borderId="59" xfId="3" applyNumberFormat="1" applyFont="1" applyFill="1" applyBorder="1" applyAlignment="1" applyProtection="1">
      <alignment horizontal="right" vertical="center" shrinkToFit="1"/>
      <protection locked="0"/>
    </xf>
    <xf numFmtId="177" fontId="63" fillId="5" borderId="60" xfId="3" applyNumberFormat="1" applyFont="1" applyFill="1" applyBorder="1" applyAlignment="1" applyProtection="1">
      <alignment horizontal="right" shrinkToFit="1"/>
      <protection locked="0"/>
    </xf>
    <xf numFmtId="0" fontId="10" fillId="0" borderId="62" xfId="3" applyFont="1" applyFill="1" applyBorder="1" applyAlignment="1" applyProtection="1">
      <alignment horizontal="center" vertical="center"/>
    </xf>
    <xf numFmtId="0" fontId="10" fillId="0" borderId="63" xfId="3" applyFont="1" applyFill="1" applyBorder="1" applyProtection="1"/>
    <xf numFmtId="0" fontId="13" fillId="0" borderId="0" xfId="0" applyFont="1" applyAlignment="1">
      <alignment horizontal="left" vertical="center"/>
    </xf>
    <xf numFmtId="0" fontId="10" fillId="0" borderId="0" xfId="0" applyFont="1" applyAlignment="1">
      <alignment horizontal="left" vertical="center"/>
    </xf>
    <xf numFmtId="0" fontId="10" fillId="7" borderId="34" xfId="0" applyNumberFormat="1" applyFont="1" applyFill="1" applyBorder="1" applyAlignment="1">
      <alignment horizontal="center" vertical="center" shrinkToFit="1"/>
    </xf>
    <xf numFmtId="0" fontId="10" fillId="7" borderId="28" xfId="0" applyNumberFormat="1" applyFont="1" applyFill="1" applyBorder="1" applyAlignment="1">
      <alignment horizontal="center" vertical="center" shrinkToFit="1"/>
    </xf>
    <xf numFmtId="0" fontId="10" fillId="7" borderId="64" xfId="0" applyNumberFormat="1" applyFont="1" applyFill="1" applyBorder="1" applyAlignment="1">
      <alignment horizontal="center" vertical="center" shrinkToFit="1"/>
    </xf>
    <xf numFmtId="0" fontId="31" fillId="7" borderId="34" xfId="0" applyNumberFormat="1" applyFont="1" applyFill="1" applyBorder="1" applyAlignment="1">
      <alignment horizontal="center" vertical="center" shrinkToFit="1"/>
    </xf>
    <xf numFmtId="0" fontId="31" fillId="7" borderId="28" xfId="0" applyNumberFormat="1" applyFont="1" applyFill="1" applyBorder="1" applyAlignment="1">
      <alignment horizontal="center" vertical="center" shrinkToFit="1"/>
    </xf>
    <xf numFmtId="0" fontId="31" fillId="7" borderId="64" xfId="0" applyNumberFormat="1" applyFont="1" applyFill="1" applyBorder="1" applyAlignment="1">
      <alignment horizontal="center" vertical="center" shrinkToFit="1"/>
    </xf>
    <xf numFmtId="0" fontId="64" fillId="8" borderId="34" xfId="0" applyFont="1" applyFill="1" applyBorder="1" applyAlignment="1" applyProtection="1">
      <alignment horizontal="center" vertical="center" shrinkToFit="1"/>
      <protection locked="0"/>
    </xf>
    <xf numFmtId="0" fontId="64" fillId="8" borderId="28" xfId="0" applyFont="1" applyFill="1" applyBorder="1" applyAlignment="1" applyProtection="1">
      <alignment horizontal="center" vertical="center" shrinkToFit="1"/>
      <protection locked="0"/>
    </xf>
    <xf numFmtId="0" fontId="64" fillId="8" borderId="64" xfId="0" applyFont="1" applyFill="1" applyBorder="1" applyAlignment="1" applyProtection="1">
      <alignment horizontal="center" vertical="center" shrinkToFit="1"/>
      <protection locked="0"/>
    </xf>
    <xf numFmtId="0" fontId="38" fillId="0" borderId="80" xfId="0" applyFont="1" applyFill="1" applyBorder="1" applyAlignment="1" applyProtection="1">
      <alignment horizontal="center" vertical="center"/>
    </xf>
    <xf numFmtId="0" fontId="38" fillId="0" borderId="69" xfId="0" applyFont="1" applyFill="1" applyBorder="1" applyAlignment="1" applyProtection="1">
      <alignment horizontal="center" vertical="center"/>
    </xf>
    <xf numFmtId="0" fontId="38" fillId="0" borderId="81" xfId="0" applyFont="1" applyFill="1" applyBorder="1" applyAlignment="1" applyProtection="1">
      <alignment horizontal="center" vertical="center"/>
    </xf>
    <xf numFmtId="0" fontId="38" fillId="0" borderId="82" xfId="0" applyFont="1" applyFill="1" applyBorder="1" applyAlignment="1" applyProtection="1">
      <alignment horizontal="center" vertical="center"/>
    </xf>
    <xf numFmtId="0" fontId="38" fillId="0" borderId="83" xfId="0" applyFont="1" applyFill="1" applyBorder="1" applyAlignment="1" applyProtection="1">
      <alignment horizontal="center" vertical="center"/>
    </xf>
    <xf numFmtId="0" fontId="38" fillId="0" borderId="75" xfId="0" applyFont="1" applyFill="1" applyBorder="1" applyAlignment="1" applyProtection="1">
      <alignment horizontal="center" vertical="center"/>
    </xf>
    <xf numFmtId="0" fontId="38" fillId="6" borderId="84" xfId="0" applyFont="1" applyFill="1" applyBorder="1" applyAlignment="1" applyProtection="1">
      <alignment horizontal="center" vertical="center" shrinkToFit="1"/>
      <protection locked="0"/>
    </xf>
    <xf numFmtId="0" fontId="15" fillId="0" borderId="80" xfId="0" applyFont="1" applyFill="1" applyBorder="1" applyAlignment="1" applyProtection="1">
      <alignment horizontal="center" vertical="center"/>
    </xf>
    <xf numFmtId="0" fontId="15" fillId="0" borderId="69" xfId="0" applyFont="1" applyFill="1" applyBorder="1" applyAlignment="1" applyProtection="1">
      <alignment horizontal="center" vertical="center"/>
    </xf>
    <xf numFmtId="0" fontId="15" fillId="0" borderId="30" xfId="0" applyFont="1" applyFill="1" applyBorder="1" applyAlignment="1" applyProtection="1">
      <alignment horizontal="center" vertical="center"/>
    </xf>
    <xf numFmtId="0" fontId="15" fillId="0" borderId="71" xfId="0" applyFont="1" applyFill="1" applyBorder="1" applyAlignment="1" applyProtection="1">
      <alignment horizontal="center" vertical="center"/>
    </xf>
    <xf numFmtId="0" fontId="15" fillId="0" borderId="29" xfId="0" applyFont="1" applyFill="1" applyBorder="1" applyAlignment="1" applyProtection="1">
      <alignment horizontal="left" vertical="center" shrinkToFit="1"/>
    </xf>
    <xf numFmtId="0" fontId="15" fillId="0" borderId="31" xfId="0" applyFont="1" applyFill="1" applyBorder="1" applyAlignment="1" applyProtection="1">
      <alignment horizontal="left" vertical="center" shrinkToFit="1"/>
    </xf>
    <xf numFmtId="0" fontId="15" fillId="0" borderId="83" xfId="0" applyFont="1" applyFill="1" applyBorder="1" applyAlignment="1" applyProtection="1">
      <alignment horizontal="left" vertical="center" shrinkToFit="1"/>
    </xf>
    <xf numFmtId="0" fontId="15" fillId="0" borderId="77" xfId="0" applyFont="1" applyFill="1" applyBorder="1" applyAlignment="1" applyProtection="1">
      <alignment horizontal="left" vertical="center" shrinkToFit="1"/>
    </xf>
    <xf numFmtId="0" fontId="15" fillId="0" borderId="23" xfId="0" applyFont="1" applyBorder="1" applyAlignment="1" applyProtection="1">
      <alignment horizontal="center" vertical="center" wrapText="1"/>
    </xf>
    <xf numFmtId="0" fontId="15" fillId="0" borderId="85" xfId="0" applyFont="1" applyBorder="1" applyAlignment="1" applyProtection="1">
      <alignment horizontal="center" vertical="center" wrapText="1"/>
    </xf>
    <xf numFmtId="0" fontId="15" fillId="0" borderId="86" xfId="0" applyFont="1" applyBorder="1" applyAlignment="1" applyProtection="1">
      <alignment horizontal="center" vertical="center" wrapText="1"/>
    </xf>
    <xf numFmtId="0" fontId="15" fillId="0" borderId="72" xfId="0" applyFont="1" applyBorder="1" applyAlignment="1" applyProtection="1">
      <alignment horizontal="center" vertical="center" wrapText="1"/>
    </xf>
    <xf numFmtId="0" fontId="15" fillId="0" borderId="62" xfId="0" applyFont="1" applyBorder="1" applyAlignment="1" applyProtection="1">
      <alignment horizontal="center" vertical="center" shrinkToFit="1"/>
    </xf>
    <xf numFmtId="0" fontId="15" fillId="0" borderId="87" xfId="0" applyFont="1" applyBorder="1" applyAlignment="1" applyProtection="1">
      <alignment horizontal="center" vertical="center" shrinkToFit="1"/>
    </xf>
    <xf numFmtId="0" fontId="15" fillId="0" borderId="63" xfId="0" applyFont="1" applyBorder="1" applyAlignment="1" applyProtection="1">
      <alignment horizontal="center" vertical="center" shrinkToFit="1"/>
    </xf>
    <xf numFmtId="0" fontId="38" fillId="8" borderId="59" xfId="0" applyFont="1" applyFill="1" applyBorder="1" applyAlignment="1" applyProtection="1">
      <alignment horizontal="center" vertical="center" shrinkToFit="1"/>
      <protection locked="0"/>
    </xf>
    <xf numFmtId="0" fontId="38" fillId="0" borderId="88" xfId="0" applyFont="1" applyBorder="1" applyAlignment="1" applyProtection="1">
      <alignment horizontal="center" vertical="center" shrinkToFit="1"/>
      <protection locked="0"/>
    </xf>
    <xf numFmtId="0" fontId="38" fillId="0" borderId="60" xfId="0" applyFont="1" applyBorder="1" applyAlignment="1" applyProtection="1">
      <alignment horizontal="center" vertical="center" shrinkToFit="1"/>
      <protection locked="0"/>
    </xf>
    <xf numFmtId="0" fontId="59" fillId="8" borderId="80" xfId="0" applyFont="1" applyFill="1" applyBorder="1" applyAlignment="1" applyProtection="1">
      <alignment horizontal="right" vertical="center" shrinkToFit="1"/>
      <protection locked="0"/>
    </xf>
    <xf numFmtId="0" fontId="59" fillId="8" borderId="76" xfId="0" applyFont="1" applyFill="1" applyBorder="1" applyAlignment="1" applyProtection="1">
      <alignment horizontal="right" vertical="center" shrinkToFit="1"/>
      <protection locked="0"/>
    </xf>
    <xf numFmtId="0" fontId="59" fillId="8" borderId="78" xfId="0" applyFont="1" applyFill="1" applyBorder="1" applyAlignment="1" applyProtection="1">
      <alignment horizontal="right" vertical="center" shrinkToFit="1"/>
      <protection locked="0"/>
    </xf>
    <xf numFmtId="0" fontId="59" fillId="8" borderId="81" xfId="0" applyFont="1" applyFill="1" applyBorder="1" applyAlignment="1" applyProtection="1">
      <alignment horizontal="right" vertical="center" shrinkToFit="1"/>
      <protection locked="0"/>
    </xf>
    <xf numFmtId="0" fontId="59" fillId="8" borderId="0" xfId="0" applyFont="1" applyFill="1" applyBorder="1" applyAlignment="1" applyProtection="1">
      <alignment horizontal="right" vertical="center" shrinkToFit="1"/>
      <protection locked="0"/>
    </xf>
    <xf numFmtId="0" fontId="59" fillId="8" borderId="89" xfId="0" applyFont="1" applyFill="1" applyBorder="1" applyAlignment="1" applyProtection="1">
      <alignment horizontal="right" vertical="center" shrinkToFit="1"/>
      <protection locked="0"/>
    </xf>
    <xf numFmtId="0" fontId="38" fillId="8" borderId="34" xfId="0" applyFont="1" applyFill="1" applyBorder="1" applyAlignment="1" applyProtection="1">
      <alignment horizontal="center" vertical="center" shrinkToFit="1"/>
      <protection locked="0"/>
    </xf>
    <xf numFmtId="0" fontId="38" fillId="0" borderId="28" xfId="0" applyFont="1" applyBorder="1" applyAlignment="1" applyProtection="1">
      <alignment horizontal="center" vertical="center" shrinkToFit="1"/>
      <protection locked="0"/>
    </xf>
    <xf numFmtId="0" fontId="38" fillId="0" borderId="56" xfId="0" applyFont="1" applyBorder="1" applyAlignment="1" applyProtection="1">
      <alignment horizontal="center" vertical="center" shrinkToFit="1"/>
      <protection locked="0"/>
    </xf>
    <xf numFmtId="0" fontId="15" fillId="0" borderId="2" xfId="0" applyFont="1" applyBorder="1" applyAlignment="1" applyProtection="1">
      <alignment horizontal="center" vertical="center"/>
    </xf>
    <xf numFmtId="0" fontId="15" fillId="3" borderId="2" xfId="0" applyFont="1" applyFill="1" applyBorder="1" applyAlignment="1" applyProtection="1">
      <alignment horizontal="center" vertical="center"/>
    </xf>
    <xf numFmtId="0" fontId="15" fillId="0" borderId="61" xfId="0" applyFont="1" applyBorder="1" applyAlignment="1" applyProtection="1">
      <alignment horizontal="center" vertical="center" shrinkToFit="1"/>
    </xf>
    <xf numFmtId="0" fontId="5" fillId="0" borderId="62" xfId="0" applyFont="1" applyBorder="1" applyAlignment="1" applyProtection="1">
      <alignment horizontal="center" vertical="center" shrinkToFit="1"/>
    </xf>
    <xf numFmtId="0" fontId="5" fillId="0" borderId="87" xfId="0" applyFont="1" applyBorder="1" applyAlignment="1" applyProtection="1">
      <alignment horizontal="center" vertical="center" shrinkToFit="1"/>
    </xf>
    <xf numFmtId="0" fontId="15" fillId="0" borderId="24" xfId="0" applyFont="1" applyFill="1" applyBorder="1" applyAlignment="1" applyProtection="1">
      <alignment horizontal="center"/>
    </xf>
    <xf numFmtId="0" fontId="59" fillId="8" borderId="59" xfId="0" applyFont="1" applyFill="1" applyBorder="1" applyAlignment="1" applyProtection="1">
      <alignment horizontal="center" vertical="center"/>
      <protection locked="0"/>
    </xf>
    <xf numFmtId="0" fontId="59" fillId="8" borderId="88" xfId="0" applyFont="1" applyFill="1" applyBorder="1" applyAlignment="1" applyProtection="1">
      <alignment horizontal="center" vertical="center"/>
      <protection locked="0"/>
    </xf>
    <xf numFmtId="0" fontId="59" fillId="8" borderId="91" xfId="0" applyFont="1" applyFill="1" applyBorder="1" applyAlignment="1" applyProtection="1">
      <alignment horizontal="center" vertical="center"/>
      <protection locked="0"/>
    </xf>
    <xf numFmtId="0" fontId="38" fillId="6" borderId="59" xfId="0" applyFont="1" applyFill="1" applyBorder="1" applyAlignment="1" applyProtection="1">
      <alignment horizontal="center" vertical="center" shrinkToFit="1"/>
      <protection locked="0"/>
    </xf>
    <xf numFmtId="0" fontId="38" fillId="6" borderId="91" xfId="0" applyFont="1" applyFill="1" applyBorder="1" applyAlignment="1" applyProtection="1">
      <alignment horizontal="center" vertical="center" shrinkToFit="1"/>
      <protection locked="0"/>
    </xf>
    <xf numFmtId="0" fontId="39" fillId="8" borderId="59" xfId="0" applyFont="1" applyFill="1" applyBorder="1" applyAlignment="1" applyProtection="1">
      <alignment horizontal="center" vertical="center" shrinkToFit="1"/>
      <protection locked="0"/>
    </xf>
    <xf numFmtId="0" fontId="39" fillId="8" borderId="88" xfId="0" applyFont="1" applyFill="1" applyBorder="1" applyAlignment="1" applyProtection="1">
      <alignment horizontal="center" vertical="center" shrinkToFit="1"/>
      <protection locked="0"/>
    </xf>
    <xf numFmtId="0" fontId="39" fillId="8" borderId="91" xfId="0" applyFont="1" applyFill="1" applyBorder="1" applyAlignment="1" applyProtection="1">
      <alignment horizontal="center" vertical="center" shrinkToFit="1"/>
      <protection locked="0"/>
    </xf>
    <xf numFmtId="0" fontId="59" fillId="8" borderId="34" xfId="0" applyFont="1" applyFill="1" applyBorder="1" applyAlignment="1" applyProtection="1">
      <alignment horizontal="center" vertical="center"/>
      <protection locked="0"/>
    </xf>
    <xf numFmtId="0" fontId="59" fillId="8" borderId="28" xfId="0" applyFont="1" applyFill="1" applyBorder="1" applyAlignment="1" applyProtection="1">
      <alignment horizontal="center" vertical="center"/>
      <protection locked="0"/>
    </xf>
    <xf numFmtId="0" fontId="59" fillId="8" borderId="64" xfId="0" applyFont="1" applyFill="1" applyBorder="1" applyAlignment="1" applyProtection="1">
      <alignment horizontal="center" vertical="center"/>
      <protection locked="0"/>
    </xf>
    <xf numFmtId="0" fontId="38" fillId="6" borderId="34" xfId="0" applyFont="1" applyFill="1" applyBorder="1" applyAlignment="1" applyProtection="1">
      <alignment horizontal="center" vertical="center" shrinkToFit="1"/>
      <protection locked="0"/>
    </xf>
    <xf numFmtId="0" fontId="38" fillId="6" borderId="64" xfId="0" applyFont="1" applyFill="1" applyBorder="1" applyAlignment="1" applyProtection="1">
      <alignment horizontal="center" vertical="center" shrinkToFit="1"/>
      <protection locked="0"/>
    </xf>
    <xf numFmtId="0" fontId="39" fillId="8" borderId="34" xfId="0" applyFont="1" applyFill="1" applyBorder="1" applyAlignment="1" applyProtection="1">
      <alignment horizontal="center" vertical="center" shrinkToFit="1"/>
      <protection locked="0"/>
    </xf>
    <xf numFmtId="0" fontId="39" fillId="8" borderId="28" xfId="0" applyFont="1" applyFill="1" applyBorder="1" applyAlignment="1" applyProtection="1">
      <alignment horizontal="center" vertical="center" shrinkToFit="1"/>
      <protection locked="0"/>
    </xf>
    <xf numFmtId="0" fontId="39" fillId="8" borderId="64" xfId="0" applyFont="1" applyFill="1" applyBorder="1" applyAlignment="1" applyProtection="1">
      <alignment horizontal="center" vertical="center" shrinkToFit="1"/>
      <protection locked="0"/>
    </xf>
    <xf numFmtId="0" fontId="15" fillId="0" borderId="2" xfId="0" applyFont="1" applyFill="1" applyBorder="1" applyAlignment="1" applyProtection="1">
      <alignment horizontal="center" vertical="center"/>
    </xf>
    <xf numFmtId="0" fontId="15" fillId="0" borderId="84" xfId="0" applyFont="1" applyFill="1" applyBorder="1" applyAlignment="1" applyProtection="1">
      <alignment horizontal="center" vertical="center"/>
    </xf>
    <xf numFmtId="0" fontId="40" fillId="8" borderId="2" xfId="0" applyFont="1" applyFill="1" applyBorder="1" applyAlignment="1" applyProtection="1">
      <alignment horizontal="center" vertical="center" wrapText="1"/>
      <protection locked="0"/>
    </xf>
    <xf numFmtId="0" fontId="40" fillId="8" borderId="92" xfId="0" applyFont="1" applyFill="1" applyBorder="1" applyAlignment="1" applyProtection="1">
      <alignment horizontal="center" vertical="center" wrapText="1"/>
      <protection locked="0"/>
    </xf>
    <xf numFmtId="0" fontId="40" fillId="8" borderId="84" xfId="0" applyFont="1" applyFill="1" applyBorder="1" applyAlignment="1" applyProtection="1">
      <alignment horizontal="center" vertical="center" wrapText="1"/>
      <protection locked="0"/>
    </xf>
    <xf numFmtId="0" fontId="40" fillId="8" borderId="93" xfId="0" applyFont="1" applyFill="1" applyBorder="1" applyAlignment="1" applyProtection="1">
      <alignment horizontal="center" vertical="center" wrapText="1"/>
      <protection locked="0"/>
    </xf>
    <xf numFmtId="0" fontId="15" fillId="0" borderId="94" xfId="0" applyFont="1" applyFill="1" applyBorder="1" applyAlignment="1" applyProtection="1">
      <alignment horizontal="center" vertical="center"/>
    </xf>
    <xf numFmtId="0" fontId="40" fillId="8" borderId="94" xfId="0" applyFont="1" applyFill="1" applyBorder="1" applyAlignment="1" applyProtection="1">
      <alignment horizontal="center" vertical="center" wrapText="1"/>
      <protection locked="0"/>
    </xf>
    <xf numFmtId="0" fontId="40" fillId="8" borderId="95" xfId="0" applyFont="1" applyFill="1" applyBorder="1" applyAlignment="1" applyProtection="1">
      <alignment horizontal="center" vertical="center" wrapText="1"/>
      <protection locked="0"/>
    </xf>
    <xf numFmtId="0" fontId="15" fillId="0" borderId="81" xfId="0" applyFont="1" applyFill="1" applyBorder="1" applyAlignment="1" applyProtection="1">
      <alignment horizontal="center" vertical="center"/>
    </xf>
    <xf numFmtId="0" fontId="15" fillId="0" borderId="83" xfId="0" applyFont="1" applyFill="1" applyBorder="1" applyAlignment="1" applyProtection="1">
      <alignment horizontal="center" vertical="center"/>
    </xf>
    <xf numFmtId="0" fontId="38" fillId="8" borderId="65" xfId="0" applyFont="1" applyFill="1" applyBorder="1" applyAlignment="1" applyProtection="1">
      <alignment horizontal="center" vertical="center" shrinkToFit="1"/>
      <protection locked="0"/>
    </xf>
    <xf numFmtId="0" fontId="38" fillId="8" borderId="66" xfId="0" applyFont="1" applyFill="1" applyBorder="1" applyAlignment="1" applyProtection="1">
      <alignment horizontal="center" vertical="center" shrinkToFit="1"/>
      <protection locked="0"/>
    </xf>
    <xf numFmtId="0" fontId="38" fillId="8" borderId="90" xfId="0" applyFont="1" applyFill="1" applyBorder="1" applyAlignment="1" applyProtection="1">
      <alignment horizontal="center" vertical="center" shrinkToFit="1"/>
      <protection locked="0"/>
    </xf>
    <xf numFmtId="0" fontId="38" fillId="6" borderId="65" xfId="0" applyFont="1" applyFill="1" applyBorder="1" applyAlignment="1" applyProtection="1">
      <alignment horizontal="center" vertical="center" shrinkToFit="1"/>
      <protection locked="0"/>
    </xf>
    <xf numFmtId="0" fontId="38" fillId="6" borderId="90" xfId="0" applyFont="1" applyFill="1" applyBorder="1" applyAlignment="1" applyProtection="1">
      <alignment horizontal="center" vertical="center" shrinkToFit="1"/>
      <protection locked="0"/>
    </xf>
    <xf numFmtId="0" fontId="39" fillId="8" borderId="65" xfId="0" applyFont="1" applyFill="1" applyBorder="1" applyAlignment="1" applyProtection="1">
      <alignment horizontal="center" vertical="center" shrinkToFit="1"/>
      <protection locked="0"/>
    </xf>
    <xf numFmtId="0" fontId="39" fillId="8" borderId="66" xfId="0" applyFont="1" applyFill="1" applyBorder="1" applyAlignment="1" applyProtection="1">
      <alignment horizontal="center" vertical="center" shrinkToFit="1"/>
      <protection locked="0"/>
    </xf>
    <xf numFmtId="0" fontId="39" fillId="8" borderId="90" xfId="0" applyFont="1" applyFill="1" applyBorder="1" applyAlignment="1" applyProtection="1">
      <alignment horizontal="center" vertical="center" shrinkToFit="1"/>
      <protection locked="0"/>
    </xf>
    <xf numFmtId="0" fontId="59" fillId="8" borderId="34" xfId="0" applyFont="1" applyFill="1" applyBorder="1" applyAlignment="1" applyProtection="1">
      <alignment horizontal="center" vertical="center" shrinkToFit="1"/>
      <protection locked="0"/>
    </xf>
    <xf numFmtId="0" fontId="59" fillId="0" borderId="28" xfId="0" applyFont="1" applyBorder="1" applyAlignment="1" applyProtection="1">
      <alignment horizontal="center" vertical="center" shrinkToFit="1"/>
      <protection locked="0"/>
    </xf>
    <xf numFmtId="0" fontId="59" fillId="0" borderId="56" xfId="0" applyFont="1" applyBorder="1" applyAlignment="1" applyProtection="1">
      <alignment horizontal="center" vertical="center" shrinkToFit="1"/>
      <protection locked="0"/>
    </xf>
    <xf numFmtId="0" fontId="38" fillId="0" borderId="66" xfId="0" applyFont="1" applyBorder="1" applyAlignment="1" applyProtection="1">
      <alignment horizontal="center" vertical="center" shrinkToFit="1"/>
      <protection locked="0"/>
    </xf>
    <xf numFmtId="0" fontId="38" fillId="0" borderId="67" xfId="0" applyFont="1" applyBorder="1" applyAlignment="1" applyProtection="1">
      <alignment horizontal="center" vertical="center" shrinkToFit="1"/>
      <protection locked="0"/>
    </xf>
    <xf numFmtId="0" fontId="15" fillId="0" borderId="0" xfId="0" applyFont="1" applyFill="1" applyAlignment="1" applyProtection="1">
      <alignment horizontal="left" vertical="center"/>
    </xf>
    <xf numFmtId="0" fontId="15" fillId="0" borderId="68" xfId="0" applyFont="1" applyFill="1" applyBorder="1" applyAlignment="1" applyProtection="1">
      <alignment horizontal="center" vertical="center" wrapText="1"/>
    </xf>
    <xf numFmtId="0" fontId="15" fillId="0" borderId="76" xfId="0" applyFont="1" applyFill="1" applyBorder="1" applyAlignment="1" applyProtection="1">
      <alignment horizontal="center" vertical="center"/>
    </xf>
    <xf numFmtId="0" fontId="15" fillId="0" borderId="70" xfId="0" applyFont="1" applyFill="1" applyBorder="1" applyAlignment="1" applyProtection="1">
      <alignment horizontal="center" vertical="center"/>
    </xf>
    <xf numFmtId="0" fontId="15" fillId="0" borderId="24" xfId="0" applyFont="1" applyFill="1" applyBorder="1" applyAlignment="1" applyProtection="1">
      <alignment horizontal="center" vertical="center"/>
    </xf>
    <xf numFmtId="0" fontId="15" fillId="0" borderId="68" xfId="0" applyFont="1" applyFill="1" applyBorder="1" applyAlignment="1" applyProtection="1">
      <alignment horizontal="center" vertical="center" shrinkToFit="1"/>
    </xf>
    <xf numFmtId="0" fontId="15" fillId="0" borderId="78" xfId="0" applyFont="1" applyFill="1" applyBorder="1" applyAlignment="1" applyProtection="1">
      <alignment horizontal="center" vertical="center" shrinkToFit="1"/>
    </xf>
    <xf numFmtId="0" fontId="15" fillId="0" borderId="70" xfId="0" applyFont="1" applyFill="1" applyBorder="1" applyAlignment="1" applyProtection="1">
      <alignment horizontal="center" vertical="center" shrinkToFit="1"/>
    </xf>
    <xf numFmtId="0" fontId="15" fillId="0" borderId="79" xfId="0" applyFont="1" applyFill="1" applyBorder="1" applyAlignment="1" applyProtection="1">
      <alignment horizontal="center" vertical="center" shrinkToFit="1"/>
    </xf>
    <xf numFmtId="0" fontId="15" fillId="0" borderId="96" xfId="0" applyFont="1" applyFill="1" applyBorder="1" applyAlignment="1" applyProtection="1">
      <alignment horizontal="center" vertical="center"/>
    </xf>
    <xf numFmtId="0" fontId="16" fillId="0" borderId="29" xfId="0" applyFont="1" applyFill="1" applyBorder="1" applyAlignment="1" applyProtection="1">
      <alignment horizontal="left" vertical="center" shrinkToFit="1"/>
    </xf>
    <xf numFmtId="0" fontId="16" fillId="0" borderId="73" xfId="0" applyFont="1" applyFill="1" applyBorder="1" applyAlignment="1" applyProtection="1">
      <alignment horizontal="left" vertical="center" shrinkToFit="1"/>
    </xf>
    <xf numFmtId="0" fontId="16" fillId="0" borderId="30" xfId="0" applyFont="1" applyFill="1" applyBorder="1" applyAlignment="1" applyProtection="1">
      <alignment horizontal="left" vertical="center" shrinkToFit="1"/>
    </xf>
    <xf numFmtId="0" fontId="16" fillId="0" borderId="71" xfId="0" applyFont="1" applyFill="1" applyBorder="1" applyAlignment="1" applyProtection="1">
      <alignment horizontal="left" vertical="center" shrinkToFit="1"/>
    </xf>
    <xf numFmtId="0" fontId="62" fillId="5" borderId="72" xfId="0" applyFont="1" applyFill="1" applyBorder="1" applyAlignment="1" applyProtection="1">
      <alignment horizontal="center" vertical="center" shrinkToFit="1"/>
      <protection locked="0"/>
    </xf>
    <xf numFmtId="0" fontId="62" fillId="5" borderId="31" xfId="0" applyFont="1" applyFill="1" applyBorder="1" applyAlignment="1" applyProtection="1">
      <alignment horizontal="center" vertical="center" shrinkToFit="1"/>
      <protection locked="0"/>
    </xf>
    <xf numFmtId="0" fontId="62" fillId="5" borderId="73" xfId="0" applyFont="1" applyFill="1" applyBorder="1" applyAlignment="1" applyProtection="1">
      <alignment horizontal="center" vertical="center" shrinkToFit="1"/>
      <protection locked="0"/>
    </xf>
    <xf numFmtId="0" fontId="62" fillId="5" borderId="70" xfId="0" applyFont="1" applyFill="1" applyBorder="1" applyAlignment="1" applyProtection="1">
      <alignment horizontal="center" vertical="center" shrinkToFit="1"/>
      <protection locked="0"/>
    </xf>
    <xf numFmtId="0" fontId="62" fillId="5" borderId="24" xfId="0" applyFont="1" applyFill="1" applyBorder="1" applyAlignment="1" applyProtection="1">
      <alignment horizontal="center" vertical="center" shrinkToFit="1"/>
      <protection locked="0"/>
    </xf>
    <xf numFmtId="0" fontId="62" fillId="5" borderId="71" xfId="0" applyFont="1" applyFill="1" applyBorder="1" applyAlignment="1" applyProtection="1">
      <alignment horizontal="center" vertical="center" shrinkToFit="1"/>
      <protection locked="0"/>
    </xf>
    <xf numFmtId="0" fontId="41" fillId="0" borderId="72" xfId="0" applyFont="1" applyFill="1" applyBorder="1" applyAlignment="1" applyProtection="1">
      <alignment horizontal="center" vertical="center"/>
    </xf>
    <xf numFmtId="0" fontId="41" fillId="0" borderId="97" xfId="0" applyFont="1" applyFill="1" applyBorder="1" applyAlignment="1" applyProtection="1">
      <alignment horizontal="center" vertical="center"/>
    </xf>
    <xf numFmtId="0" fontId="41" fillId="0" borderId="70" xfId="0" applyFont="1" applyFill="1" applyBorder="1" applyAlignment="1" applyProtection="1">
      <alignment horizontal="center" vertical="center"/>
    </xf>
    <xf numFmtId="0" fontId="41" fillId="0" borderId="79" xfId="0" applyFont="1" applyFill="1" applyBorder="1" applyAlignment="1" applyProtection="1">
      <alignment horizontal="center" vertical="center"/>
    </xf>
    <xf numFmtId="0" fontId="38" fillId="0" borderId="68" xfId="0" applyFont="1" applyFill="1" applyBorder="1" applyAlignment="1" applyProtection="1">
      <alignment horizontal="center" vertical="center"/>
    </xf>
    <xf numFmtId="0" fontId="38" fillId="0" borderId="76" xfId="0" applyFont="1" applyFill="1" applyBorder="1" applyAlignment="1" applyProtection="1">
      <alignment horizontal="center" vertical="center"/>
    </xf>
    <xf numFmtId="0" fontId="38" fillId="0" borderId="78" xfId="0" applyFont="1" applyFill="1" applyBorder="1" applyAlignment="1" applyProtection="1">
      <alignment horizontal="center" vertical="center"/>
    </xf>
    <xf numFmtId="0" fontId="38" fillId="0" borderId="98" xfId="0" applyFont="1" applyFill="1" applyBorder="1" applyAlignment="1" applyProtection="1">
      <alignment horizontal="center" vertical="center"/>
    </xf>
    <xf numFmtId="0" fontId="38" fillId="0" borderId="0" xfId="0" applyFont="1" applyFill="1" applyBorder="1" applyAlignment="1" applyProtection="1">
      <alignment horizontal="center" vertical="center"/>
    </xf>
    <xf numFmtId="0" fontId="38" fillId="0" borderId="89" xfId="0" applyFont="1" applyFill="1" applyBorder="1" applyAlignment="1" applyProtection="1">
      <alignment horizontal="center" vertical="center"/>
    </xf>
    <xf numFmtId="3" fontId="31" fillId="0" borderId="72" xfId="0" applyNumberFormat="1" applyFont="1" applyFill="1" applyBorder="1" applyAlignment="1" applyProtection="1">
      <alignment horizontal="center" vertical="center"/>
    </xf>
    <xf numFmtId="3" fontId="31" fillId="0" borderId="97" xfId="0" applyNumberFormat="1" applyFont="1" applyFill="1" applyBorder="1" applyAlignment="1" applyProtection="1">
      <alignment horizontal="center" vertical="center"/>
    </xf>
    <xf numFmtId="3" fontId="31" fillId="0" borderId="74" xfId="0" applyNumberFormat="1" applyFont="1" applyFill="1" applyBorder="1" applyAlignment="1" applyProtection="1">
      <alignment horizontal="center" vertical="center"/>
    </xf>
    <xf numFmtId="3" fontId="31" fillId="0" borderId="99" xfId="0" applyNumberFormat="1" applyFont="1" applyFill="1" applyBorder="1" applyAlignment="1" applyProtection="1">
      <alignment horizontal="center" vertical="center"/>
    </xf>
    <xf numFmtId="0" fontId="31" fillId="0" borderId="72" xfId="0" applyFont="1" applyFill="1" applyBorder="1" applyAlignment="1" applyProtection="1">
      <alignment horizontal="center" vertical="center"/>
    </xf>
    <xf numFmtId="0" fontId="31" fillId="0" borderId="31" xfId="0" applyFont="1" applyFill="1" applyBorder="1" applyAlignment="1" applyProtection="1">
      <alignment horizontal="center" vertical="center"/>
    </xf>
    <xf numFmtId="0" fontId="31" fillId="0" borderId="73" xfId="0" applyFont="1" applyFill="1" applyBorder="1" applyAlignment="1" applyProtection="1">
      <alignment horizontal="center" vertical="center"/>
    </xf>
    <xf numFmtId="0" fontId="31" fillId="0" borderId="74" xfId="0" applyFont="1" applyFill="1" applyBorder="1" applyAlignment="1" applyProtection="1">
      <alignment horizontal="center" vertical="center"/>
    </xf>
    <xf numFmtId="0" fontId="31" fillId="0" borderId="77" xfId="0" applyFont="1" applyFill="1" applyBorder="1" applyAlignment="1" applyProtection="1">
      <alignment horizontal="center" vertical="center"/>
    </xf>
    <xf numFmtId="0" fontId="31" fillId="0" borderId="75" xfId="0" applyFont="1" applyFill="1" applyBorder="1" applyAlignment="1" applyProtection="1">
      <alignment horizontal="center" vertical="center"/>
    </xf>
    <xf numFmtId="3" fontId="31" fillId="0" borderId="31" xfId="0" applyNumberFormat="1" applyFont="1" applyFill="1" applyBorder="1" applyAlignment="1" applyProtection="1">
      <alignment horizontal="center" vertical="center"/>
    </xf>
    <xf numFmtId="3" fontId="31" fillId="0" borderId="77" xfId="0" applyNumberFormat="1" applyFont="1" applyFill="1" applyBorder="1" applyAlignment="1" applyProtection="1">
      <alignment horizontal="center" vertical="center"/>
    </xf>
    <xf numFmtId="0" fontId="38" fillId="0" borderId="96" xfId="0" applyFont="1" applyFill="1" applyBorder="1" applyAlignment="1" applyProtection="1">
      <alignment horizontal="center" vertical="center"/>
    </xf>
    <xf numFmtId="0" fontId="38" fillId="0" borderId="68" xfId="0" applyFont="1" applyFill="1" applyBorder="1" applyAlignment="1" applyProtection="1">
      <alignment horizontal="center" vertical="center" wrapText="1"/>
    </xf>
    <xf numFmtId="0" fontId="38" fillId="0" borderId="70" xfId="0" applyFont="1" applyFill="1" applyBorder="1" applyAlignment="1" applyProtection="1">
      <alignment horizontal="center" vertical="center"/>
    </xf>
    <xf numFmtId="0" fontId="38" fillId="0" borderId="79" xfId="0" applyFont="1" applyFill="1" applyBorder="1" applyAlignment="1" applyProtection="1">
      <alignment horizontal="center" vertical="center"/>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15" fillId="0" borderId="31" xfId="0" applyFont="1" applyFill="1" applyBorder="1" applyAlignment="1" applyProtection="1">
      <alignment horizontal="center" vertical="center"/>
    </xf>
    <xf numFmtId="0" fontId="15" fillId="0" borderId="77" xfId="0" applyFont="1" applyFill="1" applyBorder="1" applyAlignment="1" applyProtection="1">
      <alignment horizontal="center" vertical="center"/>
    </xf>
    <xf numFmtId="3" fontId="62" fillId="8" borderId="31" xfId="0" applyNumberFormat="1" applyFont="1" applyFill="1" applyBorder="1" applyAlignment="1" applyProtection="1">
      <alignment horizontal="center" vertical="center" shrinkToFit="1"/>
      <protection locked="0"/>
    </xf>
    <xf numFmtId="3" fontId="62" fillId="8" borderId="97" xfId="0" applyNumberFormat="1" applyFont="1" applyFill="1" applyBorder="1" applyAlignment="1" applyProtection="1">
      <alignment horizontal="center" vertical="center" shrinkToFit="1"/>
      <protection locked="0"/>
    </xf>
    <xf numFmtId="3" fontId="62" fillId="8" borderId="77" xfId="0" applyNumberFormat="1" applyFont="1" applyFill="1" applyBorder="1" applyAlignment="1" applyProtection="1">
      <alignment horizontal="center" vertical="center" shrinkToFit="1"/>
      <protection locked="0"/>
    </xf>
    <xf numFmtId="3" fontId="62" fillId="8" borderId="99" xfId="0" applyNumberFormat="1" applyFont="1" applyFill="1" applyBorder="1" applyAlignment="1" applyProtection="1">
      <alignment horizontal="center" vertical="center" shrinkToFit="1"/>
      <protection locked="0"/>
    </xf>
    <xf numFmtId="0" fontId="38" fillId="0" borderId="24" xfId="0" applyFont="1" applyFill="1" applyBorder="1" applyAlignment="1" applyProtection="1">
      <alignment horizontal="center" vertical="center"/>
    </xf>
    <xf numFmtId="0" fontId="38" fillId="0" borderId="71" xfId="0" applyFont="1" applyFill="1" applyBorder="1" applyAlignment="1" applyProtection="1">
      <alignment horizontal="center" vertical="center"/>
    </xf>
    <xf numFmtId="0" fontId="15" fillId="0" borderId="69" xfId="0" applyFont="1" applyBorder="1" applyAlignment="1" applyProtection="1">
      <alignment horizontal="center" vertical="center"/>
    </xf>
    <xf numFmtId="0" fontId="15" fillId="0" borderId="70" xfId="0" applyFont="1" applyBorder="1" applyAlignment="1" applyProtection="1">
      <alignment horizontal="center" vertical="center"/>
    </xf>
    <xf numFmtId="0" fontId="15" fillId="0" borderId="71" xfId="0" applyFont="1" applyBorder="1" applyAlignment="1" applyProtection="1">
      <alignment horizontal="center" vertical="center"/>
    </xf>
    <xf numFmtId="0" fontId="62" fillId="0" borderId="73" xfId="0" applyFont="1" applyBorder="1" applyAlignment="1" applyProtection="1">
      <alignment horizontal="center" vertical="center" shrinkToFit="1"/>
      <protection locked="0"/>
    </xf>
    <xf numFmtId="0" fontId="62" fillId="0" borderId="74" xfId="0" applyFont="1" applyBorder="1" applyAlignment="1" applyProtection="1">
      <alignment horizontal="center" vertical="center" shrinkToFit="1"/>
      <protection locked="0"/>
    </xf>
    <xf numFmtId="0" fontId="62" fillId="0" borderId="75" xfId="0" applyFont="1" applyBorder="1" applyAlignment="1" applyProtection="1">
      <alignment horizontal="center" vertical="center" shrinkToFit="1"/>
      <protection locked="0"/>
    </xf>
    <xf numFmtId="0" fontId="15" fillId="0" borderId="76" xfId="0" applyFont="1" applyFill="1" applyBorder="1" applyAlignment="1" applyProtection="1">
      <alignment horizontal="center" vertical="center" wrapText="1"/>
    </xf>
    <xf numFmtId="0" fontId="15" fillId="0" borderId="24" xfId="0" applyFont="1" applyBorder="1" applyAlignment="1" applyProtection="1">
      <alignment horizontal="center" vertical="center"/>
    </xf>
    <xf numFmtId="3" fontId="10" fillId="0" borderId="31" xfId="0" applyNumberFormat="1" applyFont="1" applyFill="1" applyBorder="1" applyAlignment="1" applyProtection="1">
      <alignment horizontal="center" vertical="center"/>
    </xf>
    <xf numFmtId="0" fontId="10" fillId="0" borderId="73" xfId="0" applyFont="1" applyFill="1" applyBorder="1" applyAlignment="1" applyProtection="1">
      <alignment horizontal="center" vertical="center"/>
    </xf>
    <xf numFmtId="0" fontId="10" fillId="0" borderId="77" xfId="0" applyFont="1" applyFill="1" applyBorder="1" applyAlignment="1" applyProtection="1">
      <alignment horizontal="center" vertical="center"/>
    </xf>
    <xf numFmtId="0" fontId="10" fillId="0" borderId="75" xfId="0" applyFont="1" applyFill="1" applyBorder="1" applyAlignment="1" applyProtection="1">
      <alignment horizontal="center" vertical="center"/>
    </xf>
    <xf numFmtId="0" fontId="15" fillId="7" borderId="34" xfId="0" applyNumberFormat="1" applyFont="1" applyFill="1" applyBorder="1" applyAlignment="1" applyProtection="1">
      <alignment horizontal="center" vertical="center" shrinkToFit="1"/>
    </xf>
    <xf numFmtId="0" fontId="15" fillId="7" borderId="28" xfId="0" applyNumberFormat="1" applyFont="1" applyFill="1" applyBorder="1" applyAlignment="1" applyProtection="1">
      <alignment horizontal="center" vertical="center" shrinkToFit="1"/>
    </xf>
    <xf numFmtId="0" fontId="15" fillId="7" borderId="64" xfId="0" applyNumberFormat="1" applyFont="1" applyFill="1" applyBorder="1" applyAlignment="1" applyProtection="1">
      <alignment horizontal="center" vertical="center" shrinkToFit="1"/>
    </xf>
    <xf numFmtId="0" fontId="38" fillId="7" borderId="34" xfId="0" applyNumberFormat="1" applyFont="1" applyFill="1" applyBorder="1" applyAlignment="1" applyProtection="1">
      <alignment horizontal="center" vertical="center" shrinkToFit="1"/>
    </xf>
    <xf numFmtId="0" fontId="38" fillId="7" borderId="28" xfId="0" applyNumberFormat="1" applyFont="1" applyFill="1" applyBorder="1" applyAlignment="1" applyProtection="1">
      <alignment horizontal="center" vertical="center" shrinkToFit="1"/>
    </xf>
    <xf numFmtId="0" fontId="38" fillId="7" borderId="64" xfId="0" applyNumberFormat="1" applyFont="1" applyFill="1" applyBorder="1" applyAlignment="1" applyProtection="1">
      <alignment horizontal="center" vertical="center" shrinkToFit="1"/>
    </xf>
    <xf numFmtId="0" fontId="16" fillId="0" borderId="31" xfId="0" applyFont="1" applyFill="1" applyBorder="1" applyAlignment="1" applyProtection="1">
      <alignment horizontal="left" vertical="center" shrinkToFit="1"/>
    </xf>
    <xf numFmtId="0" fontId="16" fillId="0" borderId="81" xfId="0" applyFont="1" applyFill="1" applyBorder="1" applyAlignment="1" applyProtection="1">
      <alignment horizontal="left" vertical="center" shrinkToFit="1"/>
    </xf>
    <xf numFmtId="0" fontId="16" fillId="0" borderId="0" xfId="0" applyFont="1" applyFill="1" applyBorder="1" applyAlignment="1" applyProtection="1">
      <alignment horizontal="left" vertical="center" shrinkToFit="1"/>
    </xf>
    <xf numFmtId="0" fontId="62" fillId="5" borderId="98" xfId="0" applyFont="1" applyFill="1" applyBorder="1" applyAlignment="1" applyProtection="1">
      <alignment horizontal="center" vertical="center" shrinkToFit="1"/>
      <protection locked="0"/>
    </xf>
    <xf numFmtId="0" fontId="62" fillId="5" borderId="0" xfId="0" applyFont="1" applyFill="1" applyBorder="1" applyAlignment="1" applyProtection="1">
      <alignment horizontal="center" vertical="center" shrinkToFit="1"/>
      <protection locked="0"/>
    </xf>
    <xf numFmtId="0" fontId="62" fillId="5" borderId="82" xfId="0" applyFont="1" applyFill="1" applyBorder="1" applyAlignment="1" applyProtection="1">
      <alignment horizontal="center" vertical="center" shrinkToFit="1"/>
      <protection locked="0"/>
    </xf>
    <xf numFmtId="3" fontId="41" fillId="0" borderId="72" xfId="0" applyNumberFormat="1" applyFont="1" applyFill="1" applyBorder="1" applyAlignment="1" applyProtection="1">
      <alignment horizontal="center" vertical="center"/>
    </xf>
    <xf numFmtId="3" fontId="41" fillId="0" borderId="97" xfId="0" applyNumberFormat="1" applyFont="1" applyFill="1" applyBorder="1" applyAlignment="1" applyProtection="1">
      <alignment horizontal="center" vertical="center"/>
    </xf>
    <xf numFmtId="3" fontId="41" fillId="0" borderId="70" xfId="0" applyNumberFormat="1" applyFont="1" applyFill="1" applyBorder="1" applyAlignment="1" applyProtection="1">
      <alignment horizontal="center" vertical="center"/>
    </xf>
    <xf numFmtId="3" fontId="41" fillId="0" borderId="79" xfId="0" applyNumberFormat="1" applyFont="1" applyFill="1" applyBorder="1" applyAlignment="1" applyProtection="1">
      <alignment horizontal="center" vertical="center"/>
    </xf>
    <xf numFmtId="0" fontId="14" fillId="0" borderId="62" xfId="0" applyFont="1" applyBorder="1" applyAlignment="1" applyProtection="1">
      <alignment horizontal="center" vertical="center"/>
    </xf>
    <xf numFmtId="0" fontId="14" fillId="0" borderId="87" xfId="0" applyFont="1" applyBorder="1" applyAlignment="1" applyProtection="1">
      <alignment horizontal="center" vertical="center"/>
    </xf>
    <xf numFmtId="0" fontId="14" fillId="0" borderId="61" xfId="0" applyFont="1" applyBorder="1" applyAlignment="1" applyProtection="1">
      <alignment horizontal="center" vertical="center"/>
    </xf>
    <xf numFmtId="0" fontId="38" fillId="6" borderId="100" xfId="0" applyFont="1" applyFill="1" applyBorder="1" applyAlignment="1" applyProtection="1">
      <alignment horizontal="center" vertical="center" shrinkToFit="1"/>
      <protection locked="0"/>
    </xf>
    <xf numFmtId="0" fontId="38" fillId="6" borderId="2" xfId="0" applyFont="1" applyFill="1" applyBorder="1" applyAlignment="1" applyProtection="1">
      <alignment horizontal="center" vertical="center" shrinkToFit="1"/>
      <protection locked="0"/>
    </xf>
    <xf numFmtId="0" fontId="4" fillId="0" borderId="2" xfId="0" applyFont="1" applyBorder="1" applyAlignment="1" applyProtection="1">
      <alignment horizontal="center" vertical="center"/>
    </xf>
    <xf numFmtId="0" fontId="4" fillId="7" borderId="2" xfId="0" applyFont="1" applyFill="1" applyBorder="1" applyAlignment="1" applyProtection="1">
      <alignment horizontal="center" vertical="center"/>
    </xf>
    <xf numFmtId="0" fontId="6" fillId="12" borderId="0" xfId="0" applyFont="1" applyFill="1" applyAlignment="1" applyProtection="1">
      <alignment horizontal="left" vertical="center"/>
    </xf>
    <xf numFmtId="0" fontId="6" fillId="11" borderId="0" xfId="0" applyFont="1" applyFill="1" applyAlignment="1" applyProtection="1">
      <alignment horizontal="left" vertical="center"/>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0" fillId="0" borderId="0" xfId="0" applyFont="1" applyAlignment="1" applyProtection="1">
      <alignment horizontal="left" wrapText="1"/>
    </xf>
    <xf numFmtId="0" fontId="15" fillId="0" borderId="2" xfId="0" applyFont="1" applyBorder="1" applyAlignment="1" applyProtection="1">
      <alignment horizontal="left" vertical="center" wrapText="1"/>
    </xf>
    <xf numFmtId="0" fontId="14" fillId="0" borderId="127" xfId="0" applyFont="1" applyBorder="1" applyAlignment="1" applyProtection="1">
      <alignment horizontal="center" vertical="center" shrinkToFit="1"/>
    </xf>
    <xf numFmtId="0" fontId="14" fillId="0" borderId="128" xfId="0" applyFont="1" applyBorder="1" applyAlignment="1" applyProtection="1">
      <alignment horizontal="center" vertical="center" shrinkToFit="1"/>
    </xf>
    <xf numFmtId="0" fontId="4" fillId="0" borderId="2" xfId="0" applyFont="1" applyBorder="1" applyAlignment="1" applyProtection="1">
      <alignment horizontal="center" vertical="center" shrinkToFit="1"/>
    </xf>
    <xf numFmtId="0" fontId="4" fillId="0" borderId="129" xfId="0" applyFont="1" applyBorder="1" applyAlignment="1" applyProtection="1">
      <alignment horizontal="center" vertical="center" shrinkToFit="1"/>
    </xf>
    <xf numFmtId="0" fontId="4" fillId="0" borderId="130" xfId="0" applyFont="1" applyBorder="1" applyAlignment="1" applyProtection="1">
      <alignment horizontal="center" vertical="center" shrinkToFit="1"/>
    </xf>
    <xf numFmtId="0" fontId="4" fillId="0" borderId="70" xfId="0" applyFont="1" applyBorder="1" applyAlignment="1" applyProtection="1">
      <alignment horizontal="center" vertical="center" shrinkToFit="1"/>
    </xf>
    <xf numFmtId="0" fontId="4" fillId="0" borderId="71" xfId="0" applyFont="1" applyBorder="1" applyAlignment="1" applyProtection="1">
      <alignment horizontal="center" vertical="center" shrinkToFit="1"/>
    </xf>
    <xf numFmtId="0" fontId="59" fillId="5" borderId="70" xfId="0" applyFont="1" applyFill="1" applyBorder="1" applyAlignment="1" applyProtection="1">
      <alignment horizontal="center" vertical="center" shrinkToFit="1"/>
      <protection locked="0"/>
    </xf>
    <xf numFmtId="0" fontId="59" fillId="5" borderId="24" xfId="0" applyFont="1" applyFill="1" applyBorder="1" applyAlignment="1" applyProtection="1">
      <alignment horizontal="center" vertical="center" shrinkToFit="1"/>
      <protection locked="0"/>
    </xf>
    <xf numFmtId="0" fontId="59" fillId="5" borderId="71" xfId="0" applyFont="1" applyFill="1" applyBorder="1" applyAlignment="1" applyProtection="1">
      <alignment horizontal="center" vertical="center" shrinkToFit="1"/>
      <protection locked="0"/>
    </xf>
    <xf numFmtId="0" fontId="15" fillId="5" borderId="70" xfId="0" applyFont="1" applyFill="1" applyBorder="1" applyAlignment="1" applyProtection="1">
      <alignment horizontal="center" vertical="center" shrinkToFit="1"/>
      <protection locked="0"/>
    </xf>
    <xf numFmtId="0" fontId="15" fillId="5" borderId="24" xfId="0" applyFont="1" applyFill="1" applyBorder="1" applyAlignment="1" applyProtection="1">
      <alignment horizontal="center" vertical="center" shrinkToFit="1"/>
      <protection locked="0"/>
    </xf>
    <xf numFmtId="0" fontId="15" fillId="5" borderId="71" xfId="0" applyFont="1" applyFill="1" applyBorder="1" applyAlignment="1" applyProtection="1">
      <alignment horizontal="center" vertical="center" shrinkToFit="1"/>
      <protection locked="0"/>
    </xf>
    <xf numFmtId="0" fontId="15" fillId="5" borderId="34" xfId="0" applyFont="1" applyFill="1" applyBorder="1" applyAlignment="1" applyProtection="1">
      <alignment horizontal="center" vertical="center" shrinkToFit="1"/>
      <protection locked="0"/>
    </xf>
    <xf numFmtId="0" fontId="15" fillId="5" borderId="28" xfId="0" applyFont="1" applyFill="1" applyBorder="1" applyAlignment="1" applyProtection="1">
      <alignment horizontal="center" vertical="center" shrinkToFit="1"/>
      <protection locked="0"/>
    </xf>
    <xf numFmtId="0" fontId="15" fillId="5" borderId="64" xfId="0" applyFont="1" applyFill="1" applyBorder="1" applyAlignment="1" applyProtection="1">
      <alignment horizontal="center" vertical="center" shrinkToFit="1"/>
      <protection locked="0"/>
    </xf>
    <xf numFmtId="0" fontId="15" fillId="0" borderId="82" xfId="0" applyFont="1" applyBorder="1" applyAlignment="1" applyProtection="1">
      <alignment horizontal="center" vertical="center"/>
    </xf>
    <xf numFmtId="0" fontId="60" fillId="5" borderId="131" xfId="0" applyFont="1" applyFill="1" applyBorder="1" applyAlignment="1" applyProtection="1">
      <alignment horizontal="center" vertical="center" shrinkToFit="1"/>
      <protection locked="0"/>
    </xf>
    <xf numFmtId="57" fontId="61" fillId="5" borderId="2" xfId="0" applyNumberFormat="1" applyFont="1" applyFill="1" applyBorder="1" applyAlignment="1" applyProtection="1">
      <alignment horizontal="center" vertical="center" shrinkToFit="1"/>
      <protection locked="0"/>
    </xf>
    <xf numFmtId="183" fontId="61" fillId="5" borderId="2" xfId="0" applyNumberFormat="1" applyFont="1" applyFill="1" applyBorder="1" applyAlignment="1" applyProtection="1">
      <alignment horizontal="center" vertical="center" shrinkToFit="1"/>
      <protection locked="0"/>
    </xf>
    <xf numFmtId="183" fontId="74" fillId="5" borderId="2" xfId="0" applyNumberFormat="1" applyFont="1" applyFill="1" applyBorder="1" applyAlignment="1" applyProtection="1">
      <alignment horizontal="center" vertical="center" shrinkToFit="1"/>
      <protection locked="0"/>
    </xf>
    <xf numFmtId="0" fontId="74" fillId="5" borderId="48" xfId="0" applyFont="1" applyFill="1" applyBorder="1" applyAlignment="1" applyProtection="1">
      <alignment horizontal="center" vertical="center" shrinkToFit="1"/>
      <protection locked="0"/>
    </xf>
    <xf numFmtId="0" fontId="14" fillId="5" borderId="131" xfId="0" applyFont="1" applyFill="1" applyBorder="1" applyAlignment="1" applyProtection="1">
      <alignment horizontal="center" vertical="center" shrinkToFit="1"/>
      <protection locked="0"/>
    </xf>
    <xf numFmtId="57" fontId="27" fillId="5" borderId="2" xfId="0" applyNumberFormat="1" applyFont="1" applyFill="1" applyBorder="1" applyAlignment="1" applyProtection="1">
      <alignment horizontal="center" vertical="center" shrinkToFit="1"/>
      <protection locked="0"/>
    </xf>
    <xf numFmtId="183" fontId="4" fillId="5" borderId="2" xfId="0" applyNumberFormat="1" applyFont="1" applyFill="1" applyBorder="1" applyAlignment="1" applyProtection="1">
      <alignment horizontal="center" vertical="center" shrinkToFit="1"/>
      <protection locked="0"/>
    </xf>
    <xf numFmtId="0" fontId="4" fillId="5" borderId="48" xfId="0" applyFont="1" applyFill="1" applyBorder="1" applyAlignment="1" applyProtection="1">
      <alignment horizontal="center" vertical="center" shrinkToFit="1"/>
      <protection locked="0"/>
    </xf>
    <xf numFmtId="0" fontId="61" fillId="5" borderId="48" xfId="0" applyFont="1" applyFill="1" applyBorder="1" applyAlignment="1" applyProtection="1">
      <alignment horizontal="center" vertical="center" shrinkToFit="1"/>
      <protection locked="0"/>
    </xf>
    <xf numFmtId="0" fontId="15" fillId="11" borderId="0" xfId="0" applyFont="1" applyFill="1" applyAlignment="1" applyProtection="1">
      <alignment horizontal="center" vertical="center" shrinkToFit="1"/>
      <protection locked="0"/>
    </xf>
    <xf numFmtId="0" fontId="73" fillId="5" borderId="131" xfId="0" applyFont="1" applyFill="1" applyBorder="1" applyAlignment="1" applyProtection="1">
      <alignment horizontal="center" vertical="center" shrinkToFit="1"/>
      <protection locked="0"/>
    </xf>
    <xf numFmtId="57" fontId="74" fillId="5" borderId="2" xfId="0" applyNumberFormat="1" applyFont="1" applyFill="1" applyBorder="1" applyAlignment="1" applyProtection="1">
      <alignment horizontal="center" vertical="center" shrinkToFit="1"/>
      <protection locked="0"/>
    </xf>
    <xf numFmtId="0" fontId="4" fillId="0" borderId="48" xfId="0" applyFont="1" applyBorder="1" applyAlignment="1" applyProtection="1">
      <alignment horizontal="center" vertical="center" shrinkToFit="1"/>
    </xf>
    <xf numFmtId="0" fontId="14" fillId="0" borderId="131" xfId="0" applyFont="1" applyBorder="1" applyAlignment="1" applyProtection="1">
      <alignment horizontal="center" vertical="center" shrinkToFit="1"/>
    </xf>
    <xf numFmtId="0" fontId="4" fillId="0" borderId="77" xfId="0" applyFont="1" applyBorder="1" applyAlignment="1" applyProtection="1">
      <alignment horizontal="center" vertical="center"/>
    </xf>
    <xf numFmtId="0" fontId="4" fillId="0" borderId="77" xfId="0" applyFont="1" applyBorder="1" applyAlignment="1" applyProtection="1">
      <alignment horizontal="center" vertical="center" wrapText="1"/>
    </xf>
    <xf numFmtId="183" fontId="12" fillId="0" borderId="80" xfId="0" applyNumberFormat="1" applyFont="1" applyBorder="1" applyAlignment="1" applyProtection="1">
      <alignment horizontal="center" vertical="center"/>
    </xf>
    <xf numFmtId="183" fontId="12" fillId="0" borderId="78" xfId="0" applyNumberFormat="1" applyFont="1" applyBorder="1" applyAlignment="1" applyProtection="1">
      <alignment horizontal="center" vertical="center"/>
    </xf>
    <xf numFmtId="183" fontId="12" fillId="0" borderId="83" xfId="0" applyNumberFormat="1" applyFont="1" applyBorder="1" applyAlignment="1" applyProtection="1">
      <alignment horizontal="center" vertical="center"/>
    </xf>
    <xf numFmtId="183" fontId="12" fillId="0" borderId="99" xfId="0" applyNumberFormat="1" applyFont="1" applyBorder="1" applyAlignment="1" applyProtection="1">
      <alignment horizontal="center" vertical="center"/>
    </xf>
    <xf numFmtId="0" fontId="4" fillId="0" borderId="0" xfId="0" applyFont="1" applyAlignment="1" applyProtection="1">
      <alignment horizontal="center" vertical="center"/>
    </xf>
    <xf numFmtId="184" fontId="12" fillId="0" borderId="80" xfId="0" applyNumberFormat="1" applyFont="1" applyBorder="1" applyAlignment="1" applyProtection="1">
      <alignment horizontal="center" vertical="center"/>
    </xf>
    <xf numFmtId="184" fontId="12" fillId="0" borderId="78" xfId="0" applyNumberFormat="1" applyFont="1" applyBorder="1" applyAlignment="1" applyProtection="1">
      <alignment horizontal="center" vertical="center"/>
    </xf>
    <xf numFmtId="184" fontId="12" fillId="0" borderId="83" xfId="0" applyNumberFormat="1" applyFont="1" applyBorder="1" applyAlignment="1" applyProtection="1">
      <alignment horizontal="center" vertical="center"/>
    </xf>
    <xf numFmtId="184" fontId="12" fillId="0" borderId="99" xfId="0" applyNumberFormat="1" applyFont="1" applyBorder="1" applyAlignment="1" applyProtection="1">
      <alignment horizontal="center" vertical="center"/>
    </xf>
    <xf numFmtId="0" fontId="4" fillId="0" borderId="81"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0" xfId="0" applyFont="1" applyAlignment="1" applyProtection="1">
      <alignment horizontal="center" vertical="center" wrapText="1"/>
    </xf>
    <xf numFmtId="184" fontId="12" fillId="0" borderId="80" xfId="1" applyNumberFormat="1" applyFont="1" applyBorder="1" applyAlignment="1" applyProtection="1">
      <alignment horizontal="center" vertical="center"/>
    </xf>
    <xf numFmtId="184" fontId="12" fillId="0" borderId="76" xfId="1" applyNumberFormat="1" applyFont="1" applyBorder="1" applyAlignment="1" applyProtection="1">
      <alignment horizontal="center" vertical="center"/>
    </xf>
    <xf numFmtId="184" fontId="12" fillId="0" borderId="83" xfId="1" applyNumberFormat="1" applyFont="1" applyBorder="1" applyAlignment="1" applyProtection="1">
      <alignment horizontal="center" vertical="center"/>
    </xf>
    <xf numFmtId="184" fontId="12" fillId="0" borderId="77" xfId="1" applyNumberFormat="1" applyFont="1" applyBorder="1" applyAlignment="1" applyProtection="1">
      <alignment horizontal="center" vertical="center"/>
    </xf>
    <xf numFmtId="0" fontId="6" fillId="0" borderId="81" xfId="0" applyFont="1" applyBorder="1" applyAlignment="1" applyProtection="1">
      <alignment horizontal="left" vertical="center"/>
    </xf>
    <xf numFmtId="184" fontId="12" fillId="0" borderId="76" xfId="0" applyNumberFormat="1" applyFont="1" applyBorder="1" applyAlignment="1" applyProtection="1">
      <alignment horizontal="center" vertical="center"/>
    </xf>
    <xf numFmtId="184" fontId="12" fillId="0" borderId="77" xfId="0" applyNumberFormat="1" applyFont="1" applyBorder="1" applyAlignment="1" applyProtection="1">
      <alignment horizontal="center" vertical="center"/>
    </xf>
    <xf numFmtId="184" fontId="12" fillId="0" borderId="78" xfId="1" applyNumberFormat="1" applyFont="1" applyBorder="1" applyAlignment="1" applyProtection="1">
      <alignment horizontal="center" vertical="center"/>
    </xf>
    <xf numFmtId="184" fontId="12" fillId="0" borderId="99" xfId="1" applyNumberFormat="1" applyFont="1" applyBorder="1" applyAlignment="1" applyProtection="1">
      <alignment horizontal="center" vertical="center"/>
    </xf>
    <xf numFmtId="0" fontId="20" fillId="0" borderId="24" xfId="0" applyFont="1" applyFill="1" applyBorder="1" applyAlignment="1" applyProtection="1">
      <alignment horizontal="center" vertical="center"/>
    </xf>
    <xf numFmtId="177" fontId="37" fillId="3" borderId="104" xfId="0" applyNumberFormat="1" applyFont="1" applyFill="1" applyBorder="1" applyAlignment="1" applyProtection="1">
      <alignment horizontal="right" vertical="center" wrapText="1"/>
    </xf>
    <xf numFmtId="177" fontId="37" fillId="3" borderId="105" xfId="0" applyNumberFormat="1" applyFont="1" applyFill="1" applyBorder="1" applyAlignment="1" applyProtection="1">
      <alignment horizontal="right" vertical="center" wrapText="1"/>
    </xf>
    <xf numFmtId="177" fontId="37" fillId="3" borderId="106" xfId="0" applyNumberFormat="1" applyFont="1" applyFill="1" applyBorder="1" applyAlignment="1" applyProtection="1">
      <alignment horizontal="right" vertical="center" wrapText="1"/>
    </xf>
    <xf numFmtId="177" fontId="37" fillId="3" borderId="107" xfId="0" applyNumberFormat="1" applyFont="1" applyFill="1" applyBorder="1" applyAlignment="1" applyProtection="1">
      <alignment horizontal="right" vertical="center" wrapText="1"/>
    </xf>
    <xf numFmtId="0" fontId="20" fillId="0" borderId="108" xfId="0" applyFont="1" applyFill="1" applyBorder="1" applyAlignment="1" applyProtection="1">
      <alignment horizontal="center" vertical="center" shrinkToFit="1"/>
    </xf>
    <xf numFmtId="0" fontId="20" fillId="0" borderId="109" xfId="0" applyFont="1" applyFill="1" applyBorder="1" applyAlignment="1" applyProtection="1">
      <alignment horizontal="center" vertical="center" shrinkToFit="1"/>
    </xf>
    <xf numFmtId="0" fontId="20" fillId="0" borderId="38" xfId="0" applyFont="1" applyFill="1" applyBorder="1" applyAlignment="1" applyProtection="1">
      <alignment horizontal="center" vertical="center" shrinkToFit="1"/>
    </xf>
    <xf numFmtId="0" fontId="20" fillId="0" borderId="2" xfId="0" applyFont="1" applyFill="1" applyBorder="1" applyAlignment="1" applyProtection="1">
      <alignment horizontal="center" vertical="center" shrinkToFit="1"/>
    </xf>
    <xf numFmtId="177" fontId="65" fillId="5" borderId="72" xfId="0" applyNumberFormat="1" applyFont="1" applyFill="1" applyBorder="1" applyAlignment="1" applyProtection="1">
      <alignment horizontal="center" vertical="center" wrapText="1"/>
      <protection locked="0"/>
    </xf>
    <xf numFmtId="177" fontId="65" fillId="5" borderId="110" xfId="0" applyNumberFormat="1" applyFont="1" applyFill="1" applyBorder="1" applyAlignment="1" applyProtection="1">
      <alignment horizontal="center" vertical="center" wrapText="1"/>
      <protection locked="0"/>
    </xf>
    <xf numFmtId="177" fontId="37" fillId="3" borderId="109" xfId="0" applyNumberFormat="1" applyFont="1" applyFill="1" applyBorder="1" applyAlignment="1" applyProtection="1">
      <alignment vertical="center" shrinkToFit="1"/>
    </xf>
    <xf numFmtId="177" fontId="37" fillId="3" borderId="2" xfId="0" applyNumberFormat="1" applyFont="1" applyFill="1" applyBorder="1" applyAlignment="1" applyProtection="1">
      <alignment vertical="center" shrinkToFit="1"/>
    </xf>
    <xf numFmtId="0" fontId="21" fillId="0" borderId="2" xfId="0" applyFont="1" applyFill="1" applyBorder="1" applyAlignment="1" applyProtection="1">
      <alignment horizontal="center" vertical="center" wrapText="1"/>
    </xf>
    <xf numFmtId="0" fontId="21" fillId="0" borderId="46" xfId="0" applyFont="1" applyFill="1" applyBorder="1" applyAlignment="1" applyProtection="1">
      <alignment horizontal="center" vertical="center" wrapText="1"/>
    </xf>
    <xf numFmtId="0" fontId="22" fillId="0" borderId="80" xfId="0" applyFont="1" applyFill="1" applyBorder="1" applyAlignment="1" applyProtection="1">
      <alignment horizontal="center" vertical="center"/>
    </xf>
    <xf numFmtId="0" fontId="22" fillId="0" borderId="78" xfId="0" applyFont="1" applyFill="1" applyBorder="1" applyAlignment="1" applyProtection="1">
      <alignment horizontal="center" vertical="center"/>
    </xf>
    <xf numFmtId="0" fontId="22" fillId="0" borderId="81" xfId="0" applyFont="1" applyFill="1" applyBorder="1" applyAlignment="1" applyProtection="1">
      <alignment horizontal="center" vertical="center"/>
    </xf>
    <xf numFmtId="0" fontId="22" fillId="0" borderId="89" xfId="0" applyFont="1" applyFill="1" applyBorder="1" applyAlignment="1" applyProtection="1">
      <alignment horizontal="center" vertical="center"/>
    </xf>
    <xf numFmtId="0" fontId="22" fillId="0" borderId="83" xfId="0" applyFont="1" applyFill="1" applyBorder="1" applyAlignment="1" applyProtection="1">
      <alignment horizontal="center" vertical="center"/>
    </xf>
    <xf numFmtId="0" fontId="22" fillId="0" borderId="99" xfId="0" applyFont="1" applyFill="1" applyBorder="1" applyAlignment="1" applyProtection="1">
      <alignment horizontal="center" vertical="center"/>
    </xf>
    <xf numFmtId="0" fontId="21" fillId="0" borderId="101" xfId="0" applyFont="1" applyFill="1" applyBorder="1" applyAlignment="1" applyProtection="1">
      <alignment horizontal="center" vertical="center" wrapText="1"/>
    </xf>
    <xf numFmtId="0" fontId="21" fillId="0" borderId="19" xfId="0" applyFont="1" applyFill="1" applyBorder="1" applyAlignment="1" applyProtection="1">
      <alignment horizontal="center" vertical="center" wrapText="1"/>
    </xf>
    <xf numFmtId="0" fontId="21" fillId="0" borderId="100" xfId="0" applyFont="1" applyFill="1" applyBorder="1" applyAlignment="1" applyProtection="1">
      <alignment horizontal="center" vertical="center" wrapText="1"/>
    </xf>
    <xf numFmtId="0" fontId="21" fillId="0" borderId="94" xfId="0" applyFont="1" applyBorder="1" applyAlignment="1" applyProtection="1">
      <alignment horizontal="center" vertical="center" wrapText="1"/>
    </xf>
    <xf numFmtId="0" fontId="21" fillId="0" borderId="95" xfId="0" applyFont="1" applyBorder="1" applyAlignment="1" applyProtection="1">
      <alignment horizontal="center" vertical="center" wrapText="1"/>
    </xf>
    <xf numFmtId="0" fontId="21" fillId="0" borderId="2" xfId="0" applyFont="1" applyBorder="1" applyAlignment="1" applyProtection="1">
      <alignment horizontal="center" vertical="center" wrapText="1"/>
    </xf>
    <xf numFmtId="0" fontId="21" fillId="0" borderId="92" xfId="0" applyFont="1" applyBorder="1" applyAlignment="1" applyProtection="1">
      <alignment horizontal="center" vertical="center" wrapText="1"/>
    </xf>
    <xf numFmtId="0" fontId="13" fillId="7" borderId="2" xfId="0" applyNumberFormat="1" applyFont="1" applyFill="1" applyBorder="1" applyAlignment="1" applyProtection="1">
      <alignment horizontal="center" vertical="center" shrinkToFit="1"/>
    </xf>
    <xf numFmtId="0" fontId="21" fillId="0" borderId="2" xfId="0" applyFont="1" applyBorder="1" applyAlignment="1" applyProtection="1">
      <alignment horizontal="center" vertical="center"/>
    </xf>
    <xf numFmtId="0" fontId="21" fillId="3" borderId="2" xfId="0" applyFont="1" applyFill="1" applyBorder="1" applyAlignment="1" applyProtection="1">
      <alignment horizontal="center" vertical="center"/>
    </xf>
    <xf numFmtId="0" fontId="13" fillId="0" borderId="94"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177" fontId="37" fillId="3" borderId="109" xfId="0" applyNumberFormat="1" applyFont="1" applyFill="1" applyBorder="1" applyAlignment="1" applyProtection="1">
      <alignment horizontal="right" vertical="center" shrinkToFit="1"/>
    </xf>
    <xf numFmtId="177" fontId="37" fillId="3" borderId="111" xfId="0" applyNumberFormat="1" applyFont="1" applyFill="1" applyBorder="1" applyAlignment="1" applyProtection="1">
      <alignment horizontal="right" vertical="center" shrinkToFit="1"/>
    </xf>
    <xf numFmtId="177" fontId="37" fillId="3" borderId="2" xfId="0" applyNumberFormat="1" applyFont="1" applyFill="1" applyBorder="1" applyAlignment="1" applyProtection="1">
      <alignment horizontal="right" vertical="center" shrinkToFit="1"/>
    </xf>
    <xf numFmtId="177" fontId="37" fillId="3" borderId="92" xfId="0" applyNumberFormat="1" applyFont="1" applyFill="1" applyBorder="1" applyAlignment="1" applyProtection="1">
      <alignment horizontal="right" vertical="center" shrinkToFit="1"/>
    </xf>
    <xf numFmtId="177" fontId="37" fillId="0" borderId="102" xfId="0" applyNumberFormat="1" applyFont="1" applyFill="1" applyBorder="1" applyAlignment="1" applyProtection="1">
      <alignment horizontal="center" vertical="center" shrinkToFit="1"/>
    </xf>
    <xf numFmtId="177" fontId="37" fillId="0" borderId="103" xfId="0" applyNumberFormat="1" applyFont="1" applyFill="1" applyBorder="1" applyAlignment="1" applyProtection="1">
      <alignment horizontal="center" vertical="center" shrinkToFit="1"/>
    </xf>
    <xf numFmtId="0" fontId="21" fillId="0" borderId="23" xfId="0" applyFont="1" applyBorder="1" applyAlignment="1" applyProtection="1">
      <alignment horizontal="center" vertical="center" wrapText="1"/>
    </xf>
    <xf numFmtId="0" fontId="21" fillId="0" borderId="38" xfId="0" applyFont="1" applyBorder="1" applyAlignment="1" applyProtection="1">
      <alignment horizontal="center" vertical="center" wrapText="1"/>
    </xf>
    <xf numFmtId="49" fontId="21" fillId="0" borderId="38" xfId="0" applyNumberFormat="1" applyFont="1" applyBorder="1" applyAlignment="1" applyProtection="1">
      <alignment horizontal="center" vertical="center" wrapText="1"/>
    </xf>
    <xf numFmtId="49" fontId="21" fillId="0" borderId="2" xfId="0" applyNumberFormat="1" applyFont="1" applyBorder="1" applyAlignment="1" applyProtection="1">
      <alignment horizontal="center" vertical="center" wrapText="1"/>
    </xf>
    <xf numFmtId="49" fontId="21" fillId="0" borderId="38" xfId="0" applyNumberFormat="1" applyFont="1" applyFill="1" applyBorder="1" applyAlignment="1" applyProtection="1">
      <alignment horizontal="center" vertical="center" wrapText="1"/>
    </xf>
    <xf numFmtId="49" fontId="21" fillId="0" borderId="2" xfId="0" applyNumberFormat="1" applyFont="1" applyFill="1" applyBorder="1" applyAlignment="1" applyProtection="1">
      <alignment horizontal="center" vertical="center" wrapText="1"/>
    </xf>
    <xf numFmtId="49" fontId="21" fillId="0" borderId="112" xfId="0" applyNumberFormat="1" applyFont="1" applyFill="1" applyBorder="1" applyAlignment="1" applyProtection="1">
      <alignment horizontal="center" vertical="center" wrapText="1"/>
    </xf>
    <xf numFmtId="49" fontId="21" fillId="0" borderId="46" xfId="0" applyNumberFormat="1" applyFont="1" applyFill="1" applyBorder="1" applyAlignment="1" applyProtection="1">
      <alignment horizontal="center" vertical="center" wrapText="1"/>
    </xf>
    <xf numFmtId="0" fontId="22" fillId="0" borderId="21" xfId="0" applyFont="1" applyBorder="1" applyAlignment="1" applyProtection="1">
      <alignment horizontal="center" vertical="center"/>
    </xf>
    <xf numFmtId="0" fontId="22" fillId="0" borderId="113" xfId="0" applyFont="1" applyBorder="1" applyAlignment="1" applyProtection="1">
      <alignment horizontal="center" vertical="center"/>
    </xf>
    <xf numFmtId="177" fontId="20" fillId="0" borderId="113" xfId="0" applyNumberFormat="1" applyFont="1" applyBorder="1" applyAlignment="1" applyProtection="1">
      <alignment horizontal="right" vertical="center"/>
    </xf>
    <xf numFmtId="0" fontId="20" fillId="0" borderId="35" xfId="0" applyFont="1" applyBorder="1" applyAlignment="1" applyProtection="1">
      <alignment horizontal="right" vertical="center"/>
    </xf>
    <xf numFmtId="0" fontId="20" fillId="0" borderId="139" xfId="0" applyFont="1" applyFill="1" applyBorder="1" applyAlignment="1" applyProtection="1">
      <alignment horizontal="center" vertical="center"/>
    </xf>
    <xf numFmtId="0" fontId="20" fillId="0" borderId="103" xfId="0" applyFont="1" applyFill="1" applyBorder="1" applyAlignment="1" applyProtection="1">
      <alignment horizontal="center" vertical="center"/>
    </xf>
    <xf numFmtId="0" fontId="20" fillId="0" borderId="143" xfId="0" applyFont="1" applyFill="1" applyBorder="1" applyAlignment="1" applyProtection="1">
      <alignment horizontal="center" vertical="center"/>
    </xf>
    <xf numFmtId="0" fontId="20" fillId="0" borderId="144" xfId="0" applyFont="1" applyFill="1" applyBorder="1" applyAlignment="1" applyProtection="1">
      <alignment horizontal="center" vertical="center"/>
    </xf>
    <xf numFmtId="0" fontId="20" fillId="0" borderId="140" xfId="0" applyFont="1" applyFill="1" applyBorder="1" applyAlignment="1" applyProtection="1">
      <alignment horizontal="center" vertical="center"/>
    </xf>
    <xf numFmtId="177" fontId="37" fillId="0" borderId="141" xfId="0" applyNumberFormat="1" applyFont="1" applyFill="1" applyBorder="1" applyAlignment="1" applyProtection="1">
      <alignment horizontal="right" vertical="center" shrinkToFit="1"/>
    </xf>
    <xf numFmtId="177" fontId="37" fillId="0" borderId="142" xfId="0" applyNumberFormat="1" applyFont="1" applyFill="1" applyBorder="1" applyAlignment="1" applyProtection="1">
      <alignment horizontal="right" vertical="center" shrinkToFit="1"/>
    </xf>
    <xf numFmtId="0" fontId="20" fillId="0" borderId="145" xfId="0" applyFont="1" applyFill="1" applyBorder="1" applyAlignment="1" applyProtection="1">
      <alignment horizontal="center" vertical="center"/>
    </xf>
    <xf numFmtId="177" fontId="37" fillId="0" borderId="146" xfId="0" applyNumberFormat="1" applyFont="1" applyFill="1" applyBorder="1" applyAlignment="1" applyProtection="1">
      <alignment horizontal="right" vertical="center" shrinkToFit="1"/>
    </xf>
    <xf numFmtId="177" fontId="37" fillId="0" borderId="147" xfId="0" applyNumberFormat="1" applyFont="1" applyFill="1" applyBorder="1" applyAlignment="1" applyProtection="1">
      <alignment horizontal="right" vertical="center" shrinkToFit="1"/>
    </xf>
    <xf numFmtId="181" fontId="32" fillId="0" borderId="114" xfId="0" applyNumberFormat="1" applyFont="1" applyFill="1" applyBorder="1" applyAlignment="1">
      <alignment horizontal="right" vertical="center" shrinkToFit="1"/>
    </xf>
    <xf numFmtId="181" fontId="32" fillId="0" borderId="96" xfId="0" applyNumberFormat="1" applyFont="1" applyFill="1" applyBorder="1" applyAlignment="1">
      <alignment horizontal="right" vertical="center" shrinkToFit="1"/>
    </xf>
    <xf numFmtId="181" fontId="32" fillId="0" borderId="115" xfId="0" applyNumberFormat="1" applyFont="1" applyFill="1" applyBorder="1" applyAlignment="1">
      <alignment horizontal="right" vertical="center" shrinkToFit="1"/>
    </xf>
    <xf numFmtId="0" fontId="42" fillId="0" borderId="80" xfId="0" applyFont="1" applyBorder="1" applyAlignment="1">
      <alignment horizontal="center" vertical="center"/>
    </xf>
    <xf numFmtId="0" fontId="42" fillId="0" borderId="78" xfId="0" applyFont="1" applyBorder="1" applyAlignment="1">
      <alignment horizontal="center" vertical="center"/>
    </xf>
    <xf numFmtId="0" fontId="42" fillId="0" borderId="83" xfId="0" applyFont="1" applyBorder="1" applyAlignment="1">
      <alignment horizontal="center" vertical="center"/>
    </xf>
    <xf numFmtId="0" fontId="42" fillId="0" borderId="99" xfId="0" applyFont="1" applyBorder="1" applyAlignment="1">
      <alignment horizontal="center" vertical="center"/>
    </xf>
    <xf numFmtId="0" fontId="39" fillId="7" borderId="34" xfId="0" applyNumberFormat="1" applyFont="1" applyFill="1" applyBorder="1" applyAlignment="1">
      <alignment horizontal="center" vertical="center" shrinkToFit="1"/>
    </xf>
    <xf numFmtId="0" fontId="39" fillId="7" borderId="28" xfId="0" applyNumberFormat="1" applyFont="1" applyFill="1" applyBorder="1" applyAlignment="1">
      <alignment horizontal="center" vertical="center" shrinkToFit="1"/>
    </xf>
    <xf numFmtId="0" fontId="39" fillId="7" borderId="64" xfId="0" applyNumberFormat="1" applyFont="1" applyFill="1" applyBorder="1" applyAlignment="1">
      <alignment horizontal="center" vertical="center" shrinkToFit="1"/>
    </xf>
    <xf numFmtId="0" fontId="32" fillId="0" borderId="0" xfId="0" applyFont="1" applyAlignment="1">
      <alignment horizontal="center" vertical="center"/>
    </xf>
    <xf numFmtId="181" fontId="42" fillId="0" borderId="116" xfId="0" applyNumberFormat="1" applyFont="1" applyFill="1" applyBorder="1" applyAlignment="1">
      <alignment horizontal="center" vertical="center" shrinkToFit="1"/>
    </xf>
    <xf numFmtId="181" fontId="42" fillId="0" borderId="117" xfId="0" applyNumberFormat="1" applyFont="1" applyFill="1" applyBorder="1" applyAlignment="1">
      <alignment horizontal="center" vertical="center" shrinkToFit="1"/>
    </xf>
    <xf numFmtId="0" fontId="43" fillId="5" borderId="72" xfId="0" applyFont="1" applyFill="1" applyBorder="1" applyAlignment="1" applyProtection="1">
      <alignment horizontal="center" vertical="center" shrinkToFit="1"/>
      <protection locked="0"/>
    </xf>
    <xf numFmtId="0" fontId="4" fillId="5" borderId="31" xfId="0" applyFont="1" applyFill="1" applyBorder="1" applyAlignment="1" applyProtection="1">
      <alignment horizontal="center" vertical="center" shrinkToFit="1"/>
      <protection locked="0"/>
    </xf>
    <xf numFmtId="0" fontId="43" fillId="5" borderId="98" xfId="0" applyFont="1" applyFill="1" applyBorder="1" applyAlignment="1" applyProtection="1">
      <alignment horizontal="center" vertical="center" shrinkToFit="1"/>
      <protection locked="0"/>
    </xf>
    <xf numFmtId="0" fontId="4" fillId="5" borderId="0" xfId="0" applyFont="1" applyFill="1" applyAlignment="1" applyProtection="1">
      <alignment horizontal="center" vertical="center" shrinkToFit="1"/>
      <protection locked="0"/>
    </xf>
    <xf numFmtId="0" fontId="43" fillId="5" borderId="70" xfId="0" applyFont="1" applyFill="1" applyBorder="1" applyAlignment="1" applyProtection="1">
      <alignment horizontal="center" vertical="center" shrinkToFit="1"/>
      <protection locked="0"/>
    </xf>
    <xf numFmtId="0" fontId="4" fillId="5" borderId="24" xfId="0" applyFont="1" applyFill="1" applyBorder="1" applyAlignment="1" applyProtection="1">
      <alignment horizontal="center" vertical="center" shrinkToFit="1"/>
      <protection locked="0"/>
    </xf>
    <xf numFmtId="0" fontId="33" fillId="4" borderId="34" xfId="0" applyFont="1" applyFill="1" applyBorder="1" applyAlignment="1">
      <alignment horizontal="center" vertical="center"/>
    </xf>
    <xf numFmtId="0" fontId="4" fillId="0" borderId="15" xfId="0" applyFont="1" applyBorder="1" applyAlignment="1">
      <alignment horizontal="center" vertical="center"/>
    </xf>
    <xf numFmtId="0" fontId="66" fillId="5" borderId="72" xfId="0" applyFont="1" applyFill="1" applyBorder="1" applyAlignment="1" applyProtection="1">
      <alignment horizontal="center" vertical="center" shrinkToFit="1"/>
      <protection locked="0"/>
    </xf>
    <xf numFmtId="0" fontId="61" fillId="5" borderId="31" xfId="0" applyFont="1" applyFill="1" applyBorder="1" applyAlignment="1" applyProtection="1">
      <alignment horizontal="center" vertical="center" shrinkToFit="1"/>
      <protection locked="0"/>
    </xf>
    <xf numFmtId="0" fontId="66" fillId="5" borderId="98" xfId="0" applyFont="1" applyFill="1" applyBorder="1" applyAlignment="1" applyProtection="1">
      <alignment horizontal="center" vertical="center" shrinkToFit="1"/>
      <protection locked="0"/>
    </xf>
    <xf numFmtId="0" fontId="61" fillId="5" borderId="0" xfId="0" applyFont="1" applyFill="1" applyAlignment="1" applyProtection="1">
      <alignment horizontal="center" vertical="center" shrinkToFit="1"/>
      <protection locked="0"/>
    </xf>
    <xf numFmtId="0" fontId="66" fillId="5" borderId="70" xfId="0" applyFont="1" applyFill="1" applyBorder="1" applyAlignment="1" applyProtection="1">
      <alignment horizontal="center" vertical="center" shrinkToFit="1"/>
      <protection locked="0"/>
    </xf>
    <xf numFmtId="0" fontId="61" fillId="5" borderId="24" xfId="0" applyFont="1" applyFill="1" applyBorder="1" applyAlignment="1" applyProtection="1">
      <alignment horizontal="center" vertical="center" shrinkToFit="1"/>
      <protection locked="0"/>
    </xf>
    <xf numFmtId="0" fontId="23" fillId="0" borderId="0" xfId="0" applyFont="1" applyAlignment="1">
      <alignment horizontal="left" vertical="center"/>
    </xf>
    <xf numFmtId="0" fontId="4" fillId="0" borderId="0" xfId="0" applyFont="1" applyAlignment="1">
      <alignment horizontal="left" vertical="center"/>
    </xf>
    <xf numFmtId="0" fontId="23" fillId="0" borderId="0" xfId="0" applyFont="1" applyAlignment="1">
      <alignment horizontal="center" vertical="center"/>
    </xf>
    <xf numFmtId="0" fontId="4" fillId="0" borderId="0" xfId="0" applyFont="1" applyAlignment="1">
      <alignment horizontal="center" vertical="center"/>
    </xf>
    <xf numFmtId="0" fontId="23" fillId="0" borderId="0" xfId="0" applyFont="1" applyAlignment="1">
      <alignment vertical="center"/>
    </xf>
    <xf numFmtId="0" fontId="13" fillId="0" borderId="0" xfId="0" applyFont="1" applyAlignment="1">
      <alignment vertical="center" wrapText="1"/>
    </xf>
    <xf numFmtId="0" fontId="13" fillId="0" borderId="0" xfId="0" applyFont="1" applyAlignment="1">
      <alignment vertical="center"/>
    </xf>
    <xf numFmtId="177" fontId="37" fillId="5" borderId="46" xfId="0" applyNumberFormat="1" applyFont="1" applyFill="1" applyBorder="1" applyAlignment="1" applyProtection="1">
      <alignment horizontal="center" vertical="center" wrapText="1"/>
      <protection locked="0"/>
    </xf>
  </cellXfs>
  <cellStyles count="9">
    <cellStyle name="桁区切り" xfId="1" builtinId="6"/>
    <cellStyle name="標準" xfId="0" builtinId="0"/>
    <cellStyle name="標準 2" xfId="2"/>
    <cellStyle name="標準 2 2" xfId="4"/>
    <cellStyle name="標準 2 2 3" xfId="6"/>
    <cellStyle name="標準 3" xfId="5"/>
    <cellStyle name="標準 3 2" xfId="8"/>
    <cellStyle name="標準 4 2" xfId="7"/>
    <cellStyle name="標準_休日保育  様式2・4（予算決算報告）" xfId="3"/>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15</xdr:col>
      <xdr:colOff>63500</xdr:colOff>
      <xdr:row>0</xdr:row>
      <xdr:rowOff>254000</xdr:rowOff>
    </xdr:from>
    <xdr:to>
      <xdr:col>18</xdr:col>
      <xdr:colOff>285221</xdr:colOff>
      <xdr:row>2</xdr:row>
      <xdr:rowOff>275167</xdr:rowOff>
    </xdr:to>
    <xdr:sp macro="" textlink="">
      <xdr:nvSpPr>
        <xdr:cNvPr id="2" name="正方形/長方形 1"/>
        <xdr:cNvSpPr/>
      </xdr:nvSpPr>
      <xdr:spPr>
        <a:xfrm>
          <a:off x="7609417" y="254000"/>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306916</xdr:colOff>
      <xdr:row>0</xdr:row>
      <xdr:rowOff>158750</xdr:rowOff>
    </xdr:from>
    <xdr:to>
      <xdr:col>9</xdr:col>
      <xdr:colOff>1057540</xdr:colOff>
      <xdr:row>2</xdr:row>
      <xdr:rowOff>68263</xdr:rowOff>
    </xdr:to>
    <xdr:sp macro="" textlink="">
      <xdr:nvSpPr>
        <xdr:cNvPr id="3" name="AutoShape 8"/>
        <xdr:cNvSpPr>
          <a:spLocks noChangeArrowheads="1"/>
        </xdr:cNvSpPr>
      </xdr:nvSpPr>
      <xdr:spPr bwMode="auto">
        <a:xfrm>
          <a:off x="1502833" y="158750"/>
          <a:ext cx="2666207" cy="544513"/>
        </a:xfrm>
        <a:prstGeom prst="wedgeRoundRectCallout">
          <a:avLst>
            <a:gd name="adj1" fmla="val 59897"/>
            <a:gd name="adj2" fmla="val -2851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余白に捨印を押印願います。</a:t>
          </a:r>
        </a:p>
      </xdr:txBody>
    </xdr:sp>
    <xdr:clientData/>
  </xdr:twoCellAnchor>
  <xdr:twoCellAnchor>
    <xdr:from>
      <xdr:col>9</xdr:col>
      <xdr:colOff>1079500</xdr:colOff>
      <xdr:row>5</xdr:row>
      <xdr:rowOff>161170</xdr:rowOff>
    </xdr:from>
    <xdr:to>
      <xdr:col>13</xdr:col>
      <xdr:colOff>281780</xdr:colOff>
      <xdr:row>7</xdr:row>
      <xdr:rowOff>116417</xdr:rowOff>
    </xdr:to>
    <xdr:sp macro="" textlink="">
      <xdr:nvSpPr>
        <xdr:cNvPr id="5" name="AutoShape 3"/>
        <xdr:cNvSpPr>
          <a:spLocks noChangeArrowheads="1"/>
        </xdr:cNvSpPr>
      </xdr:nvSpPr>
      <xdr:spPr bwMode="auto">
        <a:xfrm>
          <a:off x="4191000" y="1748670"/>
          <a:ext cx="2684197"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11</xdr:col>
      <xdr:colOff>126205</xdr:colOff>
      <xdr:row>17</xdr:row>
      <xdr:rowOff>74083</xdr:rowOff>
    </xdr:from>
    <xdr:to>
      <xdr:col>13</xdr:col>
      <xdr:colOff>465667</xdr:colOff>
      <xdr:row>20</xdr:row>
      <xdr:rowOff>39953</xdr:rowOff>
    </xdr:to>
    <xdr:sp macro="" textlink="">
      <xdr:nvSpPr>
        <xdr:cNvPr id="7" name="AutoShape 6"/>
        <xdr:cNvSpPr>
          <a:spLocks noChangeArrowheads="1"/>
        </xdr:cNvSpPr>
      </xdr:nvSpPr>
      <xdr:spPr bwMode="auto">
        <a:xfrm>
          <a:off x="5005122" y="5566833"/>
          <a:ext cx="2053962" cy="918370"/>
        </a:xfrm>
        <a:prstGeom prst="wedgeRoundRectCallout">
          <a:avLst>
            <a:gd name="adj1" fmla="val -41353"/>
            <a:gd name="adj2" fmla="val 7664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のＪ「補助金所要額」欄の金額が反映されます。</a:t>
          </a:r>
        </a:p>
      </xdr:txBody>
    </xdr:sp>
    <xdr:clientData/>
  </xdr:twoCellAnchor>
  <xdr:twoCellAnchor>
    <xdr:from>
      <xdr:col>11</xdr:col>
      <xdr:colOff>677334</xdr:colOff>
      <xdr:row>12</xdr:row>
      <xdr:rowOff>127000</xdr:rowOff>
    </xdr:from>
    <xdr:to>
      <xdr:col>17</xdr:col>
      <xdr:colOff>461697</xdr:colOff>
      <xdr:row>14</xdr:row>
      <xdr:rowOff>156330</xdr:rowOff>
    </xdr:to>
    <xdr:sp macro="" textlink="">
      <xdr:nvSpPr>
        <xdr:cNvPr id="9" name="AutoShape 3"/>
        <xdr:cNvSpPr>
          <a:spLocks noChangeArrowheads="1"/>
        </xdr:cNvSpPr>
      </xdr:nvSpPr>
      <xdr:spPr bwMode="auto">
        <a:xfrm>
          <a:off x="5556251" y="3937000"/>
          <a:ext cx="3403863" cy="590247"/>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請求書と同一の印を使用してください。</a:t>
          </a:r>
        </a:p>
      </xdr:txBody>
    </xdr:sp>
    <xdr:clientData/>
  </xdr:twoCellAnchor>
  <xdr:twoCellAnchor>
    <xdr:from>
      <xdr:col>9</xdr:col>
      <xdr:colOff>1195915</xdr:colOff>
      <xdr:row>34</xdr:row>
      <xdr:rowOff>21165</xdr:rowOff>
    </xdr:from>
    <xdr:to>
      <xdr:col>14</xdr:col>
      <xdr:colOff>179915</xdr:colOff>
      <xdr:row>36</xdr:row>
      <xdr:rowOff>222250</xdr:rowOff>
    </xdr:to>
    <xdr:sp macro="" textlink="">
      <xdr:nvSpPr>
        <xdr:cNvPr id="10" name="AutoShape 6"/>
        <xdr:cNvSpPr>
          <a:spLocks noChangeArrowheads="1"/>
        </xdr:cNvSpPr>
      </xdr:nvSpPr>
      <xdr:spPr bwMode="auto">
        <a:xfrm>
          <a:off x="4307415" y="10615082"/>
          <a:ext cx="2942167" cy="687918"/>
        </a:xfrm>
        <a:prstGeom prst="wedgeRoundRectCallout">
          <a:avLst>
            <a:gd name="adj1" fmla="val 40312"/>
            <a:gd name="adj2" fmla="val 685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担当者連絡先をご記載ください。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342901</xdr:colOff>
      <xdr:row>6</xdr:row>
      <xdr:rowOff>95250</xdr:rowOff>
    </xdr:from>
    <xdr:to>
      <xdr:col>8</xdr:col>
      <xdr:colOff>0</xdr:colOff>
      <xdr:row>9</xdr:row>
      <xdr:rowOff>190500</xdr:rowOff>
    </xdr:to>
    <xdr:sp macro="" textlink="">
      <xdr:nvSpPr>
        <xdr:cNvPr id="2" name="AutoShape 6"/>
        <xdr:cNvSpPr>
          <a:spLocks noChangeArrowheads="1"/>
        </xdr:cNvSpPr>
      </xdr:nvSpPr>
      <xdr:spPr bwMode="auto">
        <a:xfrm>
          <a:off x="4667251" y="2095500"/>
          <a:ext cx="2352674" cy="847725"/>
        </a:xfrm>
        <a:prstGeom prst="wedgeRoundRectCallout">
          <a:avLst>
            <a:gd name="adj1" fmla="val -34255"/>
            <a:gd name="adj2" fmla="val 5894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J</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4</xdr:col>
      <xdr:colOff>83341</xdr:colOff>
      <xdr:row>12</xdr:row>
      <xdr:rowOff>242888</xdr:rowOff>
    </xdr:from>
    <xdr:to>
      <xdr:col>7</xdr:col>
      <xdr:colOff>895350</xdr:colOff>
      <xdr:row>14</xdr:row>
      <xdr:rowOff>295275</xdr:rowOff>
    </xdr:to>
    <xdr:sp macro="" textlink="">
      <xdr:nvSpPr>
        <xdr:cNvPr id="3" name="AutoShape 6"/>
        <xdr:cNvSpPr>
          <a:spLocks noChangeArrowheads="1"/>
        </xdr:cNvSpPr>
      </xdr:nvSpPr>
      <xdr:spPr bwMode="auto">
        <a:xfrm>
          <a:off x="3417091" y="3938588"/>
          <a:ext cx="3459959" cy="681037"/>
        </a:xfrm>
        <a:prstGeom prst="wedgeRoundRectCallout">
          <a:avLst>
            <a:gd name="adj1" fmla="val -18298"/>
            <a:gd name="adj2" fmla="val -77459"/>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4</xdr:col>
      <xdr:colOff>95249</xdr:colOff>
      <xdr:row>32</xdr:row>
      <xdr:rowOff>80963</xdr:rowOff>
    </xdr:from>
    <xdr:to>
      <xdr:col>7</xdr:col>
      <xdr:colOff>1019174</xdr:colOff>
      <xdr:row>34</xdr:row>
      <xdr:rowOff>42863</xdr:rowOff>
    </xdr:to>
    <xdr:sp macro="" textlink="">
      <xdr:nvSpPr>
        <xdr:cNvPr id="4" name="AutoShape 7"/>
        <xdr:cNvSpPr>
          <a:spLocks noChangeArrowheads="1"/>
        </xdr:cNvSpPr>
      </xdr:nvSpPr>
      <xdr:spPr bwMode="auto">
        <a:xfrm>
          <a:off x="3428999" y="10063163"/>
          <a:ext cx="3571875" cy="590550"/>
        </a:xfrm>
        <a:prstGeom prst="wedgeRoundRectCallout">
          <a:avLst>
            <a:gd name="adj1" fmla="val -20186"/>
            <a:gd name="adj2" fmla="val 8461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twoCellAnchor>
    <xdr:from>
      <xdr:col>6</xdr:col>
      <xdr:colOff>28575</xdr:colOff>
      <xdr:row>0</xdr:row>
      <xdr:rowOff>180975</xdr:rowOff>
    </xdr:from>
    <xdr:to>
      <xdr:col>7</xdr:col>
      <xdr:colOff>928687</xdr:colOff>
      <xdr:row>1</xdr:row>
      <xdr:rowOff>447675</xdr:rowOff>
    </xdr:to>
    <xdr:sp macro="" textlink="">
      <xdr:nvSpPr>
        <xdr:cNvPr id="5" name="正方形/長方形 4"/>
        <xdr:cNvSpPr/>
      </xdr:nvSpPr>
      <xdr:spPr>
        <a:xfrm>
          <a:off x="5343525" y="180975"/>
          <a:ext cx="1566862" cy="5715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380999</xdr:colOff>
      <xdr:row>4</xdr:row>
      <xdr:rowOff>82216</xdr:rowOff>
    </xdr:from>
    <xdr:to>
      <xdr:col>2</xdr:col>
      <xdr:colOff>725506</xdr:colOff>
      <xdr:row>10</xdr:row>
      <xdr:rowOff>60174</xdr:rowOff>
    </xdr:to>
    <xdr:sp macro="" textlink="">
      <xdr:nvSpPr>
        <xdr:cNvPr id="2" name="AutoShape 2"/>
        <xdr:cNvSpPr>
          <a:spLocks noChangeArrowheads="1"/>
        </xdr:cNvSpPr>
      </xdr:nvSpPr>
      <xdr:spPr bwMode="auto">
        <a:xfrm>
          <a:off x="380999" y="1129966"/>
          <a:ext cx="1570851" cy="1609114"/>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2</xdr:col>
      <xdr:colOff>992153</xdr:colOff>
      <xdr:row>4</xdr:row>
      <xdr:rowOff>0</xdr:rowOff>
    </xdr:from>
    <xdr:to>
      <xdr:col>4</xdr:col>
      <xdr:colOff>504518</xdr:colOff>
      <xdr:row>9</xdr:row>
      <xdr:rowOff>168889</xdr:rowOff>
    </xdr:to>
    <xdr:sp macro="" textlink="">
      <xdr:nvSpPr>
        <xdr:cNvPr id="3" name="AutoShape 3"/>
        <xdr:cNvSpPr>
          <a:spLocks noChangeArrowheads="1"/>
        </xdr:cNvSpPr>
      </xdr:nvSpPr>
      <xdr:spPr bwMode="auto">
        <a:xfrm>
          <a:off x="2218497" y="1047750"/>
          <a:ext cx="1750740" cy="1550014"/>
        </a:xfrm>
        <a:prstGeom prst="wedgeRoundRectCallout">
          <a:avLst>
            <a:gd name="adj1" fmla="val -31200"/>
            <a:gd name="adj2" fmla="val 7548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「収入」＋Ｈ＋Ｉの合計額を記載してください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625390</xdr:colOff>
      <xdr:row>3</xdr:row>
      <xdr:rowOff>201279</xdr:rowOff>
    </xdr:from>
    <xdr:to>
      <xdr:col>5</xdr:col>
      <xdr:colOff>992738</xdr:colOff>
      <xdr:row>9</xdr:row>
      <xdr:rowOff>60315</xdr:rowOff>
    </xdr:to>
    <xdr:sp macro="" textlink="">
      <xdr:nvSpPr>
        <xdr:cNvPr id="4" name="AutoShape 4"/>
        <xdr:cNvSpPr>
          <a:spLocks noChangeArrowheads="1"/>
        </xdr:cNvSpPr>
      </xdr:nvSpPr>
      <xdr:spPr bwMode="auto">
        <a:xfrm>
          <a:off x="4090109" y="998998"/>
          <a:ext cx="1486535" cy="1490192"/>
        </a:xfrm>
        <a:prstGeom prst="wedgeRoundRectCallout">
          <a:avLst>
            <a:gd name="adj1" fmla="val 3186"/>
            <a:gd name="adj2" fmla="val 8436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332121</xdr:colOff>
      <xdr:row>4</xdr:row>
      <xdr:rowOff>104902</xdr:rowOff>
    </xdr:from>
    <xdr:to>
      <xdr:col>8</xdr:col>
      <xdr:colOff>869157</xdr:colOff>
      <xdr:row>9</xdr:row>
      <xdr:rowOff>190500</xdr:rowOff>
    </xdr:to>
    <xdr:sp macro="" textlink="">
      <xdr:nvSpPr>
        <xdr:cNvPr id="5" name="AutoShape 5"/>
        <xdr:cNvSpPr>
          <a:spLocks noChangeArrowheads="1"/>
        </xdr:cNvSpPr>
      </xdr:nvSpPr>
      <xdr:spPr bwMode="auto">
        <a:xfrm>
          <a:off x="7154402" y="1152652"/>
          <a:ext cx="1656224" cy="1466723"/>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7</xdr:col>
      <xdr:colOff>146629</xdr:colOff>
      <xdr:row>16</xdr:row>
      <xdr:rowOff>62775</xdr:rowOff>
    </xdr:from>
    <xdr:to>
      <xdr:col>8</xdr:col>
      <xdr:colOff>820982</xdr:colOff>
      <xdr:row>19</xdr:row>
      <xdr:rowOff>222207</xdr:rowOff>
    </xdr:to>
    <xdr:sp macro="" textlink="">
      <xdr:nvSpPr>
        <xdr:cNvPr id="6" name="AutoShape 6"/>
        <xdr:cNvSpPr>
          <a:spLocks noChangeArrowheads="1"/>
        </xdr:cNvSpPr>
      </xdr:nvSpPr>
      <xdr:spPr bwMode="auto">
        <a:xfrm>
          <a:off x="6968910" y="4908619"/>
          <a:ext cx="1793541" cy="742838"/>
        </a:xfrm>
        <a:prstGeom prst="wedgeRoundRectCallout">
          <a:avLst>
            <a:gd name="adj1" fmla="val 24094"/>
            <a:gd name="adj2" fmla="val -8521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twoCellAnchor>
    <xdr:from>
      <xdr:col>8</xdr:col>
      <xdr:colOff>982189</xdr:colOff>
      <xdr:row>4</xdr:row>
      <xdr:rowOff>80587</xdr:rowOff>
    </xdr:from>
    <xdr:to>
      <xdr:col>10</xdr:col>
      <xdr:colOff>200866</xdr:colOff>
      <xdr:row>10</xdr:row>
      <xdr:rowOff>11429</xdr:rowOff>
    </xdr:to>
    <xdr:sp macro="" textlink="">
      <xdr:nvSpPr>
        <xdr:cNvPr id="7" name="AutoShape 6"/>
        <xdr:cNvSpPr>
          <a:spLocks noChangeArrowheads="1"/>
        </xdr:cNvSpPr>
      </xdr:nvSpPr>
      <xdr:spPr bwMode="auto">
        <a:xfrm>
          <a:off x="8923658" y="1128337"/>
          <a:ext cx="1457052" cy="1561998"/>
        </a:xfrm>
        <a:prstGeom prst="wedgeRoundRectCallout">
          <a:avLst>
            <a:gd name="adj1" fmla="val -3762"/>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「一時預かり事業利用料減免分」の補助金減免加算額を記載してください</a:t>
          </a:r>
        </a:p>
      </xdr:txBody>
    </xdr:sp>
    <xdr:clientData/>
  </xdr:twoCellAnchor>
  <xdr:twoCellAnchor>
    <xdr:from>
      <xdr:col>10</xdr:col>
      <xdr:colOff>409823</xdr:colOff>
      <xdr:row>3</xdr:row>
      <xdr:rowOff>229101</xdr:rowOff>
    </xdr:from>
    <xdr:to>
      <xdr:col>11</xdr:col>
      <xdr:colOff>923413</xdr:colOff>
      <xdr:row>9</xdr:row>
      <xdr:rowOff>158031</xdr:rowOff>
    </xdr:to>
    <xdr:sp macro="" textlink="">
      <xdr:nvSpPr>
        <xdr:cNvPr id="9" name="AutoShape 6"/>
        <xdr:cNvSpPr>
          <a:spLocks noChangeArrowheads="1"/>
        </xdr:cNvSpPr>
      </xdr:nvSpPr>
      <xdr:spPr bwMode="auto">
        <a:xfrm>
          <a:off x="10589667" y="1026820"/>
          <a:ext cx="1632777" cy="1560086"/>
        </a:xfrm>
        <a:prstGeom prst="wedgeRoundRectCallout">
          <a:avLst>
            <a:gd name="adj1" fmla="val -28273"/>
            <a:gd name="adj2" fmla="val 76556"/>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「緊急一時預かり利用料減免分」の減免合計額を記載してください</a:t>
          </a:r>
        </a:p>
      </xdr:txBody>
    </xdr:sp>
    <xdr:clientData/>
  </xdr:twoCellAnchor>
  <xdr:twoCellAnchor>
    <xdr:from>
      <xdr:col>10</xdr:col>
      <xdr:colOff>452437</xdr:colOff>
      <xdr:row>0</xdr:row>
      <xdr:rowOff>166687</xdr:rowOff>
    </xdr:from>
    <xdr:to>
      <xdr:col>11</xdr:col>
      <xdr:colOff>1019175</xdr:colOff>
      <xdr:row>3</xdr:row>
      <xdr:rowOff>95250</xdr:rowOff>
    </xdr:to>
    <xdr:sp macro="" textlink="">
      <xdr:nvSpPr>
        <xdr:cNvPr id="10" name="正方形/長方形 9"/>
        <xdr:cNvSpPr/>
      </xdr:nvSpPr>
      <xdr:spPr>
        <a:xfrm>
          <a:off x="10632281" y="166687"/>
          <a:ext cx="1685925" cy="72628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1071562</xdr:colOff>
      <xdr:row>4</xdr:row>
      <xdr:rowOff>0</xdr:rowOff>
    </xdr:from>
    <xdr:to>
      <xdr:col>7</xdr:col>
      <xdr:colOff>261938</xdr:colOff>
      <xdr:row>9</xdr:row>
      <xdr:rowOff>11906</xdr:rowOff>
    </xdr:to>
    <xdr:sp macro="" textlink="">
      <xdr:nvSpPr>
        <xdr:cNvPr id="11" name="AutoShape 5"/>
        <xdr:cNvSpPr>
          <a:spLocks noChangeArrowheads="1"/>
        </xdr:cNvSpPr>
      </xdr:nvSpPr>
      <xdr:spPr bwMode="auto">
        <a:xfrm>
          <a:off x="5655468" y="1047750"/>
          <a:ext cx="1428751" cy="1393031"/>
        </a:xfrm>
        <a:prstGeom prst="wedgeRoundRectCallout">
          <a:avLst>
            <a:gd name="adj1" fmla="val -21767"/>
            <a:gd name="adj2" fmla="val 840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 の特別支援加算額を転記してください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21</xdr:col>
      <xdr:colOff>180975</xdr:colOff>
      <xdr:row>15</xdr:row>
      <xdr:rowOff>76200</xdr:rowOff>
    </xdr:from>
    <xdr:to>
      <xdr:col>23</xdr:col>
      <xdr:colOff>114300</xdr:colOff>
      <xdr:row>17</xdr:row>
      <xdr:rowOff>0</xdr:rowOff>
    </xdr:to>
    <xdr:sp macro="" textlink="">
      <xdr:nvSpPr>
        <xdr:cNvPr id="2" name="楕円 1"/>
        <xdr:cNvSpPr/>
      </xdr:nvSpPr>
      <xdr:spPr>
        <a:xfrm>
          <a:off x="9629775" y="3695700"/>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23</xdr:col>
      <xdr:colOff>180975</xdr:colOff>
      <xdr:row>15</xdr:row>
      <xdr:rowOff>85725</xdr:rowOff>
    </xdr:from>
    <xdr:to>
      <xdr:col>25</xdr:col>
      <xdr:colOff>114300</xdr:colOff>
      <xdr:row>17</xdr:row>
      <xdr:rowOff>9525</xdr:rowOff>
    </xdr:to>
    <xdr:sp macro="" textlink="">
      <xdr:nvSpPr>
        <xdr:cNvPr id="3" name="楕円 2"/>
        <xdr:cNvSpPr/>
      </xdr:nvSpPr>
      <xdr:spPr>
        <a:xfrm>
          <a:off x="10525125" y="3705225"/>
          <a:ext cx="828675" cy="419100"/>
        </a:xfrm>
        <a:prstGeom prst="ellipse">
          <a:avLst/>
        </a:prstGeom>
        <a:noFill/>
        <a:ln w="952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oneCellAnchor>
    <xdr:from>
      <xdr:col>0</xdr:col>
      <xdr:colOff>123825</xdr:colOff>
      <xdr:row>18</xdr:row>
      <xdr:rowOff>95250</xdr:rowOff>
    </xdr:from>
    <xdr:ext cx="4056230" cy="942109"/>
    <xdr:sp macro="" textlink="">
      <xdr:nvSpPr>
        <xdr:cNvPr id="4" name="角丸四角形吹き出し 3"/>
        <xdr:cNvSpPr/>
      </xdr:nvSpPr>
      <xdr:spPr>
        <a:xfrm>
          <a:off x="123825" y="4457700"/>
          <a:ext cx="4056230" cy="942109"/>
        </a:xfrm>
        <a:prstGeom prst="wedgeRoundRectCallout">
          <a:avLst>
            <a:gd name="adj1" fmla="val -14575"/>
            <a:gd name="adj2" fmla="val 66491"/>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年間の延べ利用人数（見込み）を記入してください。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（毎月提出いただいている利用状況報告書と整合してください）</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0</xdr:col>
      <xdr:colOff>288300</xdr:colOff>
      <xdr:row>28</xdr:row>
      <xdr:rowOff>129309</xdr:rowOff>
    </xdr:from>
    <xdr:ext cx="4112250" cy="867834"/>
    <xdr:sp macro="" textlink="">
      <xdr:nvSpPr>
        <xdr:cNvPr id="5" name="角丸四角形吹き出し 4"/>
        <xdr:cNvSpPr/>
      </xdr:nvSpPr>
      <xdr:spPr>
        <a:xfrm>
          <a:off x="288300" y="6749184"/>
          <a:ext cx="4112250" cy="867834"/>
        </a:xfrm>
        <a:prstGeom prst="wedgeRoundRectCallout">
          <a:avLst>
            <a:gd name="adj1" fmla="val 18713"/>
            <a:gd name="adj2" fmla="val 69804"/>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400"/>
            </a:lnSpc>
          </a:pPr>
          <a:r>
            <a:rPr kumimoji="1" lang="ja-JP" altLang="en-US" sz="1100">
              <a:solidFill>
                <a:schemeClr val="tx1"/>
              </a:solidFill>
              <a:latin typeface="游ゴシック" panose="020B0400000000000000" pitchFamily="50" charset="-128"/>
              <a:ea typeface="游ゴシック" panose="020B0400000000000000" pitchFamily="50" charset="-128"/>
            </a:rPr>
            <a:t>小計の人数や実施状況によって，補助金額が変わります。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300"/>
            </a:lnSpc>
          </a:pPr>
          <a:r>
            <a:rPr kumimoji="1" lang="ja-JP" altLang="en-US" sz="1100">
              <a:solidFill>
                <a:schemeClr val="tx1"/>
              </a:solidFill>
              <a:latin typeface="游ゴシック" panose="020B0400000000000000" pitchFamily="50" charset="-128"/>
              <a:ea typeface="游ゴシック" panose="020B0400000000000000" pitchFamily="50" charset="-128"/>
            </a:rPr>
            <a:t>（別紙一時預かり事業費補助基準額一覧表を参照）</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10</xdr:col>
      <xdr:colOff>306389</xdr:colOff>
      <xdr:row>28</xdr:row>
      <xdr:rowOff>155047</xdr:rowOff>
    </xdr:from>
    <xdr:ext cx="6180136" cy="1492777"/>
    <xdr:sp macro="" textlink="">
      <xdr:nvSpPr>
        <xdr:cNvPr id="6" name="角丸四角形吹き出し 5"/>
        <xdr:cNvSpPr/>
      </xdr:nvSpPr>
      <xdr:spPr>
        <a:xfrm>
          <a:off x="5068889" y="6774922"/>
          <a:ext cx="6180136" cy="1492777"/>
        </a:xfrm>
        <a:prstGeom prst="wedgeRoundRectCallout">
          <a:avLst>
            <a:gd name="adj1" fmla="val -39362"/>
            <a:gd name="adj2" fmla="val -65593"/>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12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継続的利用保育を利用している児童で，且つ支給認定を受けている保護者のうち待機児童になっている児童が対象となります。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en-US" altLang="ja-JP" sz="1100">
              <a:solidFill>
                <a:schemeClr val="tx1"/>
              </a:solidFill>
              <a:latin typeface="游ゴシック" panose="020B0400000000000000" pitchFamily="50" charset="-128"/>
              <a:ea typeface="游ゴシック" panose="020B0400000000000000" pitchFamily="50" charset="-128"/>
            </a:rPr>
            <a:t>※</a:t>
          </a:r>
          <a:r>
            <a:rPr kumimoji="1" lang="ja-JP" altLang="en-US" sz="1100">
              <a:solidFill>
                <a:schemeClr val="tx1"/>
              </a:solidFill>
              <a:latin typeface="游ゴシック" panose="020B0400000000000000" pitchFamily="50" charset="-128"/>
              <a:ea typeface="游ゴシック" panose="020B0400000000000000" pitchFamily="50" charset="-128"/>
            </a:rPr>
            <a:t>注意</a:t>
          </a:r>
          <a:r>
            <a:rPr kumimoji="1" lang="en-US" altLang="ja-JP" sz="1100">
              <a:solidFill>
                <a:schemeClr val="tx1"/>
              </a:solidFill>
              <a:latin typeface="游ゴシック" panose="020B0400000000000000" pitchFamily="50" charset="-128"/>
              <a:ea typeface="游ゴシック" panose="020B0400000000000000" pitchFamily="50" charset="-128"/>
            </a:rPr>
            <a:t>※</a:t>
          </a:r>
        </a:p>
        <a:p>
          <a:pPr algn="l">
            <a:lnSpc>
              <a:spcPts val="1600"/>
            </a:lnSpc>
          </a:pPr>
          <a:r>
            <a:rPr kumimoji="1" lang="ja-JP" altLang="en-US" sz="1100">
              <a:solidFill>
                <a:schemeClr val="tx1"/>
              </a:solidFill>
              <a:latin typeface="游ゴシック" panose="020B0400000000000000" pitchFamily="50" charset="-128"/>
              <a:ea typeface="游ゴシック" panose="020B0400000000000000" pitchFamily="50" charset="-128"/>
            </a:rPr>
            <a:t>緊急一時預かりは継続的利用保育のうち数ではありません。</a:t>
          </a:r>
          <a:endParaRPr kumimoji="1" lang="en-US" altLang="ja-JP" sz="1100">
            <a:solidFill>
              <a:schemeClr val="tx1"/>
            </a:solidFill>
            <a:latin typeface="游ゴシック" panose="020B0400000000000000" pitchFamily="50" charset="-128"/>
            <a:ea typeface="游ゴシック" panose="020B0400000000000000" pitchFamily="50" charset="-128"/>
          </a:endParaRPr>
        </a:p>
        <a:p>
          <a:pPr algn="l">
            <a:lnSpc>
              <a:spcPts val="1500"/>
            </a:lnSpc>
          </a:pPr>
          <a:r>
            <a:rPr kumimoji="1" lang="ja-JP" altLang="en-US" sz="1100">
              <a:solidFill>
                <a:schemeClr val="tx1"/>
              </a:solidFill>
              <a:latin typeface="游ゴシック" panose="020B0400000000000000" pitchFamily="50" charset="-128"/>
              <a:ea typeface="游ゴシック" panose="020B0400000000000000" pitchFamily="50" charset="-128"/>
            </a:rPr>
            <a:t>継続的利用保育と緊急一時預かりの利用児童数は分けて児童数を算出します。</a:t>
          </a:r>
          <a:endParaRPr kumimoji="1" lang="en-US" altLang="ja-JP" sz="11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11</xdr:col>
      <xdr:colOff>552618</xdr:colOff>
      <xdr:row>19</xdr:row>
      <xdr:rowOff>4087</xdr:rowOff>
    </xdr:from>
    <xdr:ext cx="2428875" cy="679523"/>
    <xdr:sp macro="" textlink="">
      <xdr:nvSpPr>
        <xdr:cNvPr id="7" name="角丸四角形吹き出し 6"/>
        <xdr:cNvSpPr/>
      </xdr:nvSpPr>
      <xdr:spPr>
        <a:xfrm>
          <a:off x="5943768" y="4614187"/>
          <a:ext cx="2428875" cy="679523"/>
        </a:xfrm>
        <a:prstGeom prst="wedgeRoundRectCallout">
          <a:avLst>
            <a:gd name="adj1" fmla="val -33837"/>
            <a:gd name="adj2" fmla="val 85270"/>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marL="0" indent="0" algn="l">
            <a:lnSpc>
              <a:spcPts val="1500"/>
            </a:lnSpc>
          </a:pPr>
          <a:r>
            <a:rPr kumimoji="1" lang="ja-JP" altLang="en-US" sz="1200">
              <a:solidFill>
                <a:schemeClr val="tx1"/>
              </a:solidFill>
              <a:latin typeface="游ゴシック" panose="020B0400000000000000" pitchFamily="50" charset="-128"/>
              <a:ea typeface="游ゴシック" panose="020B0400000000000000" pitchFamily="50" charset="-128"/>
              <a:cs typeface="+mn-cs"/>
            </a:rPr>
            <a:t>単価は</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円になります。</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a:p>
          <a:pPr marL="0" indent="0" algn="l">
            <a:lnSpc>
              <a:spcPts val="1500"/>
            </a:lnSpc>
          </a:pPr>
          <a:r>
            <a:rPr kumimoji="1" lang="en-US" altLang="ja-JP" sz="1200">
              <a:solidFill>
                <a:schemeClr val="tx1"/>
              </a:solidFill>
              <a:latin typeface="游ゴシック" panose="020B0400000000000000" pitchFamily="50" charset="-128"/>
              <a:ea typeface="游ゴシック" panose="020B0400000000000000" pitchFamily="50" charset="-128"/>
              <a:cs typeface="+mn-cs"/>
            </a:rPr>
            <a:t>100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人</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r>
            <a:rPr kumimoji="1" lang="en-US" altLang="ja-JP" sz="1200">
              <a:solidFill>
                <a:schemeClr val="tx1"/>
              </a:solidFill>
              <a:latin typeface="游ゴシック" panose="020B0400000000000000" pitchFamily="50" charset="-128"/>
              <a:ea typeface="游ゴシック" panose="020B0400000000000000" pitchFamily="50" charset="-128"/>
              <a:cs typeface="+mn-cs"/>
            </a:rPr>
            <a:t>440,000</a:t>
          </a:r>
          <a:r>
            <a:rPr kumimoji="1" lang="ja-JP" altLang="en-US" sz="1200">
              <a:solidFill>
                <a:schemeClr val="tx1"/>
              </a:solidFill>
              <a:latin typeface="游ゴシック" panose="020B0400000000000000" pitchFamily="50" charset="-128"/>
              <a:ea typeface="游ゴシック" panose="020B0400000000000000" pitchFamily="50" charset="-128"/>
              <a:cs typeface="+mn-cs"/>
            </a:rPr>
            <a:t>円</a:t>
          </a:r>
          <a:endParaRPr kumimoji="1" lang="en-US" altLang="ja-JP" sz="1200">
            <a:solidFill>
              <a:schemeClr val="tx1"/>
            </a:solidFill>
            <a:latin typeface="游ゴシック" panose="020B0400000000000000" pitchFamily="50" charset="-128"/>
            <a:ea typeface="游ゴシック" panose="020B0400000000000000" pitchFamily="50" charset="-128"/>
            <a:cs typeface="+mn-cs"/>
          </a:endParaRPr>
        </a:p>
      </xdr:txBody>
    </xdr:sp>
    <xdr:clientData/>
  </xdr:oneCellAnchor>
  <xdr:twoCellAnchor>
    <xdr:from>
      <xdr:col>23</xdr:col>
      <xdr:colOff>180975</xdr:colOff>
      <xdr:row>1</xdr:row>
      <xdr:rowOff>200025</xdr:rowOff>
    </xdr:from>
    <xdr:to>
      <xdr:col>26</xdr:col>
      <xdr:colOff>314325</xdr:colOff>
      <xdr:row>4</xdr:row>
      <xdr:rowOff>76200</xdr:rowOff>
    </xdr:to>
    <xdr:sp macro="" textlink="">
      <xdr:nvSpPr>
        <xdr:cNvPr id="8" name="正方形/長方形 7"/>
        <xdr:cNvSpPr/>
      </xdr:nvSpPr>
      <xdr:spPr>
        <a:xfrm>
          <a:off x="10525125" y="352425"/>
          <a:ext cx="1476375" cy="619125"/>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591191</xdr:colOff>
      <xdr:row>22</xdr:row>
      <xdr:rowOff>283369</xdr:rowOff>
    </xdr:from>
    <xdr:to>
      <xdr:col>24</xdr:col>
      <xdr:colOff>729641</xdr:colOff>
      <xdr:row>24</xdr:row>
      <xdr:rowOff>393817</xdr:rowOff>
    </xdr:to>
    <xdr:sp macro="" textlink="">
      <xdr:nvSpPr>
        <xdr:cNvPr id="3" name="AutoShape 6"/>
        <xdr:cNvSpPr>
          <a:spLocks noChangeArrowheads="1"/>
        </xdr:cNvSpPr>
      </xdr:nvSpPr>
      <xdr:spPr bwMode="auto">
        <a:xfrm>
          <a:off x="9485160" y="7308057"/>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650079</xdr:colOff>
      <xdr:row>2</xdr:row>
      <xdr:rowOff>71666</xdr:rowOff>
    </xdr:from>
    <xdr:to>
      <xdr:col>24</xdr:col>
      <xdr:colOff>964403</xdr:colOff>
      <xdr:row>5</xdr:row>
      <xdr:rowOff>107384</xdr:rowOff>
    </xdr:to>
    <xdr:sp macro="" textlink="">
      <xdr:nvSpPr>
        <xdr:cNvPr id="4" name="正方形/長方形 3"/>
        <xdr:cNvSpPr/>
      </xdr:nvSpPr>
      <xdr:spPr>
        <a:xfrm>
          <a:off x="13699329" y="440760"/>
          <a:ext cx="1766887" cy="690562"/>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107156</xdr:colOff>
      <xdr:row>2</xdr:row>
      <xdr:rowOff>255023</xdr:rowOff>
    </xdr:from>
    <xdr:to>
      <xdr:col>9</xdr:col>
      <xdr:colOff>628878</xdr:colOff>
      <xdr:row>8</xdr:row>
      <xdr:rowOff>93098</xdr:rowOff>
    </xdr:to>
    <xdr:sp macro="" textlink="">
      <xdr:nvSpPr>
        <xdr:cNvPr id="5" name="AutoShape 6"/>
        <xdr:cNvSpPr>
          <a:spLocks noChangeArrowheads="1"/>
        </xdr:cNvSpPr>
      </xdr:nvSpPr>
      <xdr:spPr bwMode="auto">
        <a:xfrm>
          <a:off x="321469" y="624117"/>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352422</xdr:colOff>
      <xdr:row>16</xdr:row>
      <xdr:rowOff>4312</xdr:rowOff>
    </xdr:from>
    <xdr:to>
      <xdr:col>24</xdr:col>
      <xdr:colOff>912016</xdr:colOff>
      <xdr:row>21</xdr:row>
      <xdr:rowOff>218624</xdr:rowOff>
    </xdr:to>
    <xdr:sp macro="" textlink="">
      <xdr:nvSpPr>
        <xdr:cNvPr id="6" name="AutoShape 6"/>
        <xdr:cNvSpPr>
          <a:spLocks noChangeArrowheads="1"/>
        </xdr:cNvSpPr>
      </xdr:nvSpPr>
      <xdr:spPr bwMode="auto">
        <a:xfrm>
          <a:off x="10651328" y="5385937"/>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13</xdr:col>
      <xdr:colOff>63612</xdr:colOff>
      <xdr:row>2</xdr:row>
      <xdr:rowOff>11906</xdr:rowOff>
    </xdr:from>
    <xdr:to>
      <xdr:col>22</xdr:col>
      <xdr:colOff>42633</xdr:colOff>
      <xdr:row>5</xdr:row>
      <xdr:rowOff>91397</xdr:rowOff>
    </xdr:to>
    <xdr:sp macro="" textlink="">
      <xdr:nvSpPr>
        <xdr:cNvPr id="7" name="AutoShape 6"/>
        <xdr:cNvSpPr>
          <a:spLocks noChangeArrowheads="1"/>
        </xdr:cNvSpPr>
      </xdr:nvSpPr>
      <xdr:spPr bwMode="auto">
        <a:xfrm>
          <a:off x="8350362" y="381000"/>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20</xdr:col>
      <xdr:colOff>178592</xdr:colOff>
      <xdr:row>28</xdr:row>
      <xdr:rowOff>221685</xdr:rowOff>
    </xdr:from>
    <xdr:to>
      <xdr:col>24</xdr:col>
      <xdr:colOff>1154905</xdr:colOff>
      <xdr:row>30</xdr:row>
      <xdr:rowOff>185966</xdr:rowOff>
    </xdr:to>
    <xdr:sp macro="" textlink="">
      <xdr:nvSpPr>
        <xdr:cNvPr id="8" name="AutoShape 6"/>
        <xdr:cNvSpPr>
          <a:spLocks noChangeArrowheads="1"/>
        </xdr:cNvSpPr>
      </xdr:nvSpPr>
      <xdr:spPr bwMode="auto">
        <a:xfrm>
          <a:off x="12144373" y="9175185"/>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269080</xdr:colOff>
      <xdr:row>17</xdr:row>
      <xdr:rowOff>43091</xdr:rowOff>
    </xdr:from>
    <xdr:to>
      <xdr:col>11</xdr:col>
      <xdr:colOff>51708</xdr:colOff>
      <xdr:row>20</xdr:row>
      <xdr:rowOff>71437</xdr:rowOff>
    </xdr:to>
    <xdr:sp macro="" textlink="">
      <xdr:nvSpPr>
        <xdr:cNvPr id="9" name="AutoShape 6"/>
        <xdr:cNvSpPr>
          <a:spLocks noChangeArrowheads="1"/>
        </xdr:cNvSpPr>
      </xdr:nvSpPr>
      <xdr:spPr bwMode="auto">
        <a:xfrm>
          <a:off x="1090611" y="5746185"/>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6</xdr:col>
      <xdr:colOff>47622</xdr:colOff>
      <xdr:row>23</xdr:row>
      <xdr:rowOff>97860</xdr:rowOff>
    </xdr:from>
    <xdr:to>
      <xdr:col>11</xdr:col>
      <xdr:colOff>1069178</xdr:colOff>
      <xdr:row>27</xdr:row>
      <xdr:rowOff>116910</xdr:rowOff>
    </xdr:to>
    <xdr:sp macro="" textlink="">
      <xdr:nvSpPr>
        <xdr:cNvPr id="10" name="AutoShape 6"/>
        <xdr:cNvSpPr>
          <a:spLocks noChangeArrowheads="1"/>
        </xdr:cNvSpPr>
      </xdr:nvSpPr>
      <xdr:spPr bwMode="auto">
        <a:xfrm>
          <a:off x="2895597" y="7555935"/>
          <a:ext cx="3974306" cy="1314450"/>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420801</xdr:colOff>
      <xdr:row>8</xdr:row>
      <xdr:rowOff>1428750</xdr:rowOff>
    </xdr:from>
    <xdr:to>
      <xdr:col>13</xdr:col>
      <xdr:colOff>87426</xdr:colOff>
      <xdr:row>14</xdr:row>
      <xdr:rowOff>171453</xdr:rowOff>
    </xdr:to>
    <xdr:sp macro="" textlink="">
      <xdr:nvSpPr>
        <xdr:cNvPr id="11" name="AutoShape 6"/>
        <xdr:cNvSpPr>
          <a:spLocks noChangeArrowheads="1"/>
        </xdr:cNvSpPr>
      </xdr:nvSpPr>
      <xdr:spPr bwMode="auto">
        <a:xfrm>
          <a:off x="3254489" y="3131344"/>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8</xdr:col>
      <xdr:colOff>63611</xdr:colOff>
      <xdr:row>30</xdr:row>
      <xdr:rowOff>345281</xdr:rowOff>
    </xdr:from>
    <xdr:to>
      <xdr:col>11</xdr:col>
      <xdr:colOff>1694769</xdr:colOff>
      <xdr:row>33</xdr:row>
      <xdr:rowOff>83344</xdr:rowOff>
    </xdr:to>
    <xdr:sp macro="" textlink="">
      <xdr:nvSpPr>
        <xdr:cNvPr id="12" name="AutoShape 6"/>
        <xdr:cNvSpPr>
          <a:spLocks noChangeArrowheads="1"/>
        </xdr:cNvSpPr>
      </xdr:nvSpPr>
      <xdr:spPr bwMode="auto">
        <a:xfrm>
          <a:off x="3956955" y="9941719"/>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848591</xdr:colOff>
      <xdr:row>9</xdr:row>
      <xdr:rowOff>363682</xdr:rowOff>
    </xdr:from>
    <xdr:to>
      <xdr:col>12</xdr:col>
      <xdr:colOff>727363</xdr:colOff>
      <xdr:row>16</xdr:row>
      <xdr:rowOff>0</xdr:rowOff>
    </xdr:to>
    <xdr:sp macro="" textlink="">
      <xdr:nvSpPr>
        <xdr:cNvPr id="2" name="AutoShape 15"/>
        <xdr:cNvSpPr>
          <a:spLocks noChangeArrowheads="1"/>
        </xdr:cNvSpPr>
      </xdr:nvSpPr>
      <xdr:spPr bwMode="auto">
        <a:xfrm>
          <a:off x="10598727" y="3792682"/>
          <a:ext cx="4121727" cy="3238500"/>
        </a:xfrm>
        <a:prstGeom prst="wedgeRoundRectCallout">
          <a:avLst>
            <a:gd name="adj1" fmla="val -28917"/>
            <a:gd name="adj2" fmla="val 6268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18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oneCellAnchor>
    <xdr:from>
      <xdr:col>0</xdr:col>
      <xdr:colOff>554182</xdr:colOff>
      <xdr:row>6</xdr:row>
      <xdr:rowOff>225136</xdr:rowOff>
    </xdr:from>
    <xdr:ext cx="4202135" cy="2926774"/>
    <xdr:sp macro="" textlink="">
      <xdr:nvSpPr>
        <xdr:cNvPr id="3" name="角丸四角形吹き出し 2"/>
        <xdr:cNvSpPr/>
      </xdr:nvSpPr>
      <xdr:spPr>
        <a:xfrm>
          <a:off x="554182" y="2372591"/>
          <a:ext cx="4202135" cy="2926774"/>
        </a:xfrm>
        <a:prstGeom prst="wedgeRoundRectCallout">
          <a:avLst>
            <a:gd name="adj1" fmla="val 28189"/>
            <a:gd name="adj2" fmla="val 7208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生活保護世帯（</a:t>
          </a: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階層）・非課税世帯（</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10</xdr:col>
      <xdr:colOff>311727</xdr:colOff>
      <xdr:row>1</xdr:row>
      <xdr:rowOff>17318</xdr:rowOff>
    </xdr:from>
    <xdr:to>
      <xdr:col>12</xdr:col>
      <xdr:colOff>558511</xdr:colOff>
      <xdr:row>4</xdr:row>
      <xdr:rowOff>381000</xdr:rowOff>
    </xdr:to>
    <xdr:sp macro="" textlink="">
      <xdr:nvSpPr>
        <xdr:cNvPr id="5" name="正方形/長方形 4"/>
        <xdr:cNvSpPr/>
      </xdr:nvSpPr>
      <xdr:spPr>
        <a:xfrm>
          <a:off x="12209318" y="259773"/>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oneCellAnchor>
    <xdr:from>
      <xdr:col>4</xdr:col>
      <xdr:colOff>450273</xdr:colOff>
      <xdr:row>34</xdr:row>
      <xdr:rowOff>51955</xdr:rowOff>
    </xdr:from>
    <xdr:ext cx="3007179" cy="1160319"/>
    <xdr:sp macro="" textlink="">
      <xdr:nvSpPr>
        <xdr:cNvPr id="6" name="角丸四角形吹き出し 5"/>
        <xdr:cNvSpPr/>
      </xdr:nvSpPr>
      <xdr:spPr>
        <a:xfrm>
          <a:off x="5498523" y="16006330"/>
          <a:ext cx="3007179" cy="1160319"/>
        </a:xfrm>
        <a:prstGeom prst="wedgeRoundRectCallout">
          <a:avLst>
            <a:gd name="adj1" fmla="val 65295"/>
            <a:gd name="adj2" fmla="val 19691"/>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drawings/drawing7.xml><?xml version="1.0" encoding="utf-8"?>
<xdr:wsDr xmlns:xdr="http://schemas.openxmlformats.org/drawingml/2006/spreadsheetDrawing" xmlns:a="http://schemas.openxmlformats.org/drawingml/2006/main">
  <xdr:twoCellAnchor>
    <xdr:from>
      <xdr:col>8</xdr:col>
      <xdr:colOff>1016000</xdr:colOff>
      <xdr:row>4</xdr:row>
      <xdr:rowOff>95250</xdr:rowOff>
    </xdr:from>
    <xdr:to>
      <xdr:col>12</xdr:col>
      <xdr:colOff>609600</xdr:colOff>
      <xdr:row>10</xdr:row>
      <xdr:rowOff>68937</xdr:rowOff>
    </xdr:to>
    <xdr:sp macro="" textlink="">
      <xdr:nvSpPr>
        <xdr:cNvPr id="2" name="角丸四角形吹き出し 1"/>
        <xdr:cNvSpPr/>
      </xdr:nvSpPr>
      <xdr:spPr>
        <a:xfrm>
          <a:off x="12979400" y="1104900"/>
          <a:ext cx="5918200" cy="1859637"/>
        </a:xfrm>
        <a:prstGeom prst="wedgeRoundRectCallout">
          <a:avLst>
            <a:gd name="adj1" fmla="val -68261"/>
            <a:gd name="adj2" fmla="val 54032"/>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一時預かり利用料実績（見込み）には実際に該当月に徴収した利用料を記載してください。</a:t>
          </a:r>
        </a:p>
      </xdr:txBody>
    </xdr:sp>
    <xdr:clientData/>
  </xdr:twoCellAnchor>
  <xdr:twoCellAnchor>
    <xdr:from>
      <xdr:col>3</xdr:col>
      <xdr:colOff>495300</xdr:colOff>
      <xdr:row>17</xdr:row>
      <xdr:rowOff>53974</xdr:rowOff>
    </xdr:from>
    <xdr:to>
      <xdr:col>6</xdr:col>
      <xdr:colOff>1390650</xdr:colOff>
      <xdr:row>23</xdr:row>
      <xdr:rowOff>171449</xdr:rowOff>
    </xdr:to>
    <xdr:sp macro="" textlink="">
      <xdr:nvSpPr>
        <xdr:cNvPr id="3" name="角丸四角形吹き出し 2"/>
        <xdr:cNvSpPr/>
      </xdr:nvSpPr>
      <xdr:spPr>
        <a:xfrm>
          <a:off x="4552950" y="5616574"/>
          <a:ext cx="5638800" cy="2403475"/>
        </a:xfrm>
        <a:prstGeom prst="wedgeRoundRectCallout">
          <a:avLst>
            <a:gd name="adj1" fmla="val 33388"/>
            <a:gd name="adj2" fmla="val -71597"/>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000"/>
            </a:lnSpc>
          </a:pPr>
          <a:r>
            <a:rPr kumimoji="1" lang="ja-JP" altLang="en-US" sz="2000">
              <a:latin typeface="游ゴシック" panose="020B0400000000000000" pitchFamily="50" charset="-128"/>
              <a:ea typeface="游ゴシック" panose="020B0400000000000000" pitchFamily="50" charset="-128"/>
            </a:rPr>
            <a:t>上限額については，</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円が基本となりますが，実際に対象児童が保育所を利用した際に月額保育料が</a:t>
          </a:r>
          <a:r>
            <a:rPr kumimoji="1" lang="en-US" altLang="ja-JP" sz="2000">
              <a:latin typeface="游ゴシック" panose="020B0400000000000000" pitchFamily="50" charset="-128"/>
              <a:ea typeface="游ゴシック" panose="020B0400000000000000" pitchFamily="50" charset="-128"/>
            </a:rPr>
            <a:t>50,000</a:t>
          </a:r>
          <a:r>
            <a:rPr kumimoji="1" lang="ja-JP" altLang="en-US" sz="2000">
              <a:latin typeface="游ゴシック" panose="020B0400000000000000" pitchFamily="50" charset="-128"/>
              <a:ea typeface="游ゴシック" panose="020B0400000000000000" pitchFamily="50" charset="-128"/>
            </a:rPr>
            <a:t>円を超える場合はその保育料が上限額となります。</a:t>
          </a:r>
          <a:endParaRPr kumimoji="1" lang="en-US" altLang="ja-JP" sz="2000">
            <a:latin typeface="游ゴシック" panose="020B0400000000000000" pitchFamily="50" charset="-128"/>
            <a:ea typeface="游ゴシック" panose="020B0400000000000000" pitchFamily="50" charset="-128"/>
          </a:endParaRPr>
        </a:p>
      </xdr:txBody>
    </xdr:sp>
    <xdr:clientData/>
  </xdr:twoCellAnchor>
  <xdr:twoCellAnchor>
    <xdr:from>
      <xdr:col>9</xdr:col>
      <xdr:colOff>69850</xdr:colOff>
      <xdr:row>20</xdr:row>
      <xdr:rowOff>358774</xdr:rowOff>
    </xdr:from>
    <xdr:to>
      <xdr:col>12</xdr:col>
      <xdr:colOff>1200150</xdr:colOff>
      <xdr:row>28</xdr:row>
      <xdr:rowOff>0</xdr:rowOff>
    </xdr:to>
    <xdr:sp macro="" textlink="">
      <xdr:nvSpPr>
        <xdr:cNvPr id="4" name="角丸四角形吹き出し 3"/>
        <xdr:cNvSpPr/>
      </xdr:nvSpPr>
      <xdr:spPr>
        <a:xfrm>
          <a:off x="13614400" y="7064374"/>
          <a:ext cx="5873750" cy="2689226"/>
        </a:xfrm>
        <a:prstGeom prst="wedgeRoundRectCallout">
          <a:avLst>
            <a:gd name="adj1" fmla="val -53734"/>
            <a:gd name="adj2" fmla="val -110798"/>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2600"/>
            </a:lnSpc>
          </a:pPr>
          <a:r>
            <a:rPr kumimoji="1" lang="ja-JP" altLang="en-US" sz="2000">
              <a:latin typeface="游ゴシック" panose="020B0400000000000000" pitchFamily="50" charset="-128"/>
              <a:ea typeface="游ゴシック" panose="020B0400000000000000" pitchFamily="50" charset="-128"/>
            </a:rPr>
            <a:t>差額には一時預かり利用料実績－上限額の金額が入ります。</a:t>
          </a:r>
          <a:endParaRPr kumimoji="1" lang="en-US" altLang="ja-JP" sz="2000">
            <a:latin typeface="游ゴシック" panose="020B0400000000000000" pitchFamily="50" charset="-128"/>
            <a:ea typeface="游ゴシック" panose="020B0400000000000000" pitchFamily="50" charset="-128"/>
          </a:endParaRPr>
        </a:p>
        <a:p>
          <a:pPr algn="l">
            <a:lnSpc>
              <a:spcPts val="2600"/>
            </a:lnSpc>
          </a:pPr>
          <a:r>
            <a:rPr kumimoji="1" lang="en-US" altLang="ja-JP" sz="2000">
              <a:latin typeface="游ゴシック" panose="020B0400000000000000" pitchFamily="50" charset="-128"/>
              <a:ea typeface="游ゴシック" panose="020B0400000000000000" pitchFamily="50" charset="-128"/>
            </a:rPr>
            <a:t>※</a:t>
          </a:r>
          <a:r>
            <a:rPr kumimoji="1" lang="ja-JP" altLang="en-US" sz="2000">
              <a:latin typeface="游ゴシック" panose="020B0400000000000000" pitchFamily="50" charset="-128"/>
              <a:ea typeface="游ゴシック" panose="020B0400000000000000" pitchFamily="50" charset="-128"/>
            </a:rPr>
            <a:t>一時預かり利用料実績－上限額の金額が</a:t>
          </a:r>
          <a:r>
            <a:rPr kumimoji="1" lang="ja-JP" altLang="en-US" sz="2000" b="1" u="sng">
              <a:latin typeface="游ゴシック" panose="020B0400000000000000" pitchFamily="50" charset="-128"/>
              <a:ea typeface="游ゴシック" panose="020B0400000000000000" pitchFamily="50" charset="-128"/>
            </a:rPr>
            <a:t>負の値になる場合は</a:t>
          </a:r>
          <a:r>
            <a:rPr kumimoji="1" lang="en-US" altLang="ja-JP" sz="2000" b="1" u="sng">
              <a:latin typeface="游ゴシック" panose="020B0400000000000000" pitchFamily="50" charset="-128"/>
              <a:ea typeface="游ゴシック" panose="020B0400000000000000" pitchFamily="50" charset="-128"/>
            </a:rPr>
            <a:t>0</a:t>
          </a:r>
          <a:r>
            <a:rPr kumimoji="1" lang="ja-JP" altLang="en-US" sz="2000" b="1" u="sng">
              <a:latin typeface="游ゴシック" panose="020B0400000000000000" pitchFamily="50" charset="-128"/>
              <a:ea typeface="游ゴシック" panose="020B0400000000000000" pitchFamily="50" charset="-128"/>
            </a:rPr>
            <a:t>円</a:t>
          </a:r>
          <a:r>
            <a:rPr kumimoji="1" lang="ja-JP" altLang="en-US" sz="2000">
              <a:latin typeface="游ゴシック" panose="020B0400000000000000" pitchFamily="50" charset="-128"/>
              <a:ea typeface="游ゴシック" panose="020B0400000000000000" pitchFamily="50" charset="-128"/>
            </a:rPr>
            <a:t>となります。</a:t>
          </a:r>
        </a:p>
      </xdr:txBody>
    </xdr:sp>
    <xdr:clientData/>
  </xdr:twoCellAnchor>
  <xdr:twoCellAnchor>
    <xdr:from>
      <xdr:col>8</xdr:col>
      <xdr:colOff>1066799</xdr:colOff>
      <xdr:row>43</xdr:row>
      <xdr:rowOff>295275</xdr:rowOff>
    </xdr:from>
    <xdr:to>
      <xdr:col>13</xdr:col>
      <xdr:colOff>438150</xdr:colOff>
      <xdr:row>47</xdr:row>
      <xdr:rowOff>400050</xdr:rowOff>
    </xdr:to>
    <xdr:sp macro="" textlink="">
      <xdr:nvSpPr>
        <xdr:cNvPr id="5" name="角丸四角形吹き出し 4"/>
        <xdr:cNvSpPr/>
      </xdr:nvSpPr>
      <xdr:spPr>
        <a:xfrm>
          <a:off x="13030199" y="15763875"/>
          <a:ext cx="7277101" cy="1362075"/>
        </a:xfrm>
        <a:prstGeom prst="wedgeRoundRectCallout">
          <a:avLst>
            <a:gd name="adj1" fmla="val 62037"/>
            <a:gd name="adj2" fmla="val 24316"/>
            <a:gd name="adj3" fmla="val 16667"/>
          </a:avLst>
        </a:prstGeom>
        <a:solidFill>
          <a:schemeClr val="accent6">
            <a:lumMod val="20000"/>
            <a:lumOff val="80000"/>
          </a:schemeClr>
        </a:solid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lnSpc>
              <a:spcPts val="1800"/>
            </a:lnSpc>
          </a:pPr>
          <a:r>
            <a:rPr kumimoji="1" lang="ja-JP" altLang="en-US" sz="1800">
              <a:latin typeface="游ゴシック" panose="020B0400000000000000" pitchFamily="50" charset="-128"/>
              <a:ea typeface="游ゴシック" panose="020B0400000000000000" pitchFamily="50" charset="-128"/>
            </a:rPr>
            <a:t>各児童の減免合計金額の合計額が入ります。</a:t>
          </a:r>
        </a:p>
      </xdr:txBody>
    </xdr:sp>
    <xdr:clientData/>
  </xdr:twoCellAnchor>
  <xdr:twoCellAnchor>
    <xdr:from>
      <xdr:col>14</xdr:col>
      <xdr:colOff>952500</xdr:colOff>
      <xdr:row>1</xdr:row>
      <xdr:rowOff>209550</xdr:rowOff>
    </xdr:from>
    <xdr:to>
      <xdr:col>16</xdr:col>
      <xdr:colOff>132484</xdr:colOff>
      <xdr:row>5</xdr:row>
      <xdr:rowOff>209550</xdr:rowOff>
    </xdr:to>
    <xdr:sp macro="" textlink="">
      <xdr:nvSpPr>
        <xdr:cNvPr id="6" name="正方形/長方形 5"/>
        <xdr:cNvSpPr/>
      </xdr:nvSpPr>
      <xdr:spPr>
        <a:xfrm>
          <a:off x="22402800" y="457200"/>
          <a:ext cx="2342284" cy="1143000"/>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2"/>
  <sheetViews>
    <sheetView view="pageBreakPreview" zoomScaleNormal="100" zoomScaleSheetLayoutView="100" workbookViewId="0">
      <selection activeCell="C11" sqref="C11"/>
    </sheetView>
  </sheetViews>
  <sheetFormatPr defaultRowHeight="18.75" x14ac:dyDescent="0.15"/>
  <cols>
    <col min="1" max="1" width="9.75" style="1" customWidth="1"/>
    <col min="2" max="2" width="9" style="1"/>
    <col min="3" max="3" width="9" style="1" customWidth="1"/>
    <col min="4" max="4" width="9" style="1"/>
    <col min="5" max="5" width="9.75" style="1" customWidth="1"/>
    <col min="6" max="8" width="9" style="1"/>
    <col min="9" max="9" width="9.75" style="1" customWidth="1"/>
    <col min="10" max="10" width="23.5" style="1" customWidth="1"/>
    <col min="11" max="16384" width="9" style="1"/>
  </cols>
  <sheetData>
    <row r="1" spans="1:14" s="171" customFormat="1" ht="36" customHeight="1" x14ac:dyDescent="0.5">
      <c r="A1" s="170" t="s">
        <v>127</v>
      </c>
    </row>
    <row r="2" spans="1:14" x14ac:dyDescent="0.15">
      <c r="A2" s="2"/>
    </row>
    <row r="3" spans="1:14" x14ac:dyDescent="0.15">
      <c r="A3" s="2" t="s">
        <v>65</v>
      </c>
    </row>
    <row r="4" spans="1:14" x14ac:dyDescent="0.15">
      <c r="A4" s="3" t="s">
        <v>111</v>
      </c>
      <c r="B4" s="1" t="s">
        <v>238</v>
      </c>
    </row>
    <row r="5" spans="1:14" ht="8.25" customHeight="1" thickBot="1" x14ac:dyDescent="0.2">
      <c r="A5" s="3"/>
    </row>
    <row r="6" spans="1:14" ht="39.950000000000003" customHeight="1" thickTop="1" thickBot="1" x14ac:dyDescent="0.2">
      <c r="A6" s="3"/>
      <c r="C6" s="311" t="s">
        <v>808</v>
      </c>
      <c r="D6" s="312"/>
      <c r="E6" s="312"/>
      <c r="F6" s="313"/>
    </row>
    <row r="7" spans="1:14" ht="26.25" thickTop="1" x14ac:dyDescent="0.15">
      <c r="A7" s="3"/>
      <c r="C7" s="4"/>
    </row>
    <row r="8" spans="1:14" x14ac:dyDescent="0.15">
      <c r="A8" s="3" t="s">
        <v>112</v>
      </c>
      <c r="B8" s="1" t="s">
        <v>133</v>
      </c>
    </row>
    <row r="9" spans="1:14" ht="9" customHeight="1" thickBot="1" x14ac:dyDescent="0.2">
      <c r="A9" s="3"/>
    </row>
    <row r="10" spans="1:14" ht="36.75" customHeight="1" thickTop="1" thickBot="1" x14ac:dyDescent="0.2">
      <c r="A10" s="3"/>
      <c r="C10" s="242" t="s">
        <v>925</v>
      </c>
      <c r="K10" s="5"/>
    </row>
    <row r="11" spans="1:14" ht="19.5" thickTop="1" x14ac:dyDescent="0.15">
      <c r="A11" s="3"/>
      <c r="K11" s="5"/>
    </row>
    <row r="12" spans="1:14" ht="18.75" customHeight="1" x14ac:dyDescent="0.15">
      <c r="A12" s="3"/>
      <c r="B12" s="322" t="s">
        <v>152</v>
      </c>
      <c r="C12" s="322"/>
      <c r="D12" s="322"/>
      <c r="E12" s="322"/>
      <c r="F12" s="322"/>
      <c r="G12" s="322"/>
      <c r="H12" s="322"/>
      <c r="I12" s="322"/>
      <c r="J12" s="322"/>
      <c r="K12" s="322"/>
      <c r="L12" s="322"/>
      <c r="M12" s="322"/>
      <c r="N12" s="322"/>
    </row>
    <row r="13" spans="1:14" x14ac:dyDescent="0.15">
      <c r="A13" s="3"/>
      <c r="B13" s="322"/>
      <c r="C13" s="322"/>
      <c r="D13" s="322"/>
      <c r="E13" s="322"/>
      <c r="F13" s="322"/>
      <c r="G13" s="322"/>
      <c r="H13" s="322"/>
      <c r="I13" s="322"/>
      <c r="J13" s="322"/>
      <c r="K13" s="322"/>
      <c r="L13" s="322"/>
      <c r="M13" s="322"/>
      <c r="N13" s="322"/>
    </row>
    <row r="14" spans="1:14" x14ac:dyDescent="0.15">
      <c r="A14" s="3"/>
      <c r="K14" s="5"/>
    </row>
    <row r="15" spans="1:14" ht="18.75" customHeight="1" x14ac:dyDescent="0.15">
      <c r="A15" s="3" t="s">
        <v>113</v>
      </c>
      <c r="B15" s="320" t="s">
        <v>150</v>
      </c>
      <c r="C15" s="320"/>
      <c r="D15" s="320"/>
      <c r="E15" s="320"/>
      <c r="F15" s="320"/>
      <c r="G15" s="320"/>
      <c r="H15" s="320"/>
      <c r="I15" s="320"/>
      <c r="J15" s="320"/>
      <c r="K15" s="320"/>
      <c r="L15" s="320"/>
    </row>
    <row r="16" spans="1:14" x14ac:dyDescent="0.15">
      <c r="A16" s="3"/>
      <c r="K16" s="5"/>
    </row>
    <row r="17" spans="1:14" x14ac:dyDescent="0.15">
      <c r="A17" s="3" t="s">
        <v>114</v>
      </c>
      <c r="B17" s="1" t="s">
        <v>128</v>
      </c>
      <c r="K17" s="5"/>
    </row>
    <row r="18" spans="1:14" x14ac:dyDescent="0.15">
      <c r="A18" s="3"/>
      <c r="B18" s="8" t="s">
        <v>116</v>
      </c>
      <c r="C18" s="1" t="s">
        <v>153</v>
      </c>
    </row>
    <row r="19" spans="1:14" x14ac:dyDescent="0.15">
      <c r="A19" s="3"/>
      <c r="B19" s="8" t="s">
        <v>117</v>
      </c>
      <c r="C19" s="9" t="s">
        <v>154</v>
      </c>
      <c r="D19" s="7"/>
      <c r="E19" s="7"/>
      <c r="F19" s="7"/>
      <c r="G19" s="7"/>
      <c r="H19" s="7"/>
      <c r="I19" s="7"/>
      <c r="J19" s="7"/>
    </row>
    <row r="20" spans="1:14" x14ac:dyDescent="0.15">
      <c r="A20" s="3"/>
      <c r="B20" s="8"/>
      <c r="C20" s="10" t="s">
        <v>155</v>
      </c>
      <c r="D20" s="7"/>
      <c r="E20" s="7"/>
      <c r="F20" s="7"/>
      <c r="G20" s="7"/>
      <c r="H20" s="7"/>
      <c r="I20" s="7"/>
      <c r="J20" s="7"/>
    </row>
    <row r="21" spans="1:14" x14ac:dyDescent="0.15">
      <c r="A21" s="3"/>
    </row>
    <row r="22" spans="1:14" ht="24" customHeight="1" x14ac:dyDescent="0.15">
      <c r="A22" s="11" t="s">
        <v>115</v>
      </c>
      <c r="B22" s="320" t="s">
        <v>156</v>
      </c>
      <c r="C22" s="320"/>
      <c r="D22" s="320"/>
      <c r="E22" s="320"/>
      <c r="F22" s="320"/>
      <c r="G22" s="320"/>
      <c r="H22" s="320"/>
      <c r="I22" s="320"/>
      <c r="J22" s="320"/>
      <c r="K22" s="320"/>
      <c r="L22" s="320"/>
    </row>
    <row r="23" spans="1:14" x14ac:dyDescent="0.15">
      <c r="A23" s="5"/>
      <c r="B23" s="12" t="s">
        <v>116</v>
      </c>
      <c r="C23" s="13" t="s">
        <v>157</v>
      </c>
    </row>
    <row r="24" spans="1:14" x14ac:dyDescent="0.15">
      <c r="A24" s="14"/>
      <c r="B24" s="12" t="s">
        <v>117</v>
      </c>
      <c r="C24" s="13" t="s">
        <v>132</v>
      </c>
      <c r="D24" s="15"/>
      <c r="E24" s="15"/>
      <c r="F24" s="15"/>
      <c r="G24" s="15"/>
      <c r="H24" s="15"/>
      <c r="I24" s="15"/>
      <c r="J24" s="15"/>
    </row>
    <row r="25" spans="1:14" x14ac:dyDescent="0.15">
      <c r="A25" s="14"/>
      <c r="B25" s="12" t="s">
        <v>118</v>
      </c>
      <c r="C25" s="16" t="s">
        <v>158</v>
      </c>
      <c r="D25" s="9"/>
      <c r="E25" s="9"/>
      <c r="F25" s="9"/>
      <c r="G25" s="9"/>
      <c r="H25" s="9"/>
      <c r="I25" s="9"/>
      <c r="J25" s="9"/>
    </row>
    <row r="26" spans="1:14" x14ac:dyDescent="0.15">
      <c r="A26" s="5"/>
      <c r="B26" s="8"/>
      <c r="C26" s="10" t="s">
        <v>159</v>
      </c>
      <c r="D26" s="9"/>
      <c r="E26" s="9"/>
      <c r="F26" s="9"/>
      <c r="G26" s="9"/>
      <c r="H26" s="9"/>
      <c r="I26" s="9"/>
      <c r="J26" s="9"/>
    </row>
    <row r="27" spans="1:14" x14ac:dyDescent="0.15">
      <c r="A27" s="5"/>
    </row>
    <row r="28" spans="1:14" x14ac:dyDescent="0.15">
      <c r="A28" s="11" t="s">
        <v>447</v>
      </c>
      <c r="B28" s="169" t="s">
        <v>450</v>
      </c>
    </row>
    <row r="29" spans="1:14" ht="117" customHeight="1" x14ac:dyDescent="0.15">
      <c r="A29" s="17"/>
      <c r="B29" s="322" t="s">
        <v>448</v>
      </c>
      <c r="C29" s="322"/>
      <c r="D29" s="322"/>
      <c r="E29" s="322"/>
      <c r="F29" s="322"/>
      <c r="G29" s="322"/>
      <c r="H29" s="322"/>
      <c r="I29" s="322"/>
      <c r="J29" s="322"/>
      <c r="K29" s="322"/>
      <c r="L29" s="322"/>
      <c r="M29" s="322"/>
      <c r="N29" s="322"/>
    </row>
    <row r="30" spans="1:14" x14ac:dyDescent="0.15">
      <c r="A30" s="5"/>
      <c r="B30" s="8" t="s">
        <v>409</v>
      </c>
      <c r="C30" s="1" t="s">
        <v>444</v>
      </c>
    </row>
    <row r="31" spans="1:14" x14ac:dyDescent="0.15">
      <c r="A31" s="5"/>
      <c r="B31" s="8"/>
      <c r="C31" s="1" t="s">
        <v>440</v>
      </c>
    </row>
    <row r="32" spans="1:14" x14ac:dyDescent="0.15">
      <c r="A32" s="5"/>
      <c r="B32" s="8"/>
      <c r="C32" s="1" t="s">
        <v>441</v>
      </c>
    </row>
    <row r="33" spans="1:14" x14ac:dyDescent="0.15">
      <c r="A33" s="5"/>
      <c r="B33" s="8" t="s">
        <v>117</v>
      </c>
      <c r="C33" s="1" t="s">
        <v>445</v>
      </c>
    </row>
    <row r="34" spans="1:14" x14ac:dyDescent="0.15">
      <c r="A34" s="5"/>
      <c r="B34" s="8"/>
      <c r="C34" s="1" t="s">
        <v>442</v>
      </c>
    </row>
    <row r="35" spans="1:14" x14ac:dyDescent="0.15">
      <c r="A35" s="5"/>
      <c r="B35" s="8" t="s">
        <v>439</v>
      </c>
      <c r="C35" s="1" t="s">
        <v>446</v>
      </c>
    </row>
    <row r="36" spans="1:14" s="204" customFormat="1" x14ac:dyDescent="0.15">
      <c r="A36" s="203"/>
      <c r="B36" s="229"/>
      <c r="C36" s="204" t="s">
        <v>443</v>
      </c>
    </row>
    <row r="37" spans="1:14" s="204" customFormat="1" x14ac:dyDescent="0.15">
      <c r="A37" s="203"/>
      <c r="B37" s="229"/>
    </row>
    <row r="38" spans="1:14" x14ac:dyDescent="0.15">
      <c r="A38" s="17" t="s">
        <v>405</v>
      </c>
      <c r="B38" s="18" t="s">
        <v>402</v>
      </c>
      <c r="C38" s="13"/>
      <c r="D38" s="13"/>
      <c r="E38" s="13"/>
      <c r="F38" s="13"/>
      <c r="G38" s="13"/>
    </row>
    <row r="39" spans="1:14" s="6" customFormat="1" ht="22.5" customHeight="1" x14ac:dyDescent="0.15">
      <c r="A39" s="19"/>
      <c r="B39" s="20" t="s">
        <v>116</v>
      </c>
      <c r="C39" s="321" t="s">
        <v>403</v>
      </c>
      <c r="D39" s="321"/>
      <c r="E39" s="321"/>
      <c r="F39" s="321"/>
      <c r="G39" s="321"/>
      <c r="H39" s="321"/>
      <c r="I39" s="321"/>
      <c r="J39" s="321"/>
      <c r="K39" s="321"/>
      <c r="L39" s="321"/>
    </row>
    <row r="40" spans="1:14" s="6" customFormat="1" ht="21.75" customHeight="1" x14ac:dyDescent="0.15">
      <c r="A40" s="19"/>
      <c r="B40" s="20"/>
      <c r="C40" s="10" t="s">
        <v>159</v>
      </c>
      <c r="D40" s="7"/>
      <c r="E40" s="7"/>
      <c r="F40" s="7"/>
      <c r="G40" s="7"/>
      <c r="H40" s="7"/>
      <c r="I40" s="7"/>
      <c r="J40" s="7"/>
    </row>
    <row r="41" spans="1:14" x14ac:dyDescent="0.15">
      <c r="A41" s="21"/>
      <c r="B41" s="13"/>
      <c r="C41" s="22" t="s">
        <v>161</v>
      </c>
      <c r="D41" s="13"/>
      <c r="E41" s="13"/>
      <c r="F41" s="13"/>
      <c r="G41" s="13"/>
    </row>
    <row r="42" spans="1:14" x14ac:dyDescent="0.15">
      <c r="A42" s="14"/>
      <c r="B42" s="15"/>
      <c r="C42" s="15"/>
      <c r="D42" s="15"/>
      <c r="E42" s="15"/>
      <c r="F42" s="15"/>
      <c r="G42" s="15"/>
    </row>
    <row r="43" spans="1:14" x14ac:dyDescent="0.15">
      <c r="A43" s="17" t="s">
        <v>406</v>
      </c>
      <c r="B43" s="13" t="s">
        <v>407</v>
      </c>
      <c r="D43" s="15"/>
      <c r="E43" s="15"/>
      <c r="F43" s="15"/>
      <c r="G43" s="15"/>
    </row>
    <row r="44" spans="1:14" ht="41.25" customHeight="1" x14ac:dyDescent="0.15">
      <c r="A44" s="14"/>
      <c r="B44" s="230" t="s">
        <v>116</v>
      </c>
      <c r="C44" s="320" t="s">
        <v>162</v>
      </c>
      <c r="D44" s="320"/>
      <c r="E44" s="320"/>
      <c r="F44" s="320"/>
      <c r="G44" s="320"/>
      <c r="H44" s="320"/>
      <c r="I44" s="320"/>
      <c r="J44" s="320"/>
      <c r="K44" s="320"/>
      <c r="L44" s="320"/>
      <c r="M44" s="320"/>
      <c r="N44" s="320"/>
    </row>
    <row r="45" spans="1:14" ht="26.25" customHeight="1" x14ac:dyDescent="0.15">
      <c r="A45" s="14"/>
      <c r="C45" s="320"/>
      <c r="D45" s="320"/>
      <c r="E45" s="320"/>
      <c r="F45" s="320"/>
      <c r="G45" s="320"/>
      <c r="H45" s="320"/>
      <c r="I45" s="320"/>
      <c r="J45" s="320"/>
      <c r="K45" s="320"/>
      <c r="L45" s="320"/>
      <c r="M45" s="320"/>
      <c r="N45" s="320"/>
    </row>
    <row r="46" spans="1:14" x14ac:dyDescent="0.15">
      <c r="A46" s="14"/>
      <c r="C46" s="10" t="s">
        <v>163</v>
      </c>
      <c r="D46" s="7"/>
      <c r="E46" s="7"/>
      <c r="F46" s="7"/>
      <c r="G46" s="7"/>
      <c r="H46" s="7"/>
      <c r="I46" s="7"/>
      <c r="J46" s="7"/>
    </row>
    <row r="47" spans="1:14" x14ac:dyDescent="0.15">
      <c r="A47" s="14"/>
      <c r="C47" s="23" t="s">
        <v>160</v>
      </c>
      <c r="D47" s="15"/>
      <c r="E47" s="15"/>
      <c r="F47" s="15"/>
      <c r="G47" s="15"/>
    </row>
    <row r="48" spans="1:14" x14ac:dyDescent="0.15">
      <c r="A48" s="5"/>
    </row>
    <row r="49" spans="1:14" x14ac:dyDescent="0.15">
      <c r="A49" s="3" t="s">
        <v>151</v>
      </c>
      <c r="B49" s="1" t="s">
        <v>164</v>
      </c>
    </row>
    <row r="50" spans="1:14" x14ac:dyDescent="0.15">
      <c r="A50" s="5"/>
      <c r="B50" s="8" t="s">
        <v>116</v>
      </c>
      <c r="C50" s="1" t="s">
        <v>383</v>
      </c>
    </row>
    <row r="51" spans="1:14" ht="18.75" customHeight="1" x14ac:dyDescent="0.15">
      <c r="B51" s="8" t="s">
        <v>117</v>
      </c>
      <c r="C51" s="320" t="s">
        <v>165</v>
      </c>
      <c r="D51" s="320"/>
      <c r="E51" s="320"/>
      <c r="F51" s="320"/>
      <c r="G51" s="320"/>
      <c r="H51" s="320"/>
      <c r="I51" s="320"/>
      <c r="J51" s="320"/>
      <c r="K51" s="320"/>
      <c r="L51" s="320"/>
      <c r="M51" s="320"/>
      <c r="N51" s="320"/>
    </row>
    <row r="52" spans="1:14" ht="4.5" customHeight="1" x14ac:dyDescent="0.15">
      <c r="A52" s="3"/>
      <c r="C52" s="320"/>
      <c r="D52" s="320"/>
      <c r="E52" s="320"/>
      <c r="F52" s="320"/>
      <c r="G52" s="320"/>
      <c r="H52" s="320"/>
      <c r="I52" s="320"/>
      <c r="J52" s="320"/>
      <c r="K52" s="320"/>
      <c r="L52" s="320"/>
      <c r="M52" s="320"/>
      <c r="N52" s="320"/>
    </row>
    <row r="53" spans="1:14" x14ac:dyDescent="0.15">
      <c r="A53" s="3"/>
      <c r="C53" s="7"/>
      <c r="D53" s="7"/>
      <c r="E53" s="7"/>
      <c r="F53" s="7"/>
      <c r="G53" s="7"/>
      <c r="H53" s="7"/>
      <c r="I53" s="7"/>
      <c r="J53" s="7"/>
    </row>
    <row r="54" spans="1:14" ht="18.75" customHeight="1" x14ac:dyDescent="0.15">
      <c r="A54" s="3" t="s">
        <v>408</v>
      </c>
      <c r="B54" s="320" t="s">
        <v>404</v>
      </c>
      <c r="C54" s="320"/>
      <c r="D54" s="320"/>
      <c r="E54" s="320"/>
      <c r="F54" s="320"/>
      <c r="G54" s="320"/>
      <c r="H54" s="320"/>
      <c r="I54" s="320"/>
      <c r="J54" s="320"/>
      <c r="K54" s="320"/>
      <c r="L54" s="320"/>
      <c r="M54" s="320"/>
      <c r="N54" s="320"/>
    </row>
    <row r="55" spans="1:14" x14ac:dyDescent="0.15">
      <c r="A55" s="3"/>
      <c r="B55" s="320"/>
      <c r="C55" s="320"/>
      <c r="D55" s="320"/>
      <c r="E55" s="320"/>
      <c r="F55" s="320"/>
      <c r="G55" s="320"/>
      <c r="H55" s="320"/>
      <c r="I55" s="320"/>
      <c r="J55" s="320"/>
      <c r="K55" s="320"/>
      <c r="L55" s="320"/>
      <c r="M55" s="320"/>
      <c r="N55" s="320"/>
    </row>
    <row r="56" spans="1:14" ht="9.75" customHeight="1" x14ac:dyDescent="0.15">
      <c r="A56" s="3"/>
      <c r="B56" s="320"/>
      <c r="C56" s="320"/>
      <c r="D56" s="320"/>
      <c r="E56" s="320"/>
      <c r="F56" s="320"/>
      <c r="G56" s="320"/>
      <c r="H56" s="320"/>
      <c r="I56" s="320"/>
      <c r="J56" s="320"/>
      <c r="K56" s="320"/>
      <c r="L56" s="320"/>
      <c r="M56" s="320"/>
      <c r="N56" s="320"/>
    </row>
    <row r="57" spans="1:14" x14ac:dyDescent="0.15">
      <c r="A57" s="3"/>
    </row>
    <row r="58" spans="1:14" x14ac:dyDescent="0.15">
      <c r="A58" s="3"/>
      <c r="B58" s="1" t="s">
        <v>166</v>
      </c>
    </row>
    <row r="59" spans="1:14" x14ac:dyDescent="0.15">
      <c r="A59" s="3"/>
    </row>
    <row r="60" spans="1:14" s="192" customFormat="1" ht="21" customHeight="1" x14ac:dyDescent="0.15">
      <c r="A60" s="314" t="s">
        <v>245</v>
      </c>
      <c r="B60" s="314"/>
      <c r="C60" s="314"/>
      <c r="D60" s="314"/>
      <c r="E60" s="314"/>
      <c r="F60" s="314"/>
      <c r="G60" s="314"/>
      <c r="H60" s="314"/>
      <c r="I60" s="314"/>
      <c r="J60" s="314"/>
      <c r="K60" s="314"/>
      <c r="L60" s="314"/>
      <c r="M60" s="191"/>
    </row>
    <row r="61" spans="1:14" s="192" customFormat="1" ht="13.5" x14ac:dyDescent="0.15">
      <c r="A61" s="316" t="s">
        <v>246</v>
      </c>
      <c r="B61" s="317"/>
      <c r="C61" s="317"/>
      <c r="D61" s="317"/>
      <c r="E61" s="317"/>
      <c r="F61" s="317"/>
      <c r="G61" s="317"/>
      <c r="H61" s="317"/>
      <c r="I61" s="317"/>
      <c r="J61" s="317"/>
      <c r="K61" s="317"/>
      <c r="L61" s="317"/>
      <c r="M61" s="317"/>
      <c r="N61" s="193"/>
    </row>
    <row r="62" spans="1:14" s="238" customFormat="1" ht="13.5" customHeight="1" x14ac:dyDescent="0.15">
      <c r="A62" s="315" t="s">
        <v>247</v>
      </c>
      <c r="B62" s="315"/>
      <c r="C62" s="315"/>
      <c r="D62" s="315"/>
      <c r="E62" s="315" t="s">
        <v>248</v>
      </c>
      <c r="F62" s="315"/>
      <c r="G62" s="315"/>
      <c r="H62" s="315"/>
      <c r="I62" s="315" t="s">
        <v>249</v>
      </c>
      <c r="J62" s="315"/>
      <c r="K62" s="318" t="s">
        <v>250</v>
      </c>
      <c r="L62" s="319"/>
      <c r="M62" s="319"/>
      <c r="N62" s="319"/>
    </row>
    <row r="63" spans="1:14" s="238" customFormat="1" ht="13.5" customHeight="1" x14ac:dyDescent="0.15">
      <c r="A63" s="243">
        <v>41102</v>
      </c>
      <c r="B63" s="304" t="s">
        <v>251</v>
      </c>
      <c r="C63" s="304"/>
      <c r="D63" s="304"/>
      <c r="E63" s="243">
        <v>41204</v>
      </c>
      <c r="F63" s="290" t="s">
        <v>257</v>
      </c>
      <c r="G63" s="291"/>
      <c r="H63" s="292"/>
      <c r="I63" s="244">
        <v>41403</v>
      </c>
      <c r="J63" s="245" t="s">
        <v>252</v>
      </c>
      <c r="K63" s="246">
        <v>41502</v>
      </c>
      <c r="L63" s="293" t="s">
        <v>253</v>
      </c>
      <c r="M63" s="293"/>
      <c r="N63" s="293"/>
    </row>
    <row r="64" spans="1:14" s="238" customFormat="1" ht="13.5" customHeight="1" x14ac:dyDescent="0.15">
      <c r="A64" s="243">
        <v>41103</v>
      </c>
      <c r="B64" s="304" t="s">
        <v>254</v>
      </c>
      <c r="C64" s="304"/>
      <c r="D64" s="304"/>
      <c r="E64" s="243">
        <v>41205</v>
      </c>
      <c r="F64" s="290" t="s">
        <v>261</v>
      </c>
      <c r="G64" s="291"/>
      <c r="H64" s="292"/>
      <c r="I64" s="244">
        <v>41405</v>
      </c>
      <c r="J64" s="245" t="s">
        <v>255</v>
      </c>
      <c r="K64" s="246">
        <v>41503</v>
      </c>
      <c r="L64" s="293" t="s">
        <v>256</v>
      </c>
      <c r="M64" s="293"/>
      <c r="N64" s="293"/>
    </row>
    <row r="65" spans="1:14" s="238" customFormat="1" ht="13.5" customHeight="1" x14ac:dyDescent="0.15">
      <c r="A65" s="243">
        <v>41107</v>
      </c>
      <c r="B65" s="290" t="s">
        <v>260</v>
      </c>
      <c r="C65" s="291"/>
      <c r="D65" s="292"/>
      <c r="E65" s="285" t="s">
        <v>264</v>
      </c>
      <c r="F65" s="286"/>
      <c r="G65" s="286"/>
      <c r="H65" s="287"/>
      <c r="I65" s="244">
        <v>41407</v>
      </c>
      <c r="J65" s="245" t="s">
        <v>258</v>
      </c>
      <c r="K65" s="246">
        <v>41505</v>
      </c>
      <c r="L65" s="293" t="s">
        <v>259</v>
      </c>
      <c r="M65" s="293"/>
      <c r="N65" s="293"/>
    </row>
    <row r="66" spans="1:14" s="238" customFormat="1" ht="13.5" customHeight="1" x14ac:dyDescent="0.15">
      <c r="A66" s="243">
        <v>41109</v>
      </c>
      <c r="B66" s="290" t="s">
        <v>891</v>
      </c>
      <c r="C66" s="291"/>
      <c r="D66" s="292"/>
      <c r="E66" s="243">
        <v>41302</v>
      </c>
      <c r="F66" s="290" t="s">
        <v>268</v>
      </c>
      <c r="G66" s="291"/>
      <c r="H66" s="292"/>
      <c r="I66" s="244">
        <v>41408</v>
      </c>
      <c r="J66" s="245" t="s">
        <v>262</v>
      </c>
      <c r="K66" s="246">
        <v>41506</v>
      </c>
      <c r="L66" s="293" t="s">
        <v>263</v>
      </c>
      <c r="M66" s="293"/>
      <c r="N66" s="293"/>
    </row>
    <row r="67" spans="1:14" s="238" customFormat="1" ht="13.5" customHeight="1" x14ac:dyDescent="0.15">
      <c r="A67" s="243">
        <v>41110</v>
      </c>
      <c r="B67" s="290" t="s">
        <v>267</v>
      </c>
      <c r="C67" s="291"/>
      <c r="D67" s="292"/>
      <c r="E67" s="243">
        <v>41303</v>
      </c>
      <c r="F67" s="290" t="s">
        <v>272</v>
      </c>
      <c r="G67" s="291"/>
      <c r="H67" s="292"/>
      <c r="I67" s="244">
        <v>41409</v>
      </c>
      <c r="J67" s="245" t="s">
        <v>265</v>
      </c>
      <c r="K67" s="246">
        <v>41512</v>
      </c>
      <c r="L67" s="293" t="s">
        <v>266</v>
      </c>
      <c r="M67" s="293"/>
      <c r="N67" s="293"/>
    </row>
    <row r="68" spans="1:14" s="238" customFormat="1" ht="13.5" customHeight="1" x14ac:dyDescent="0.15">
      <c r="A68" s="243">
        <v>41112</v>
      </c>
      <c r="B68" s="301" t="s">
        <v>271</v>
      </c>
      <c r="C68" s="302"/>
      <c r="D68" s="303"/>
      <c r="E68" s="243">
        <v>41307</v>
      </c>
      <c r="F68" s="304" t="s">
        <v>279</v>
      </c>
      <c r="G68" s="304"/>
      <c r="H68" s="304"/>
      <c r="I68" s="244">
        <v>41410</v>
      </c>
      <c r="J68" s="245" t="s">
        <v>269</v>
      </c>
      <c r="K68" s="246">
        <v>41514</v>
      </c>
      <c r="L68" s="293" t="s">
        <v>270</v>
      </c>
      <c r="M68" s="293"/>
      <c r="N68" s="293"/>
    </row>
    <row r="69" spans="1:14" s="238" customFormat="1" ht="13.5" customHeight="1" x14ac:dyDescent="0.15">
      <c r="A69" s="243" t="s">
        <v>274</v>
      </c>
      <c r="B69" s="290" t="s">
        <v>275</v>
      </c>
      <c r="C69" s="291"/>
      <c r="D69" s="292"/>
      <c r="E69" s="247"/>
      <c r="F69" s="247"/>
      <c r="G69" s="247"/>
      <c r="H69" s="247"/>
      <c r="I69" s="244">
        <v>41411</v>
      </c>
      <c r="J69" s="245" t="s">
        <v>273</v>
      </c>
      <c r="K69" s="246">
        <v>41517</v>
      </c>
      <c r="L69" s="293" t="s">
        <v>277</v>
      </c>
      <c r="M69" s="293"/>
      <c r="N69" s="293"/>
    </row>
    <row r="70" spans="1:14" s="238" customFormat="1" ht="13.5" customHeight="1" x14ac:dyDescent="0.15">
      <c r="A70" s="285" t="s">
        <v>278</v>
      </c>
      <c r="B70" s="286"/>
      <c r="C70" s="286"/>
      <c r="D70" s="287"/>
      <c r="E70" s="247"/>
      <c r="F70" s="247"/>
      <c r="G70" s="247"/>
      <c r="H70" s="247"/>
      <c r="I70" s="244">
        <v>41412</v>
      </c>
      <c r="J70" s="245" t="s">
        <v>276</v>
      </c>
      <c r="K70" s="244">
        <v>41518</v>
      </c>
      <c r="L70" s="293" t="s">
        <v>281</v>
      </c>
      <c r="M70" s="293"/>
      <c r="N70" s="293"/>
    </row>
    <row r="71" spans="1:14" s="238" customFormat="1" ht="13.5" customHeight="1" x14ac:dyDescent="0.15">
      <c r="A71" s="243" t="s">
        <v>282</v>
      </c>
      <c r="B71" s="290" t="s">
        <v>283</v>
      </c>
      <c r="C71" s="291"/>
      <c r="D71" s="292"/>
      <c r="E71" s="247"/>
      <c r="F71" s="247"/>
      <c r="G71" s="247"/>
      <c r="H71" s="247"/>
      <c r="I71" s="244">
        <v>41413</v>
      </c>
      <c r="J71" s="245" t="s">
        <v>280</v>
      </c>
      <c r="K71" s="244">
        <v>41519</v>
      </c>
      <c r="L71" s="293" t="s">
        <v>285</v>
      </c>
      <c r="M71" s="293"/>
      <c r="N71" s="293"/>
    </row>
    <row r="72" spans="1:14" s="238" customFormat="1" ht="13.5" customHeight="1" x14ac:dyDescent="0.15">
      <c r="A72" s="243" t="s">
        <v>288</v>
      </c>
      <c r="B72" s="290" t="s">
        <v>289</v>
      </c>
      <c r="C72" s="291"/>
      <c r="D72" s="292"/>
      <c r="E72" s="248"/>
      <c r="F72" s="308"/>
      <c r="G72" s="309"/>
      <c r="H72" s="310"/>
      <c r="I72" s="244">
        <v>41414</v>
      </c>
      <c r="J72" s="245" t="s">
        <v>284</v>
      </c>
      <c r="K72" s="244">
        <v>41520</v>
      </c>
      <c r="L72" s="305" t="s">
        <v>287</v>
      </c>
      <c r="M72" s="306"/>
      <c r="N72" s="307"/>
    </row>
    <row r="73" spans="1:14" s="238" customFormat="1" ht="13.5" customHeight="1" x14ac:dyDescent="0.15">
      <c r="A73" s="243" t="s">
        <v>290</v>
      </c>
      <c r="B73" s="290" t="s">
        <v>291</v>
      </c>
      <c r="C73" s="291"/>
      <c r="D73" s="292"/>
      <c r="E73" s="248"/>
      <c r="F73" s="323"/>
      <c r="G73" s="323"/>
      <c r="H73" s="323"/>
      <c r="I73" s="244">
        <v>41415</v>
      </c>
      <c r="J73" s="245" t="s">
        <v>286</v>
      </c>
      <c r="K73" s="247"/>
      <c r="L73" s="247"/>
      <c r="M73" s="247"/>
      <c r="N73" s="247"/>
    </row>
    <row r="74" spans="1:14" s="238" customFormat="1" ht="13.5" customHeight="1" x14ac:dyDescent="0.15">
      <c r="A74" s="243" t="s">
        <v>292</v>
      </c>
      <c r="B74" s="290" t="s">
        <v>293</v>
      </c>
      <c r="C74" s="291"/>
      <c r="D74" s="292"/>
      <c r="E74" s="247"/>
      <c r="F74" s="247"/>
      <c r="G74" s="247"/>
      <c r="H74" s="247"/>
      <c r="I74" s="244">
        <v>41416</v>
      </c>
      <c r="J74" s="245" t="s">
        <v>809</v>
      </c>
      <c r="K74" s="247"/>
      <c r="L74" s="249"/>
      <c r="M74" s="247"/>
      <c r="N74" s="249"/>
    </row>
    <row r="75" spans="1:14" s="238" customFormat="1" ht="13.5" customHeight="1" x14ac:dyDescent="0.15">
      <c r="A75" s="243">
        <v>41607</v>
      </c>
      <c r="B75" s="324" t="s">
        <v>575</v>
      </c>
      <c r="C75" s="324"/>
      <c r="D75" s="324"/>
      <c r="E75" s="247"/>
      <c r="F75" s="247"/>
      <c r="G75" s="247"/>
      <c r="H75" s="247"/>
      <c r="I75" s="247"/>
      <c r="J75" s="247"/>
      <c r="K75" s="249"/>
      <c r="L75" s="249"/>
      <c r="M75" s="249"/>
      <c r="N75" s="249"/>
    </row>
    <row r="76" spans="1:14" s="192" customFormat="1" ht="13.5" x14ac:dyDescent="0.15">
      <c r="A76" s="250"/>
      <c r="B76" s="250"/>
      <c r="C76" s="250"/>
      <c r="D76" s="250"/>
      <c r="E76" s="241"/>
      <c r="F76" s="241"/>
      <c r="G76" s="241"/>
      <c r="H76" s="241"/>
      <c r="I76" s="250"/>
      <c r="J76" s="250"/>
      <c r="K76" s="251"/>
      <c r="L76" s="252"/>
      <c r="M76" s="252"/>
      <c r="N76" s="252"/>
    </row>
    <row r="77" spans="1:14" s="192" customFormat="1" ht="13.5" x14ac:dyDescent="0.15">
      <c r="A77" s="250"/>
      <c r="B77" s="250"/>
      <c r="C77" s="250"/>
      <c r="D77" s="250"/>
      <c r="E77" s="250"/>
      <c r="F77" s="250"/>
      <c r="G77" s="250"/>
      <c r="H77" s="250"/>
      <c r="I77" s="241"/>
      <c r="J77" s="241"/>
      <c r="K77" s="250"/>
      <c r="L77" s="250"/>
      <c r="M77" s="250"/>
      <c r="N77" s="250"/>
    </row>
    <row r="78" spans="1:14" s="192" customFormat="1" ht="13.5" x14ac:dyDescent="0.15">
      <c r="A78" s="250"/>
      <c r="B78" s="250"/>
      <c r="C78" s="250"/>
      <c r="D78" s="250"/>
      <c r="E78" s="241"/>
      <c r="F78" s="241"/>
      <c r="G78" s="241"/>
      <c r="H78" s="250"/>
      <c r="I78" s="241"/>
      <c r="J78" s="241"/>
      <c r="K78" s="250"/>
      <c r="L78" s="250"/>
      <c r="M78" s="250"/>
      <c r="N78" s="250"/>
    </row>
    <row r="79" spans="1:14" s="194" customFormat="1" ht="13.5" x14ac:dyDescent="0.15">
      <c r="A79" s="325" t="s">
        <v>892</v>
      </c>
      <c r="B79" s="326"/>
      <c r="C79" s="326"/>
      <c r="D79" s="326"/>
      <c r="E79" s="326"/>
      <c r="F79" s="326"/>
      <c r="G79" s="326"/>
      <c r="H79" s="326"/>
      <c r="I79" s="326"/>
      <c r="J79" s="326"/>
      <c r="K79" s="326"/>
      <c r="L79" s="326"/>
      <c r="M79" s="326"/>
      <c r="N79" s="326"/>
    </row>
    <row r="80" spans="1:14" s="194" customFormat="1" ht="13.5" x14ac:dyDescent="0.15">
      <c r="A80" s="285" t="s">
        <v>294</v>
      </c>
      <c r="B80" s="286"/>
      <c r="C80" s="286"/>
      <c r="D80" s="287"/>
      <c r="E80" s="285" t="s">
        <v>295</v>
      </c>
      <c r="F80" s="286"/>
      <c r="G80" s="286"/>
      <c r="H80" s="287"/>
      <c r="I80" s="285" t="s">
        <v>296</v>
      </c>
      <c r="J80" s="286"/>
      <c r="K80" s="285" t="s">
        <v>297</v>
      </c>
      <c r="L80" s="286"/>
      <c r="M80" s="286"/>
      <c r="N80" s="287"/>
    </row>
    <row r="81" spans="1:14" s="194" customFormat="1" ht="13.5" x14ac:dyDescent="0.15">
      <c r="A81" s="253">
        <v>31102</v>
      </c>
      <c r="B81" s="281" t="s">
        <v>189</v>
      </c>
      <c r="C81" s="282"/>
      <c r="D81" s="283"/>
      <c r="E81" s="243">
        <v>31202</v>
      </c>
      <c r="F81" s="298" t="s">
        <v>200</v>
      </c>
      <c r="G81" s="299"/>
      <c r="H81" s="300"/>
      <c r="I81" s="254">
        <v>31401</v>
      </c>
      <c r="J81" s="240" t="s">
        <v>216</v>
      </c>
      <c r="K81" s="254">
        <v>32103</v>
      </c>
      <c r="L81" s="281" t="s">
        <v>227</v>
      </c>
      <c r="M81" s="282"/>
      <c r="N81" s="283"/>
    </row>
    <row r="82" spans="1:14" s="194" customFormat="1" ht="13.5" x14ac:dyDescent="0.15">
      <c r="A82" s="243">
        <v>31103</v>
      </c>
      <c r="B82" s="281" t="s">
        <v>190</v>
      </c>
      <c r="C82" s="282"/>
      <c r="D82" s="283"/>
      <c r="E82" s="243">
        <v>31203</v>
      </c>
      <c r="F82" s="298" t="s">
        <v>201</v>
      </c>
      <c r="G82" s="299"/>
      <c r="H82" s="300"/>
      <c r="I82" s="254">
        <v>31402</v>
      </c>
      <c r="J82" s="240" t="s">
        <v>217</v>
      </c>
      <c r="K82" s="254">
        <v>32105</v>
      </c>
      <c r="L82" s="281" t="s">
        <v>810</v>
      </c>
      <c r="M82" s="282"/>
      <c r="N82" s="283"/>
    </row>
    <row r="83" spans="1:14" s="194" customFormat="1" ht="13.5" x14ac:dyDescent="0.15">
      <c r="A83" s="243">
        <v>31104</v>
      </c>
      <c r="B83" s="281" t="s">
        <v>191</v>
      </c>
      <c r="C83" s="282"/>
      <c r="D83" s="283"/>
      <c r="E83" s="243">
        <v>31204</v>
      </c>
      <c r="F83" s="298" t="s">
        <v>298</v>
      </c>
      <c r="G83" s="299"/>
      <c r="H83" s="300"/>
      <c r="I83" s="254">
        <v>31403</v>
      </c>
      <c r="J83" s="240" t="s">
        <v>219</v>
      </c>
      <c r="K83" s="254">
        <v>32109</v>
      </c>
      <c r="L83" s="281" t="s">
        <v>299</v>
      </c>
      <c r="M83" s="282"/>
      <c r="N83" s="283"/>
    </row>
    <row r="84" spans="1:14" s="194" customFormat="1" ht="13.5" x14ac:dyDescent="0.15">
      <c r="A84" s="243">
        <v>31105</v>
      </c>
      <c r="B84" s="281" t="s">
        <v>300</v>
      </c>
      <c r="C84" s="282"/>
      <c r="D84" s="283"/>
      <c r="E84" s="243">
        <v>31205</v>
      </c>
      <c r="F84" s="298" t="s">
        <v>301</v>
      </c>
      <c r="G84" s="299"/>
      <c r="H84" s="300"/>
      <c r="I84" s="254">
        <v>31404</v>
      </c>
      <c r="J84" s="240" t="s">
        <v>302</v>
      </c>
      <c r="K84" s="254">
        <v>32112</v>
      </c>
      <c r="L84" s="281" t="s">
        <v>303</v>
      </c>
      <c r="M84" s="282"/>
      <c r="N84" s="283"/>
    </row>
    <row r="85" spans="1:14" s="194" customFormat="1" ht="13.5" x14ac:dyDescent="0.15">
      <c r="A85" s="243">
        <v>31106</v>
      </c>
      <c r="B85" s="281" t="s">
        <v>192</v>
      </c>
      <c r="C85" s="282"/>
      <c r="D85" s="283"/>
      <c r="E85" s="243">
        <v>31206</v>
      </c>
      <c r="F85" s="298" t="s">
        <v>304</v>
      </c>
      <c r="G85" s="299"/>
      <c r="H85" s="300"/>
      <c r="I85" s="254">
        <v>31405</v>
      </c>
      <c r="J85" s="240" t="s">
        <v>305</v>
      </c>
      <c r="K85" s="254">
        <v>32203</v>
      </c>
      <c r="L85" s="281" t="s">
        <v>229</v>
      </c>
      <c r="M85" s="282"/>
      <c r="N85" s="283"/>
    </row>
    <row r="86" spans="1:14" s="194" customFormat="1" ht="13.5" x14ac:dyDescent="0.15">
      <c r="A86" s="243">
        <v>31108</v>
      </c>
      <c r="B86" s="281" t="s">
        <v>308</v>
      </c>
      <c r="C86" s="282"/>
      <c r="D86" s="283"/>
      <c r="E86" s="243">
        <v>31207</v>
      </c>
      <c r="F86" s="298" t="s">
        <v>306</v>
      </c>
      <c r="G86" s="299"/>
      <c r="H86" s="300"/>
      <c r="I86" s="254">
        <v>31407</v>
      </c>
      <c r="J86" s="240" t="s">
        <v>307</v>
      </c>
      <c r="K86" s="255">
        <v>32205</v>
      </c>
      <c r="L86" s="281" t="s">
        <v>230</v>
      </c>
      <c r="M86" s="282"/>
      <c r="N86" s="283"/>
    </row>
    <row r="87" spans="1:14" s="194" customFormat="1" ht="13.5" x14ac:dyDescent="0.15">
      <c r="A87" s="243">
        <v>31109</v>
      </c>
      <c r="B87" s="281" t="s">
        <v>311</v>
      </c>
      <c r="C87" s="282"/>
      <c r="D87" s="283"/>
      <c r="E87" s="243">
        <v>31210</v>
      </c>
      <c r="F87" s="298" t="s">
        <v>202</v>
      </c>
      <c r="G87" s="299"/>
      <c r="H87" s="300"/>
      <c r="I87" s="254">
        <v>31408</v>
      </c>
      <c r="J87" s="240" t="s">
        <v>309</v>
      </c>
      <c r="K87" s="255">
        <v>32306</v>
      </c>
      <c r="L87" s="281" t="s">
        <v>893</v>
      </c>
      <c r="M87" s="282"/>
      <c r="N87" s="283"/>
    </row>
    <row r="88" spans="1:14" s="194" customFormat="1" ht="13.5" x14ac:dyDescent="0.15">
      <c r="A88" s="243">
        <v>31110</v>
      </c>
      <c r="B88" s="281" t="s">
        <v>313</v>
      </c>
      <c r="C88" s="282"/>
      <c r="D88" s="283"/>
      <c r="E88" s="243">
        <v>31212</v>
      </c>
      <c r="F88" s="298" t="s">
        <v>203</v>
      </c>
      <c r="G88" s="299"/>
      <c r="H88" s="300"/>
      <c r="I88" s="254">
        <v>31409</v>
      </c>
      <c r="J88" s="240" t="s">
        <v>312</v>
      </c>
      <c r="K88" s="255">
        <v>32402</v>
      </c>
      <c r="L88" s="281" t="s">
        <v>232</v>
      </c>
      <c r="M88" s="282"/>
      <c r="N88" s="283"/>
    </row>
    <row r="89" spans="1:14" s="194" customFormat="1" ht="13.5" x14ac:dyDescent="0.15">
      <c r="A89" s="243">
        <v>31112</v>
      </c>
      <c r="B89" s="281" t="s">
        <v>315</v>
      </c>
      <c r="C89" s="282"/>
      <c r="D89" s="283"/>
      <c r="E89" s="243">
        <v>31214</v>
      </c>
      <c r="F89" s="298" t="s">
        <v>318</v>
      </c>
      <c r="G89" s="299"/>
      <c r="H89" s="300"/>
      <c r="I89" s="254">
        <v>31410</v>
      </c>
      <c r="J89" s="240" t="s">
        <v>314</v>
      </c>
      <c r="K89" s="254">
        <v>32505</v>
      </c>
      <c r="L89" s="281" t="s">
        <v>181</v>
      </c>
      <c r="M89" s="282"/>
      <c r="N89" s="283"/>
    </row>
    <row r="90" spans="1:14" s="194" customFormat="1" ht="13.5" x14ac:dyDescent="0.15">
      <c r="A90" s="243">
        <v>31113</v>
      </c>
      <c r="B90" s="281" t="s">
        <v>317</v>
      </c>
      <c r="C90" s="282"/>
      <c r="D90" s="283"/>
      <c r="E90" s="243">
        <v>31215</v>
      </c>
      <c r="F90" s="298" t="s">
        <v>321</v>
      </c>
      <c r="G90" s="299"/>
      <c r="H90" s="300"/>
      <c r="I90" s="254">
        <v>31411</v>
      </c>
      <c r="J90" s="240" t="s">
        <v>179</v>
      </c>
      <c r="K90" s="254">
        <v>32507</v>
      </c>
      <c r="L90" s="281" t="s">
        <v>325</v>
      </c>
      <c r="M90" s="282"/>
      <c r="N90" s="283"/>
    </row>
    <row r="91" spans="1:14" s="194" customFormat="1" ht="13.5" x14ac:dyDescent="0.15">
      <c r="A91" s="243">
        <v>31114</v>
      </c>
      <c r="B91" s="281" t="s">
        <v>320</v>
      </c>
      <c r="C91" s="282"/>
      <c r="D91" s="283"/>
      <c r="E91" s="243">
        <v>31216</v>
      </c>
      <c r="F91" s="298" t="s">
        <v>206</v>
      </c>
      <c r="G91" s="299"/>
      <c r="H91" s="300"/>
      <c r="I91" s="254">
        <v>31412</v>
      </c>
      <c r="J91" s="240" t="s">
        <v>316</v>
      </c>
      <c r="K91" s="254">
        <v>32603</v>
      </c>
      <c r="L91" s="281" t="s">
        <v>327</v>
      </c>
      <c r="M91" s="282"/>
      <c r="N91" s="283"/>
    </row>
    <row r="92" spans="1:14" s="194" customFormat="1" ht="13.5" x14ac:dyDescent="0.15">
      <c r="A92" s="243">
        <v>31115</v>
      </c>
      <c r="B92" s="281" t="s">
        <v>811</v>
      </c>
      <c r="C92" s="282"/>
      <c r="D92" s="283"/>
      <c r="E92" s="256">
        <v>31220</v>
      </c>
      <c r="F92" s="298" t="s">
        <v>329</v>
      </c>
      <c r="G92" s="299"/>
      <c r="H92" s="300"/>
      <c r="I92" s="254">
        <v>31413</v>
      </c>
      <c r="J92" s="240" t="s">
        <v>319</v>
      </c>
      <c r="K92" s="257"/>
      <c r="L92" s="257"/>
      <c r="M92" s="257"/>
      <c r="N92" s="257"/>
    </row>
    <row r="93" spans="1:14" s="194" customFormat="1" ht="13.5" x14ac:dyDescent="0.15">
      <c r="A93" s="243">
        <v>31116</v>
      </c>
      <c r="B93" s="281" t="s">
        <v>194</v>
      </c>
      <c r="C93" s="282"/>
      <c r="D93" s="283"/>
      <c r="E93" s="256">
        <v>31221</v>
      </c>
      <c r="F93" s="298" t="s">
        <v>332</v>
      </c>
      <c r="G93" s="299"/>
      <c r="H93" s="300"/>
      <c r="I93" s="254">
        <v>31414</v>
      </c>
      <c r="J93" s="240" t="s">
        <v>322</v>
      </c>
      <c r="K93" s="297" t="s">
        <v>333</v>
      </c>
      <c r="L93" s="297"/>
      <c r="M93" s="297"/>
      <c r="N93" s="297"/>
    </row>
    <row r="94" spans="1:14" s="194" customFormat="1" ht="13.5" x14ac:dyDescent="0.15">
      <c r="A94" s="243">
        <v>31117</v>
      </c>
      <c r="B94" s="281" t="s">
        <v>328</v>
      </c>
      <c r="C94" s="282"/>
      <c r="D94" s="283"/>
      <c r="E94" s="256">
        <v>31222</v>
      </c>
      <c r="F94" s="290" t="s">
        <v>576</v>
      </c>
      <c r="G94" s="291"/>
      <c r="H94" s="292"/>
      <c r="I94" s="254">
        <v>31415</v>
      </c>
      <c r="J94" s="240" t="s">
        <v>324</v>
      </c>
      <c r="K94" s="243">
        <v>33101</v>
      </c>
      <c r="L94" s="293" t="s">
        <v>337</v>
      </c>
      <c r="M94" s="293"/>
      <c r="N94" s="293"/>
    </row>
    <row r="95" spans="1:14" s="194" customFormat="1" ht="13.5" x14ac:dyDescent="0.15">
      <c r="A95" s="243">
        <v>31118</v>
      </c>
      <c r="B95" s="281" t="s">
        <v>331</v>
      </c>
      <c r="C95" s="282"/>
      <c r="D95" s="283"/>
      <c r="E95" s="256">
        <v>31223</v>
      </c>
      <c r="F95" s="290" t="s">
        <v>812</v>
      </c>
      <c r="G95" s="291"/>
      <c r="H95" s="292"/>
      <c r="I95" s="254">
        <v>31416</v>
      </c>
      <c r="J95" s="240" t="s">
        <v>326</v>
      </c>
      <c r="K95" s="243">
        <v>33102</v>
      </c>
      <c r="L95" s="293" t="s">
        <v>339</v>
      </c>
      <c r="M95" s="293"/>
      <c r="N95" s="293"/>
    </row>
    <row r="96" spans="1:14" s="194" customFormat="1" ht="13.5" x14ac:dyDescent="0.15">
      <c r="A96" s="243">
        <v>31119</v>
      </c>
      <c r="B96" s="281" t="s">
        <v>334</v>
      </c>
      <c r="C96" s="282"/>
      <c r="D96" s="283"/>
      <c r="E96" s="256">
        <v>31224</v>
      </c>
      <c r="F96" s="290" t="s">
        <v>813</v>
      </c>
      <c r="G96" s="291"/>
      <c r="H96" s="292"/>
      <c r="I96" s="254">
        <v>31417</v>
      </c>
      <c r="J96" s="240" t="s">
        <v>894</v>
      </c>
      <c r="K96" s="243">
        <v>33103</v>
      </c>
      <c r="L96" s="293" t="s">
        <v>342</v>
      </c>
      <c r="M96" s="293"/>
      <c r="N96" s="293"/>
    </row>
    <row r="97" spans="1:14" s="194" customFormat="1" ht="13.5" x14ac:dyDescent="0.15">
      <c r="A97" s="243">
        <v>31120</v>
      </c>
      <c r="B97" s="281" t="s">
        <v>338</v>
      </c>
      <c r="C97" s="282"/>
      <c r="D97" s="283"/>
      <c r="E97" s="256">
        <v>31225</v>
      </c>
      <c r="F97" s="281" t="s">
        <v>310</v>
      </c>
      <c r="G97" s="282"/>
      <c r="H97" s="283"/>
      <c r="I97" s="254">
        <v>31418</v>
      </c>
      <c r="J97" s="240" t="s">
        <v>577</v>
      </c>
      <c r="K97" s="243">
        <v>33202</v>
      </c>
      <c r="L97" s="293" t="s">
        <v>346</v>
      </c>
      <c r="M97" s="293"/>
      <c r="N97" s="293"/>
    </row>
    <row r="98" spans="1:14" s="194" customFormat="1" ht="13.5" x14ac:dyDescent="0.15">
      <c r="A98" s="243">
        <v>31121</v>
      </c>
      <c r="B98" s="281" t="s">
        <v>340</v>
      </c>
      <c r="C98" s="282"/>
      <c r="D98" s="283"/>
      <c r="E98" s="285" t="s">
        <v>335</v>
      </c>
      <c r="F98" s="286"/>
      <c r="G98" s="286"/>
      <c r="H98" s="287"/>
      <c r="I98" s="254">
        <v>31419</v>
      </c>
      <c r="J98" s="240" t="s">
        <v>336</v>
      </c>
      <c r="K98" s="243">
        <v>33301</v>
      </c>
      <c r="L98" s="293" t="s">
        <v>348</v>
      </c>
      <c r="M98" s="293"/>
      <c r="N98" s="293"/>
    </row>
    <row r="99" spans="1:14" s="194" customFormat="1" ht="13.5" x14ac:dyDescent="0.15">
      <c r="A99" s="243">
        <v>31122</v>
      </c>
      <c r="B99" s="281" t="s">
        <v>343</v>
      </c>
      <c r="C99" s="282"/>
      <c r="D99" s="283"/>
      <c r="E99" s="243">
        <v>31301</v>
      </c>
      <c r="F99" s="281" t="s">
        <v>178</v>
      </c>
      <c r="G99" s="282"/>
      <c r="H99" s="283"/>
      <c r="I99" s="254">
        <v>31420</v>
      </c>
      <c r="J99" s="240" t="s">
        <v>814</v>
      </c>
      <c r="K99" s="243">
        <v>33302</v>
      </c>
      <c r="L99" s="293" t="s">
        <v>351</v>
      </c>
      <c r="M99" s="293"/>
      <c r="N99" s="293"/>
    </row>
    <row r="100" spans="1:14" s="194" customFormat="1" ht="13.5" x14ac:dyDescent="0.15">
      <c r="A100" s="243">
        <v>31123</v>
      </c>
      <c r="B100" s="281" t="s">
        <v>347</v>
      </c>
      <c r="C100" s="282"/>
      <c r="D100" s="283"/>
      <c r="E100" s="243">
        <v>31302</v>
      </c>
      <c r="F100" s="281" t="s">
        <v>208</v>
      </c>
      <c r="G100" s="282"/>
      <c r="H100" s="283"/>
      <c r="I100" s="254">
        <v>31421</v>
      </c>
      <c r="J100" s="240" t="s">
        <v>341</v>
      </c>
      <c r="K100" s="258">
        <v>33401</v>
      </c>
      <c r="L100" s="293" t="s">
        <v>354</v>
      </c>
      <c r="M100" s="293"/>
      <c r="N100" s="293"/>
    </row>
    <row r="101" spans="1:14" s="194" customFormat="1" ht="13.5" x14ac:dyDescent="0.15">
      <c r="A101" s="243">
        <v>31124</v>
      </c>
      <c r="B101" s="281" t="s">
        <v>815</v>
      </c>
      <c r="C101" s="282"/>
      <c r="D101" s="283"/>
      <c r="E101" s="243">
        <v>31303</v>
      </c>
      <c r="F101" s="281" t="s">
        <v>344</v>
      </c>
      <c r="G101" s="282"/>
      <c r="H101" s="283"/>
      <c r="I101" s="259" t="s">
        <v>578</v>
      </c>
      <c r="J101" s="260" t="s">
        <v>579</v>
      </c>
      <c r="K101" s="247"/>
      <c r="L101" s="247"/>
      <c r="M101" s="247"/>
      <c r="N101" s="247"/>
    </row>
    <row r="102" spans="1:14" s="194" customFormat="1" ht="13.5" x14ac:dyDescent="0.15">
      <c r="A102" s="243">
        <v>31125</v>
      </c>
      <c r="B102" s="281" t="s">
        <v>352</v>
      </c>
      <c r="C102" s="282"/>
      <c r="D102" s="283"/>
      <c r="E102" s="243">
        <v>31305</v>
      </c>
      <c r="F102" s="281" t="s">
        <v>349</v>
      </c>
      <c r="G102" s="282"/>
      <c r="H102" s="283"/>
      <c r="I102" s="259" t="s">
        <v>580</v>
      </c>
      <c r="J102" s="260" t="s">
        <v>581</v>
      </c>
      <c r="K102" s="294" t="s">
        <v>356</v>
      </c>
      <c r="L102" s="295"/>
      <c r="M102" s="295"/>
      <c r="N102" s="296"/>
    </row>
    <row r="103" spans="1:14" s="194" customFormat="1" ht="13.5" x14ac:dyDescent="0.15">
      <c r="A103" s="243">
        <v>31126</v>
      </c>
      <c r="B103" s="281" t="s">
        <v>177</v>
      </c>
      <c r="C103" s="282"/>
      <c r="D103" s="283"/>
      <c r="E103" s="243">
        <v>31306</v>
      </c>
      <c r="F103" s="281" t="s">
        <v>353</v>
      </c>
      <c r="G103" s="282"/>
      <c r="H103" s="283"/>
      <c r="I103" s="259" t="s">
        <v>582</v>
      </c>
      <c r="J103" s="260" t="s">
        <v>583</v>
      </c>
      <c r="K103" s="285" t="s">
        <v>359</v>
      </c>
      <c r="L103" s="286"/>
      <c r="M103" s="286"/>
      <c r="N103" s="287"/>
    </row>
    <row r="104" spans="1:14" s="194" customFormat="1" ht="13.5" x14ac:dyDescent="0.15">
      <c r="A104" s="243">
        <v>31127</v>
      </c>
      <c r="B104" s="281" t="s">
        <v>355</v>
      </c>
      <c r="C104" s="282"/>
      <c r="D104" s="283"/>
      <c r="E104" s="243">
        <v>31307</v>
      </c>
      <c r="F104" s="281" t="s">
        <v>209</v>
      </c>
      <c r="G104" s="282"/>
      <c r="H104" s="283"/>
      <c r="I104" s="285" t="s">
        <v>345</v>
      </c>
      <c r="J104" s="286"/>
      <c r="K104" s="243">
        <v>61103</v>
      </c>
      <c r="L104" s="281" t="s">
        <v>362</v>
      </c>
      <c r="M104" s="282"/>
      <c r="N104" s="283"/>
    </row>
    <row r="105" spans="1:14" s="194" customFormat="1" ht="13.5" x14ac:dyDescent="0.15">
      <c r="A105" s="243">
        <v>31128</v>
      </c>
      <c r="B105" s="281" t="s">
        <v>198</v>
      </c>
      <c r="C105" s="282"/>
      <c r="D105" s="283"/>
      <c r="E105" s="243">
        <v>31308</v>
      </c>
      <c r="F105" s="281" t="s">
        <v>210</v>
      </c>
      <c r="G105" s="282"/>
      <c r="H105" s="283"/>
      <c r="I105" s="254">
        <v>31503</v>
      </c>
      <c r="J105" s="240" t="s">
        <v>350</v>
      </c>
      <c r="K105" s="243">
        <v>61104</v>
      </c>
      <c r="L105" s="281" t="s">
        <v>364</v>
      </c>
      <c r="M105" s="282"/>
      <c r="N105" s="283"/>
    </row>
    <row r="106" spans="1:14" s="194" customFormat="1" ht="13.5" x14ac:dyDescent="0.15">
      <c r="A106" s="243">
        <v>31129</v>
      </c>
      <c r="B106" s="281" t="s">
        <v>816</v>
      </c>
      <c r="C106" s="282"/>
      <c r="D106" s="283"/>
      <c r="E106" s="243">
        <v>31309</v>
      </c>
      <c r="F106" s="281" t="s">
        <v>357</v>
      </c>
      <c r="G106" s="282"/>
      <c r="H106" s="283"/>
      <c r="I106" s="254">
        <v>31505</v>
      </c>
      <c r="J106" s="240" t="s">
        <v>223</v>
      </c>
      <c r="K106" s="243">
        <v>61105</v>
      </c>
      <c r="L106" s="281" t="s">
        <v>367</v>
      </c>
      <c r="M106" s="282"/>
      <c r="N106" s="283"/>
    </row>
    <row r="107" spans="1:14" s="194" customFormat="1" ht="13.5" x14ac:dyDescent="0.15">
      <c r="A107" s="261"/>
      <c r="B107" s="284"/>
      <c r="C107" s="284"/>
      <c r="D107" s="284"/>
      <c r="E107" s="243">
        <v>31310</v>
      </c>
      <c r="F107" s="281" t="s">
        <v>211</v>
      </c>
      <c r="G107" s="282"/>
      <c r="H107" s="283"/>
      <c r="I107" s="255">
        <v>31506</v>
      </c>
      <c r="J107" s="240" t="s">
        <v>817</v>
      </c>
      <c r="K107" s="254">
        <v>61107</v>
      </c>
      <c r="L107" s="281" t="s">
        <v>584</v>
      </c>
      <c r="M107" s="282"/>
      <c r="N107" s="283"/>
    </row>
    <row r="108" spans="1:14" s="194" customFormat="1" ht="13.5" x14ac:dyDescent="0.15">
      <c r="A108" s="261"/>
      <c r="B108" s="284"/>
      <c r="C108" s="284"/>
      <c r="D108" s="284"/>
      <c r="E108" s="243">
        <v>31311</v>
      </c>
      <c r="F108" s="281" t="s">
        <v>360</v>
      </c>
      <c r="G108" s="282"/>
      <c r="H108" s="283"/>
      <c r="I108" s="254">
        <v>31507</v>
      </c>
      <c r="J108" s="240" t="s">
        <v>358</v>
      </c>
      <c r="K108" s="254">
        <v>61301</v>
      </c>
      <c r="L108" s="281" t="s">
        <v>818</v>
      </c>
      <c r="M108" s="282"/>
      <c r="N108" s="283"/>
    </row>
    <row r="109" spans="1:14" s="194" customFormat="1" ht="13.5" x14ac:dyDescent="0.15">
      <c r="A109" s="261"/>
      <c r="B109" s="284"/>
      <c r="C109" s="284"/>
      <c r="D109" s="284"/>
      <c r="E109" s="243">
        <v>31312</v>
      </c>
      <c r="F109" s="281" t="s">
        <v>363</v>
      </c>
      <c r="G109" s="282"/>
      <c r="H109" s="283"/>
      <c r="I109" s="254">
        <v>31508</v>
      </c>
      <c r="J109" s="240" t="s">
        <v>224</v>
      </c>
      <c r="K109" s="243">
        <v>61401</v>
      </c>
      <c r="L109" s="281" t="s">
        <v>370</v>
      </c>
      <c r="M109" s="282"/>
      <c r="N109" s="283"/>
    </row>
    <row r="110" spans="1:14" s="194" customFormat="1" ht="13.5" x14ac:dyDescent="0.15">
      <c r="A110" s="261"/>
      <c r="B110" s="284"/>
      <c r="C110" s="284"/>
      <c r="D110" s="284"/>
      <c r="E110" s="243">
        <v>31313</v>
      </c>
      <c r="F110" s="281" t="s">
        <v>365</v>
      </c>
      <c r="G110" s="282"/>
      <c r="H110" s="283"/>
      <c r="I110" s="254">
        <v>31510</v>
      </c>
      <c r="J110" s="240" t="s">
        <v>361</v>
      </c>
      <c r="K110" s="243">
        <v>61402</v>
      </c>
      <c r="L110" s="281" t="s">
        <v>585</v>
      </c>
      <c r="M110" s="282"/>
      <c r="N110" s="283"/>
    </row>
    <row r="111" spans="1:14" s="194" customFormat="1" ht="13.5" x14ac:dyDescent="0.15">
      <c r="A111" s="261"/>
      <c r="B111" s="284"/>
      <c r="C111" s="284"/>
      <c r="D111" s="284"/>
      <c r="E111" s="262">
        <v>31314</v>
      </c>
      <c r="F111" s="281" t="s">
        <v>368</v>
      </c>
      <c r="G111" s="282"/>
      <c r="H111" s="283"/>
      <c r="I111" s="255">
        <v>31511</v>
      </c>
      <c r="J111" s="240" t="s">
        <v>819</v>
      </c>
      <c r="K111" s="243">
        <v>61501</v>
      </c>
      <c r="L111" s="281" t="s">
        <v>372</v>
      </c>
      <c r="M111" s="282"/>
      <c r="N111" s="283"/>
    </row>
    <row r="112" spans="1:14" s="194" customFormat="1" ht="13.5" x14ac:dyDescent="0.15">
      <c r="A112" s="261"/>
      <c r="B112" s="284"/>
      <c r="C112" s="284"/>
      <c r="D112" s="284"/>
      <c r="E112" s="263">
        <v>31316</v>
      </c>
      <c r="F112" s="281" t="s">
        <v>369</v>
      </c>
      <c r="G112" s="282"/>
      <c r="H112" s="283"/>
      <c r="I112" s="255">
        <v>31512</v>
      </c>
      <c r="J112" s="240" t="s">
        <v>366</v>
      </c>
      <c r="K112" s="285" t="s">
        <v>373</v>
      </c>
      <c r="L112" s="286"/>
      <c r="M112" s="286"/>
      <c r="N112" s="287"/>
    </row>
    <row r="113" spans="1:14" s="194" customFormat="1" ht="13.5" x14ac:dyDescent="0.15">
      <c r="A113" s="261"/>
      <c r="B113" s="284"/>
      <c r="C113" s="284"/>
      <c r="D113" s="284"/>
      <c r="E113" s="261"/>
      <c r="F113" s="284"/>
      <c r="G113" s="284"/>
      <c r="H113" s="284"/>
      <c r="I113" s="255">
        <v>31516</v>
      </c>
      <c r="J113" s="240" t="s">
        <v>371</v>
      </c>
      <c r="K113" s="243">
        <v>62101</v>
      </c>
      <c r="L113" s="281" t="s">
        <v>374</v>
      </c>
      <c r="M113" s="282"/>
      <c r="N113" s="283"/>
    </row>
    <row r="114" spans="1:14" s="194" customFormat="1" ht="13.5" x14ac:dyDescent="0.15">
      <c r="A114" s="261"/>
      <c r="B114" s="284"/>
      <c r="C114" s="284"/>
      <c r="D114" s="284"/>
      <c r="E114" s="261"/>
      <c r="F114" s="284"/>
      <c r="G114" s="284"/>
      <c r="H114" s="284"/>
      <c r="I114" s="255">
        <v>31517</v>
      </c>
      <c r="J114" s="240" t="s">
        <v>323</v>
      </c>
      <c r="K114" s="243">
        <v>62501</v>
      </c>
      <c r="L114" s="281" t="s">
        <v>375</v>
      </c>
      <c r="M114" s="282"/>
      <c r="N114" s="283"/>
    </row>
    <row r="115" spans="1:14" s="194" customFormat="1" ht="13.5" x14ac:dyDescent="0.15">
      <c r="A115" s="284"/>
      <c r="B115" s="284"/>
      <c r="C115" s="284"/>
      <c r="D115" s="284"/>
      <c r="E115" s="261"/>
      <c r="F115" s="284"/>
      <c r="G115" s="284"/>
      <c r="H115" s="284"/>
      <c r="I115" s="255">
        <v>31603</v>
      </c>
      <c r="J115" s="240" t="s">
        <v>225</v>
      </c>
      <c r="K115" s="243">
        <v>62601</v>
      </c>
      <c r="L115" s="281" t="s">
        <v>376</v>
      </c>
      <c r="M115" s="282"/>
      <c r="N115" s="283"/>
    </row>
    <row r="116" spans="1:14" s="194" customFormat="1" ht="13.5" x14ac:dyDescent="0.15">
      <c r="A116" s="261"/>
      <c r="B116" s="289"/>
      <c r="C116" s="289"/>
      <c r="D116" s="289"/>
      <c r="E116" s="261"/>
      <c r="F116" s="284"/>
      <c r="G116" s="284"/>
      <c r="H116" s="284"/>
      <c r="I116" s="254">
        <v>31604</v>
      </c>
      <c r="J116" s="240" t="s">
        <v>226</v>
      </c>
      <c r="K116" s="285" t="s">
        <v>377</v>
      </c>
      <c r="L116" s="286"/>
      <c r="M116" s="286"/>
      <c r="N116" s="287"/>
    </row>
    <row r="117" spans="1:14" s="194" customFormat="1" ht="13.5" x14ac:dyDescent="0.15">
      <c r="A117" s="261"/>
      <c r="B117" s="289"/>
      <c r="C117" s="289"/>
      <c r="D117" s="289"/>
      <c r="E117" s="247"/>
      <c r="F117" s="247"/>
      <c r="G117" s="247"/>
      <c r="H117" s="247"/>
      <c r="I117" s="247"/>
      <c r="J117" s="247"/>
      <c r="K117" s="243">
        <v>63102</v>
      </c>
      <c r="L117" s="281" t="s">
        <v>378</v>
      </c>
      <c r="M117" s="282"/>
      <c r="N117" s="283"/>
    </row>
    <row r="118" spans="1:14" s="239" customFormat="1" ht="13.5" x14ac:dyDescent="0.15">
      <c r="A118" s="264"/>
      <c r="B118" s="264"/>
      <c r="C118" s="264"/>
      <c r="D118" s="264"/>
      <c r="E118" s="250"/>
      <c r="F118" s="247"/>
      <c r="G118" s="247"/>
      <c r="H118" s="247"/>
      <c r="I118" s="247"/>
      <c r="J118" s="247"/>
      <c r="K118" s="243">
        <v>63103</v>
      </c>
      <c r="L118" s="290" t="s">
        <v>586</v>
      </c>
      <c r="M118" s="291"/>
      <c r="N118" s="292"/>
    </row>
    <row r="119" spans="1:14" s="239" customFormat="1" ht="13.5" x14ac:dyDescent="0.15">
      <c r="A119" s="288"/>
      <c r="B119" s="288"/>
      <c r="C119" s="288"/>
      <c r="D119" s="288"/>
      <c r="E119" s="250"/>
      <c r="F119" s="247"/>
      <c r="G119" s="247"/>
      <c r="H119" s="247"/>
      <c r="I119" s="265"/>
      <c r="J119" s="265"/>
      <c r="K119" s="243">
        <v>63201</v>
      </c>
      <c r="L119" s="281" t="s">
        <v>379</v>
      </c>
      <c r="M119" s="282"/>
      <c r="N119" s="283"/>
    </row>
    <row r="120" spans="1:14" s="239" customFormat="1" ht="13.5" customHeight="1" x14ac:dyDescent="0.15">
      <c r="A120" s="251"/>
      <c r="B120" s="251"/>
      <c r="C120" s="251"/>
      <c r="D120" s="251"/>
      <c r="E120" s="251"/>
      <c r="F120" s="247"/>
      <c r="G120" s="247"/>
      <c r="H120" s="247"/>
      <c r="I120" s="265"/>
      <c r="J120" s="265"/>
      <c r="K120" s="243">
        <v>63501</v>
      </c>
      <c r="L120" s="281" t="s">
        <v>380</v>
      </c>
      <c r="M120" s="282"/>
      <c r="N120" s="283"/>
    </row>
    <row r="121" spans="1:14" ht="13.5" customHeight="1" x14ac:dyDescent="0.15">
      <c r="A121" s="251"/>
      <c r="B121" s="251"/>
      <c r="C121" s="251"/>
      <c r="D121" s="251"/>
      <c r="E121" s="251"/>
      <c r="F121" s="247"/>
      <c r="G121" s="247"/>
      <c r="H121" s="247"/>
      <c r="I121" s="257"/>
      <c r="J121" s="265"/>
      <c r="K121" s="243">
        <v>63502</v>
      </c>
      <c r="L121" s="281" t="s">
        <v>381</v>
      </c>
      <c r="M121" s="282"/>
      <c r="N121" s="283"/>
    </row>
    <row r="122" spans="1:14" ht="13.5" customHeight="1" x14ac:dyDescent="0.15">
      <c r="A122" s="251"/>
      <c r="B122" s="251"/>
      <c r="C122" s="251"/>
      <c r="D122" s="251"/>
      <c r="E122" s="251"/>
      <c r="F122" s="257"/>
      <c r="G122" s="257"/>
      <c r="H122" s="257"/>
      <c r="I122" s="257"/>
      <c r="J122" s="265"/>
      <c r="K122" s="243">
        <v>63603</v>
      </c>
      <c r="L122" s="281" t="s">
        <v>382</v>
      </c>
      <c r="M122" s="282"/>
      <c r="N122" s="283"/>
    </row>
  </sheetData>
  <sheetProtection password="C016" sheet="1" objects="1" scenarios="1"/>
  <mergeCells count="166">
    <mergeCell ref="L121:N121"/>
    <mergeCell ref="L122:N122"/>
    <mergeCell ref="L81:N81"/>
    <mergeCell ref="L82:N82"/>
    <mergeCell ref="E65:H65"/>
    <mergeCell ref="F66:H66"/>
    <mergeCell ref="B69:D69"/>
    <mergeCell ref="A70:D70"/>
    <mergeCell ref="F73:H73"/>
    <mergeCell ref="B75:D75"/>
    <mergeCell ref="A79:N79"/>
    <mergeCell ref="A80:D80"/>
    <mergeCell ref="E80:H80"/>
    <mergeCell ref="I80:J80"/>
    <mergeCell ref="K80:N80"/>
    <mergeCell ref="L111:N111"/>
    <mergeCell ref="L113:N113"/>
    <mergeCell ref="L110:N110"/>
    <mergeCell ref="K112:N112"/>
    <mergeCell ref="B113:D113"/>
    <mergeCell ref="B65:D65"/>
    <mergeCell ref="B66:D66"/>
    <mergeCell ref="B67:D67"/>
    <mergeCell ref="L65:N65"/>
    <mergeCell ref="C6:F6"/>
    <mergeCell ref="B63:D63"/>
    <mergeCell ref="F63:H63"/>
    <mergeCell ref="B64:D64"/>
    <mergeCell ref="A60:L60"/>
    <mergeCell ref="A62:D62"/>
    <mergeCell ref="E62:H62"/>
    <mergeCell ref="A61:M61"/>
    <mergeCell ref="I62:J62"/>
    <mergeCell ref="K62:N62"/>
    <mergeCell ref="L63:N63"/>
    <mergeCell ref="L64:N64"/>
    <mergeCell ref="B15:L15"/>
    <mergeCell ref="B22:L22"/>
    <mergeCell ref="C39:L39"/>
    <mergeCell ref="F64:H64"/>
    <mergeCell ref="B12:N13"/>
    <mergeCell ref="B29:N29"/>
    <mergeCell ref="C44:N45"/>
    <mergeCell ref="C51:N52"/>
    <mergeCell ref="B54:N56"/>
    <mergeCell ref="L66:N66"/>
    <mergeCell ref="L67:N67"/>
    <mergeCell ref="F67:H67"/>
    <mergeCell ref="B71:D71"/>
    <mergeCell ref="B68:D68"/>
    <mergeCell ref="F68:H68"/>
    <mergeCell ref="L71:N71"/>
    <mergeCell ref="L72:N72"/>
    <mergeCell ref="B83:D83"/>
    <mergeCell ref="F83:H83"/>
    <mergeCell ref="B73:D73"/>
    <mergeCell ref="B74:D74"/>
    <mergeCell ref="B72:D72"/>
    <mergeCell ref="F72:H72"/>
    <mergeCell ref="L68:N68"/>
    <mergeCell ref="L69:N69"/>
    <mergeCell ref="L70:N70"/>
    <mergeCell ref="L85:N85"/>
    <mergeCell ref="L86:N86"/>
    <mergeCell ref="L87:N87"/>
    <mergeCell ref="L88:N88"/>
    <mergeCell ref="B84:D84"/>
    <mergeCell ref="F84:H84"/>
    <mergeCell ref="B81:D81"/>
    <mergeCell ref="F81:H81"/>
    <mergeCell ref="B82:D82"/>
    <mergeCell ref="F82:H82"/>
    <mergeCell ref="L84:N84"/>
    <mergeCell ref="B87:D87"/>
    <mergeCell ref="F87:H87"/>
    <mergeCell ref="L83:N83"/>
    <mergeCell ref="F92:H92"/>
    <mergeCell ref="B89:D89"/>
    <mergeCell ref="F89:H89"/>
    <mergeCell ref="B90:D90"/>
    <mergeCell ref="F90:H90"/>
    <mergeCell ref="B88:D88"/>
    <mergeCell ref="F88:H88"/>
    <mergeCell ref="B85:D85"/>
    <mergeCell ref="F85:H85"/>
    <mergeCell ref="B86:D86"/>
    <mergeCell ref="F86:H86"/>
    <mergeCell ref="L89:N89"/>
    <mergeCell ref="L90:N90"/>
    <mergeCell ref="L91:N91"/>
    <mergeCell ref="K93:N93"/>
    <mergeCell ref="B94:D94"/>
    <mergeCell ref="F94:H94"/>
    <mergeCell ref="B99:D99"/>
    <mergeCell ref="B95:D95"/>
    <mergeCell ref="F95:H95"/>
    <mergeCell ref="B96:D96"/>
    <mergeCell ref="L94:N94"/>
    <mergeCell ref="L95:N95"/>
    <mergeCell ref="L96:N96"/>
    <mergeCell ref="L97:N97"/>
    <mergeCell ref="L98:N98"/>
    <mergeCell ref="F99:H99"/>
    <mergeCell ref="F96:H96"/>
    <mergeCell ref="E98:H98"/>
    <mergeCell ref="L99:N99"/>
    <mergeCell ref="B93:D93"/>
    <mergeCell ref="F93:H93"/>
    <mergeCell ref="B91:D91"/>
    <mergeCell ref="F91:H91"/>
    <mergeCell ref="B92:D92"/>
    <mergeCell ref="B100:D100"/>
    <mergeCell ref="F100:H100"/>
    <mergeCell ref="B97:D97"/>
    <mergeCell ref="F97:H97"/>
    <mergeCell ref="B98:D98"/>
    <mergeCell ref="B103:D103"/>
    <mergeCell ref="F103:H103"/>
    <mergeCell ref="L100:N100"/>
    <mergeCell ref="K102:N102"/>
    <mergeCell ref="K103:N103"/>
    <mergeCell ref="B101:D101"/>
    <mergeCell ref="F101:H101"/>
    <mergeCell ref="B102:D102"/>
    <mergeCell ref="F102:H102"/>
    <mergeCell ref="B107:D107"/>
    <mergeCell ref="F107:H107"/>
    <mergeCell ref="B105:D105"/>
    <mergeCell ref="F105:H105"/>
    <mergeCell ref="B106:D106"/>
    <mergeCell ref="F106:H106"/>
    <mergeCell ref="B104:D104"/>
    <mergeCell ref="F104:H104"/>
    <mergeCell ref="L105:N105"/>
    <mergeCell ref="L106:N106"/>
    <mergeCell ref="L107:N107"/>
    <mergeCell ref="L104:N104"/>
    <mergeCell ref="I104:J104"/>
    <mergeCell ref="L108:N108"/>
    <mergeCell ref="L109:N109"/>
    <mergeCell ref="B114:D114"/>
    <mergeCell ref="F114:H114"/>
    <mergeCell ref="L115:N115"/>
    <mergeCell ref="B116:D116"/>
    <mergeCell ref="B117:D117"/>
    <mergeCell ref="L117:N117"/>
    <mergeCell ref="L118:N118"/>
    <mergeCell ref="B110:D110"/>
    <mergeCell ref="F110:H110"/>
    <mergeCell ref="B111:D111"/>
    <mergeCell ref="F111:H111"/>
    <mergeCell ref="B108:D108"/>
    <mergeCell ref="F108:H108"/>
    <mergeCell ref="B109:D109"/>
    <mergeCell ref="F109:H109"/>
    <mergeCell ref="L119:N119"/>
    <mergeCell ref="L120:N120"/>
    <mergeCell ref="L114:N114"/>
    <mergeCell ref="A115:D115"/>
    <mergeCell ref="F115:H115"/>
    <mergeCell ref="F116:H116"/>
    <mergeCell ref="K116:N116"/>
    <mergeCell ref="A119:D119"/>
    <mergeCell ref="B112:D112"/>
    <mergeCell ref="F112:H112"/>
    <mergeCell ref="F113:H113"/>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9"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9"/>
  <sheetViews>
    <sheetView showZeros="0" tabSelected="1" view="pageBreakPreview" zoomScale="90" zoomScaleNormal="100" zoomScaleSheetLayoutView="90" workbookViewId="0">
      <selection activeCell="R5" sqref="R5"/>
    </sheetView>
  </sheetViews>
  <sheetFormatPr defaultRowHeight="18.75" x14ac:dyDescent="0.15"/>
  <cols>
    <col min="1" max="1" width="2.125" style="74" customWidth="1"/>
    <col min="2" max="2" width="2.25" style="74" customWidth="1"/>
    <col min="3" max="3" width="2.875" style="74" customWidth="1"/>
    <col min="4" max="4" width="2.25" style="74" customWidth="1"/>
    <col min="5" max="5" width="6.25" style="74" customWidth="1"/>
    <col min="6" max="6" width="6" style="74" customWidth="1"/>
    <col min="7" max="7" width="6.625" style="74" customWidth="1"/>
    <col min="8" max="8" width="5.5" style="74" customWidth="1"/>
    <col min="9" max="9" width="6.875" style="74" customWidth="1"/>
    <col min="10" max="10" width="16.25" style="74" customWidth="1"/>
    <col min="11" max="11" width="7" style="74" customWidth="1"/>
    <col min="12" max="12" width="13.5" style="74" customWidth="1"/>
    <col min="13" max="13" width="9" style="74" customWidth="1"/>
    <col min="14" max="19" width="6.25" style="74" customWidth="1"/>
    <col min="20" max="20" width="1.375" style="74" customWidth="1"/>
    <col min="21" max="16384" width="9" style="74"/>
  </cols>
  <sheetData>
    <row r="1" spans="1:20" ht="24.95" customHeight="1" x14ac:dyDescent="0.4">
      <c r="A1" s="73"/>
      <c r="B1" s="73"/>
      <c r="C1" s="73"/>
      <c r="D1" s="73"/>
      <c r="E1" s="73"/>
      <c r="F1" s="72"/>
      <c r="G1" s="72"/>
      <c r="H1" s="72"/>
      <c r="I1" s="72"/>
      <c r="J1" s="72"/>
      <c r="K1" s="73" t="s">
        <v>34</v>
      </c>
      <c r="M1" s="72"/>
      <c r="N1" s="72"/>
      <c r="O1" s="72"/>
      <c r="P1" s="72"/>
      <c r="Q1" s="329" t="s">
        <v>469</v>
      </c>
      <c r="R1" s="329"/>
      <c r="S1" s="329"/>
      <c r="T1" s="172"/>
    </row>
    <row r="2" spans="1:20" ht="24.95" customHeight="1" x14ac:dyDescent="0.4">
      <c r="A2" s="173"/>
      <c r="B2" s="331" t="s">
        <v>134</v>
      </c>
      <c r="C2" s="331"/>
      <c r="D2" s="331"/>
      <c r="E2" s="331"/>
      <c r="F2" s="331"/>
      <c r="G2" s="72"/>
      <c r="H2" s="72"/>
      <c r="I2" s="72"/>
      <c r="J2" s="72"/>
      <c r="K2" s="72"/>
      <c r="L2" s="72"/>
      <c r="M2" s="72"/>
      <c r="N2" s="72"/>
      <c r="O2" s="72"/>
      <c r="P2" s="72"/>
      <c r="Q2" s="329" t="str">
        <f>一番最初に入力!C6</f>
        <v>99999</v>
      </c>
      <c r="R2" s="329"/>
      <c r="S2" s="329"/>
      <c r="T2" s="172"/>
    </row>
    <row r="3" spans="1:20" ht="24.95" customHeight="1" x14ac:dyDescent="0.4">
      <c r="A3" s="144"/>
      <c r="B3" s="144"/>
      <c r="C3" s="144"/>
      <c r="D3" s="144"/>
      <c r="E3" s="144"/>
      <c r="F3" s="72"/>
      <c r="G3" s="72"/>
      <c r="H3" s="72"/>
      <c r="I3" s="72"/>
      <c r="J3" s="72"/>
      <c r="K3" s="72"/>
      <c r="L3" s="72"/>
      <c r="M3" s="72"/>
      <c r="N3" s="72"/>
      <c r="O3" s="72"/>
      <c r="P3" s="72"/>
      <c r="Q3" s="72"/>
      <c r="R3" s="72"/>
      <c r="S3" s="72"/>
      <c r="T3" s="172"/>
    </row>
    <row r="4" spans="1:20" ht="24.95" customHeight="1" x14ac:dyDescent="0.4">
      <c r="A4" s="145"/>
      <c r="B4" s="145"/>
      <c r="C4" s="145"/>
      <c r="D4" s="145"/>
      <c r="E4" s="145"/>
      <c r="F4" s="72"/>
      <c r="G4" s="72"/>
      <c r="H4" s="72"/>
      <c r="I4" s="72"/>
      <c r="J4" s="72"/>
      <c r="K4" s="72"/>
      <c r="L4" s="72"/>
      <c r="M4" s="72"/>
      <c r="N4" s="72"/>
      <c r="O4" s="72"/>
      <c r="P4" s="72"/>
      <c r="Q4" s="72"/>
      <c r="R4" s="72"/>
      <c r="S4" s="72"/>
      <c r="T4" s="172"/>
    </row>
    <row r="5" spans="1:20" ht="24.95" customHeight="1" x14ac:dyDescent="0.15">
      <c r="A5" s="174"/>
      <c r="B5" s="174"/>
      <c r="C5" s="174"/>
      <c r="D5" s="174"/>
      <c r="E5" s="174"/>
      <c r="F5" s="72"/>
      <c r="G5" s="174"/>
      <c r="H5" s="174"/>
      <c r="I5" s="174"/>
      <c r="J5" s="174"/>
      <c r="K5" s="174"/>
      <c r="L5" s="72"/>
      <c r="M5" s="189" t="s">
        <v>240</v>
      </c>
      <c r="N5" s="231">
        <v>6</v>
      </c>
      <c r="O5" s="190" t="s">
        <v>241</v>
      </c>
      <c r="P5" s="231">
        <v>5</v>
      </c>
      <c r="Q5" s="190" t="s">
        <v>242</v>
      </c>
      <c r="R5" s="231">
        <v>2</v>
      </c>
      <c r="S5" s="190" t="s">
        <v>239</v>
      </c>
      <c r="T5" s="72"/>
    </row>
    <row r="6" spans="1:20" ht="24.95" customHeight="1" x14ac:dyDescent="0.4">
      <c r="A6" s="173"/>
      <c r="B6" s="173"/>
      <c r="C6" s="173"/>
      <c r="D6" s="173"/>
      <c r="E6" s="173"/>
      <c r="F6" s="72"/>
      <c r="G6" s="72"/>
      <c r="H6" s="72"/>
      <c r="I6" s="72"/>
      <c r="J6" s="72"/>
      <c r="K6" s="72"/>
      <c r="L6" s="72"/>
      <c r="M6" s="72"/>
      <c r="N6" s="72"/>
      <c r="O6" s="72"/>
      <c r="P6" s="72"/>
      <c r="Q6" s="72"/>
      <c r="R6" s="72"/>
      <c r="S6" s="72"/>
      <c r="T6" s="172"/>
    </row>
    <row r="7" spans="1:20" ht="24.95" customHeight="1" x14ac:dyDescent="0.4">
      <c r="A7" s="173"/>
      <c r="B7" s="330" t="s">
        <v>135</v>
      </c>
      <c r="C7" s="330"/>
      <c r="D7" s="330"/>
      <c r="E7" s="330"/>
      <c r="F7" s="330"/>
      <c r="G7" s="330"/>
      <c r="H7" s="330"/>
      <c r="I7" s="72"/>
      <c r="J7" s="72"/>
      <c r="K7" s="72"/>
      <c r="L7" s="72"/>
      <c r="M7" s="72"/>
      <c r="N7" s="72"/>
      <c r="O7" s="72"/>
      <c r="P7" s="72"/>
      <c r="Q7" s="72"/>
      <c r="R7" s="72"/>
      <c r="S7" s="72"/>
      <c r="T7" s="172"/>
    </row>
    <row r="8" spans="1:20" ht="24.95" customHeight="1" x14ac:dyDescent="0.4">
      <c r="A8" s="173"/>
      <c r="B8" s="173"/>
      <c r="C8" s="173"/>
      <c r="D8" s="173"/>
      <c r="E8" s="173"/>
      <c r="F8" s="72"/>
      <c r="G8" s="72"/>
      <c r="H8" s="72"/>
      <c r="I8" s="72"/>
      <c r="J8" s="175" t="s">
        <v>136</v>
      </c>
      <c r="K8" s="339" t="str">
        <f>IFERROR(VLOOKUP(一番最初に入力!$C$6,【適宜更新してください】法人情報!A2:E168,2,0),"　")</f>
        <v>小規模保育事業Ａ型</v>
      </c>
      <c r="L8" s="339"/>
      <c r="M8" s="339"/>
      <c r="N8" s="339"/>
      <c r="O8" s="339"/>
      <c r="P8" s="339"/>
      <c r="Q8" s="339"/>
      <c r="R8" s="339"/>
      <c r="S8" s="72" t="s">
        <v>63</v>
      </c>
      <c r="T8" s="172"/>
    </row>
    <row r="9" spans="1:20" ht="24.95" customHeight="1" x14ac:dyDescent="0.4">
      <c r="A9" s="145"/>
      <c r="B9" s="145"/>
      <c r="C9" s="145"/>
      <c r="D9" s="145"/>
      <c r="E9" s="145"/>
      <c r="F9" s="72"/>
      <c r="G9" s="72"/>
      <c r="J9" s="175" t="s">
        <v>69</v>
      </c>
      <c r="K9" s="339" t="str">
        <f>IFERROR(VLOOKUP(一番最初に入力!$C$6,【適宜更新してください】法人情報!A2:F168,3,0),"　")</f>
        <v>○○保育園</v>
      </c>
      <c r="L9" s="339"/>
      <c r="M9" s="339"/>
      <c r="N9" s="339"/>
      <c r="O9" s="339"/>
      <c r="P9" s="339"/>
      <c r="Q9" s="339"/>
      <c r="R9" s="339"/>
      <c r="S9" s="72" t="s">
        <v>137</v>
      </c>
      <c r="T9" s="172"/>
    </row>
    <row r="10" spans="1:20" ht="24.95" customHeight="1" x14ac:dyDescent="0.15">
      <c r="A10" s="143"/>
      <c r="B10" s="143"/>
      <c r="C10" s="143"/>
      <c r="D10" s="143"/>
      <c r="E10" s="143"/>
      <c r="F10" s="143"/>
      <c r="G10" s="143"/>
      <c r="H10" s="143"/>
      <c r="J10" s="145" t="s">
        <v>243</v>
      </c>
      <c r="K10" s="340" t="str">
        <f>IFERROR(VLOOKUP(一番最初に入力!$C$6,【適宜更新してください】法人情報!A2:F168,4,0),"　")</f>
        <v>仙台市青葉区上杉一丁目5-12　</v>
      </c>
      <c r="L10" s="340"/>
      <c r="M10" s="340"/>
      <c r="N10" s="340"/>
      <c r="O10" s="340"/>
      <c r="P10" s="340"/>
      <c r="Q10" s="340"/>
      <c r="R10" s="340"/>
      <c r="S10" s="143"/>
      <c r="T10" s="143" t="s">
        <v>138</v>
      </c>
    </row>
    <row r="11" spans="1:20" ht="24.95" customHeight="1" x14ac:dyDescent="0.15">
      <c r="A11" s="143"/>
      <c r="B11" s="143"/>
      <c r="C11" s="143"/>
      <c r="D11" s="143"/>
      <c r="E11" s="143"/>
      <c r="F11" s="143"/>
      <c r="G11" s="143"/>
      <c r="H11" s="143"/>
      <c r="I11" s="143"/>
      <c r="J11" s="143"/>
      <c r="K11" s="330" t="s">
        <v>66</v>
      </c>
      <c r="L11" s="330"/>
      <c r="M11" s="337" t="str">
        <f>IFERROR(VLOOKUP(一番最初に入力!$C$6,【適宜更新してください】法人情報!A2:F168,5,0),"　")</f>
        <v>社会福祉法人　◆◆会</v>
      </c>
      <c r="N11" s="337"/>
      <c r="O11" s="337"/>
      <c r="P11" s="337"/>
      <c r="Q11" s="337"/>
      <c r="R11" s="337"/>
      <c r="S11" s="143" t="s">
        <v>64</v>
      </c>
      <c r="T11" s="143" t="s">
        <v>139</v>
      </c>
    </row>
    <row r="12" spans="1:20" ht="24.95" customHeight="1" x14ac:dyDescent="0.15">
      <c r="A12" s="143"/>
      <c r="B12" s="143"/>
      <c r="C12" s="143"/>
      <c r="D12" s="143"/>
      <c r="E12" s="143"/>
      <c r="F12" s="143"/>
      <c r="G12" s="143"/>
      <c r="H12" s="143"/>
      <c r="I12" s="143"/>
      <c r="J12" s="143"/>
      <c r="K12" s="330" t="s">
        <v>67</v>
      </c>
      <c r="L12" s="330"/>
      <c r="M12" s="338" t="s">
        <v>451</v>
      </c>
      <c r="N12" s="338"/>
      <c r="O12" s="338"/>
      <c r="P12" s="338"/>
      <c r="Q12" s="338"/>
      <c r="R12" s="144" t="s">
        <v>34</v>
      </c>
      <c r="S12" s="143"/>
      <c r="T12" s="143"/>
    </row>
    <row r="13" spans="1:20" ht="19.5" customHeight="1" x14ac:dyDescent="0.15">
      <c r="A13" s="143"/>
      <c r="B13" s="143"/>
      <c r="C13" s="143"/>
      <c r="D13" s="143"/>
      <c r="E13" s="143"/>
      <c r="F13" s="143"/>
      <c r="G13" s="143"/>
      <c r="H13" s="143"/>
      <c r="I13" s="143"/>
      <c r="J13" s="143"/>
      <c r="K13" s="143" t="s">
        <v>68</v>
      </c>
      <c r="L13" s="143"/>
      <c r="Q13" s="143"/>
      <c r="R13" s="143"/>
      <c r="S13" s="143"/>
      <c r="T13" s="143"/>
    </row>
    <row r="14" spans="1:20" ht="24.95" customHeight="1" x14ac:dyDescent="0.15">
      <c r="A14" s="143"/>
      <c r="B14" s="143"/>
      <c r="C14" s="143"/>
      <c r="D14" s="143"/>
      <c r="E14" s="143"/>
      <c r="F14" s="143"/>
      <c r="G14" s="143"/>
      <c r="H14" s="143"/>
      <c r="I14" s="143"/>
      <c r="J14" s="143"/>
      <c r="K14" s="330" t="s">
        <v>387</v>
      </c>
      <c r="L14" s="330"/>
      <c r="M14" s="330" t="str">
        <f>IFERROR(VLOOKUP(一番最初に入力!C6,【適宜更新してください】法人情報!A2:F168,6,0)," ")</f>
        <v>一般型</v>
      </c>
      <c r="N14" s="330"/>
      <c r="O14" s="330"/>
      <c r="P14" s="330"/>
      <c r="Q14" s="330"/>
      <c r="R14" s="143"/>
      <c r="S14" s="143"/>
      <c r="T14" s="143"/>
    </row>
    <row r="15" spans="1:20" ht="24.95" customHeight="1" x14ac:dyDescent="0.4">
      <c r="A15" s="172"/>
      <c r="B15" s="172"/>
      <c r="C15" s="176"/>
      <c r="D15" s="72"/>
      <c r="E15" s="72"/>
      <c r="F15" s="72"/>
      <c r="G15" s="72"/>
      <c r="H15" s="72"/>
      <c r="I15" s="72"/>
      <c r="J15" s="72"/>
      <c r="K15" s="72"/>
      <c r="L15" s="72"/>
      <c r="M15" s="72"/>
      <c r="N15" s="72"/>
      <c r="O15" s="72"/>
      <c r="P15" s="72"/>
      <c r="Q15" s="72"/>
      <c r="R15" s="72"/>
      <c r="S15" s="72"/>
      <c r="T15" s="172"/>
    </row>
    <row r="16" spans="1:20" ht="38.25" customHeight="1" x14ac:dyDescent="0.5">
      <c r="A16" s="177"/>
      <c r="B16" s="177"/>
      <c r="C16" s="177"/>
      <c r="D16" s="178"/>
      <c r="E16" s="178"/>
      <c r="F16" s="179" t="s">
        <v>167</v>
      </c>
      <c r="G16" s="180" t="str">
        <f>一番最初に入力!C10&amp;""</f>
        <v>6</v>
      </c>
      <c r="H16" s="179" t="s">
        <v>244</v>
      </c>
      <c r="I16" s="181"/>
      <c r="J16" s="181"/>
      <c r="K16" s="181"/>
      <c r="L16" s="181"/>
      <c r="M16" s="181"/>
      <c r="N16" s="181"/>
      <c r="O16" s="181"/>
      <c r="P16" s="181"/>
      <c r="Q16" s="181"/>
      <c r="R16" s="181"/>
      <c r="S16" s="181"/>
      <c r="T16" s="178"/>
    </row>
    <row r="17" spans="1:20" ht="24.95" customHeight="1" x14ac:dyDescent="0.4">
      <c r="A17" s="144"/>
      <c r="B17" s="144"/>
      <c r="C17" s="144"/>
      <c r="D17" s="144"/>
      <c r="E17" s="144"/>
      <c r="F17" s="72"/>
      <c r="G17" s="72"/>
      <c r="H17" s="72"/>
      <c r="I17" s="72"/>
      <c r="J17" s="72"/>
      <c r="K17" s="72"/>
      <c r="L17" s="72"/>
      <c r="M17" s="72"/>
      <c r="N17" s="72"/>
      <c r="O17" s="72"/>
      <c r="P17" s="72"/>
      <c r="Q17" s="72"/>
      <c r="R17" s="72"/>
      <c r="S17" s="72"/>
      <c r="T17" s="172"/>
    </row>
    <row r="18" spans="1:20" ht="24.95" customHeight="1" x14ac:dyDescent="0.4">
      <c r="A18" s="144"/>
      <c r="B18" s="144"/>
      <c r="C18" s="144"/>
      <c r="D18" s="144"/>
      <c r="E18" s="144"/>
      <c r="F18" s="72"/>
      <c r="G18" s="72"/>
      <c r="H18" s="72"/>
      <c r="I18" s="72"/>
      <c r="J18" s="72"/>
      <c r="K18" s="72"/>
      <c r="L18" s="72"/>
      <c r="M18" s="72"/>
      <c r="N18" s="72"/>
      <c r="O18" s="72"/>
      <c r="P18" s="72"/>
      <c r="Q18" s="72"/>
      <c r="R18" s="72"/>
      <c r="S18" s="72"/>
      <c r="T18" s="172"/>
    </row>
    <row r="19" spans="1:20" s="182" customFormat="1" ht="24.95" customHeight="1" x14ac:dyDescent="0.15">
      <c r="A19" s="335" t="s">
        <v>183</v>
      </c>
      <c r="B19" s="336"/>
      <c r="C19" s="336"/>
      <c r="D19" s="336"/>
      <c r="E19" s="336"/>
      <c r="F19" s="336"/>
      <c r="G19" s="336"/>
      <c r="H19" s="336"/>
      <c r="I19" s="336"/>
      <c r="J19" s="336"/>
      <c r="K19" s="336"/>
      <c r="L19" s="336"/>
      <c r="M19" s="336"/>
      <c r="N19" s="336"/>
      <c r="O19" s="336"/>
      <c r="P19" s="336"/>
      <c r="Q19" s="336"/>
      <c r="R19" s="336"/>
      <c r="S19" s="336"/>
      <c r="T19" s="336"/>
    </row>
    <row r="20" spans="1:20" s="182" customFormat="1" ht="24.95" customHeight="1" x14ac:dyDescent="0.15">
      <c r="A20" s="336"/>
      <c r="B20" s="336"/>
      <c r="C20" s="336"/>
      <c r="D20" s="336"/>
      <c r="E20" s="336"/>
      <c r="F20" s="336"/>
      <c r="G20" s="336"/>
      <c r="H20" s="336"/>
      <c r="I20" s="336"/>
      <c r="J20" s="336"/>
      <c r="K20" s="336"/>
      <c r="L20" s="336"/>
      <c r="M20" s="336"/>
      <c r="N20" s="336"/>
      <c r="O20" s="336"/>
      <c r="P20" s="336"/>
      <c r="Q20" s="336"/>
      <c r="R20" s="336"/>
      <c r="S20" s="336"/>
      <c r="T20" s="336"/>
    </row>
    <row r="21" spans="1:20" ht="24.95" customHeight="1" x14ac:dyDescent="0.4">
      <c r="A21" s="173"/>
      <c r="B21" s="173"/>
      <c r="C21" s="331"/>
      <c r="D21" s="331"/>
      <c r="E21" s="331"/>
      <c r="F21" s="331"/>
      <c r="G21" s="331"/>
      <c r="H21" s="331"/>
      <c r="I21" s="331"/>
      <c r="J21" s="331"/>
      <c r="K21" s="331"/>
      <c r="L21" s="331"/>
      <c r="M21" s="331"/>
      <c r="N21" s="331"/>
      <c r="O21" s="331"/>
      <c r="P21" s="331"/>
      <c r="Q21" s="331"/>
      <c r="R21" s="331"/>
      <c r="S21" s="72"/>
      <c r="T21" s="172"/>
    </row>
    <row r="22" spans="1:20" ht="24.95" customHeight="1" x14ac:dyDescent="0.15">
      <c r="A22" s="173"/>
      <c r="B22" s="173"/>
      <c r="C22" s="173"/>
      <c r="D22" s="173"/>
      <c r="E22" s="188" t="s">
        <v>140</v>
      </c>
      <c r="F22" s="331" t="s">
        <v>121</v>
      </c>
      <c r="G22" s="331"/>
      <c r="H22" s="331"/>
      <c r="I22" s="183" t="s">
        <v>122</v>
      </c>
      <c r="J22" s="332">
        <f>IF(別表1!L15=0,"",別表1!L15)</f>
        <v>3511200</v>
      </c>
      <c r="K22" s="332"/>
      <c r="L22" s="332"/>
      <c r="M22" s="184" t="s">
        <v>123</v>
      </c>
      <c r="N22" s="187"/>
      <c r="O22" s="187"/>
      <c r="P22" s="187"/>
      <c r="Q22" s="72"/>
      <c r="R22" s="72"/>
      <c r="S22" s="72"/>
      <c r="T22" s="72"/>
    </row>
    <row r="23" spans="1:20" ht="24.95" customHeight="1" x14ac:dyDescent="0.15">
      <c r="A23" s="173"/>
      <c r="B23" s="173"/>
      <c r="C23" s="173"/>
      <c r="D23" s="173"/>
      <c r="E23" s="188" t="s">
        <v>141</v>
      </c>
      <c r="F23" s="144" t="s">
        <v>167</v>
      </c>
      <c r="G23" s="185" t="str">
        <f>一番最初に入力!C10&amp;""</f>
        <v>6</v>
      </c>
      <c r="H23" s="72" t="s">
        <v>119</v>
      </c>
      <c r="I23" s="72"/>
      <c r="J23" s="72"/>
      <c r="K23" s="72"/>
      <c r="L23" s="72"/>
      <c r="M23" s="72"/>
      <c r="N23" s="72"/>
      <c r="O23" s="72"/>
      <c r="P23" s="72"/>
      <c r="Q23" s="72"/>
      <c r="R23" s="72"/>
      <c r="S23" s="72"/>
      <c r="T23" s="72"/>
    </row>
    <row r="24" spans="1:20" ht="24.95" customHeight="1" x14ac:dyDescent="0.15">
      <c r="A24" s="173"/>
      <c r="B24" s="173"/>
      <c r="C24" s="173"/>
      <c r="D24" s="173"/>
      <c r="E24" s="188" t="s">
        <v>142</v>
      </c>
      <c r="F24" s="144" t="s">
        <v>167</v>
      </c>
      <c r="G24" s="185" t="str">
        <f>一番最初に入力!C10&amp;""</f>
        <v>6</v>
      </c>
      <c r="H24" s="72" t="s">
        <v>120</v>
      </c>
      <c r="I24" s="72"/>
      <c r="J24" s="72"/>
      <c r="K24" s="72"/>
      <c r="L24" s="72"/>
      <c r="M24" s="72"/>
      <c r="N24" s="72"/>
      <c r="O24" s="72"/>
      <c r="P24" s="72"/>
      <c r="Q24" s="72"/>
      <c r="R24" s="72"/>
      <c r="S24" s="72"/>
      <c r="T24" s="72"/>
    </row>
    <row r="25" spans="1:20" ht="24.95" customHeight="1" x14ac:dyDescent="0.4">
      <c r="A25" s="173"/>
      <c r="B25" s="173"/>
      <c r="C25" s="173"/>
      <c r="D25" s="173"/>
      <c r="E25" s="173"/>
      <c r="F25" s="72"/>
      <c r="G25" s="72"/>
      <c r="H25" s="72"/>
      <c r="I25" s="72"/>
      <c r="J25" s="72"/>
      <c r="K25" s="72"/>
      <c r="L25" s="72"/>
      <c r="M25" s="72"/>
      <c r="N25" s="72"/>
      <c r="O25" s="72"/>
      <c r="P25" s="72"/>
      <c r="Q25" s="72"/>
      <c r="R25" s="72"/>
      <c r="S25" s="72"/>
      <c r="T25" s="172"/>
    </row>
    <row r="26" spans="1:20" ht="24.95" customHeight="1" x14ac:dyDescent="0.15">
      <c r="A26" s="333"/>
      <c r="B26" s="334"/>
      <c r="C26" s="334"/>
      <c r="D26" s="334"/>
      <c r="E26" s="334"/>
      <c r="F26" s="334"/>
      <c r="G26" s="334"/>
      <c r="H26" s="334"/>
      <c r="I26" s="334"/>
      <c r="J26" s="334"/>
      <c r="K26" s="334"/>
      <c r="L26" s="334"/>
      <c r="M26" s="334"/>
      <c r="N26" s="334"/>
      <c r="O26" s="334"/>
      <c r="P26" s="334"/>
      <c r="Q26" s="334"/>
      <c r="R26" s="334"/>
      <c r="S26" s="334"/>
      <c r="T26" s="334"/>
    </row>
    <row r="27" spans="1:20" ht="24.95" customHeight="1" x14ac:dyDescent="0.4">
      <c r="A27" s="173"/>
      <c r="B27" s="173"/>
      <c r="C27" s="173"/>
      <c r="D27" s="173"/>
      <c r="E27" s="331" t="s">
        <v>124</v>
      </c>
      <c r="F27" s="331"/>
      <c r="G27" s="331"/>
      <c r="H27" s="331"/>
      <c r="I27" s="331"/>
      <c r="J27" s="331"/>
      <c r="K27" s="331"/>
      <c r="L27" s="331"/>
      <c r="M27" s="331"/>
      <c r="N27" s="331"/>
      <c r="O27" s="331"/>
      <c r="P27" s="331"/>
      <c r="Q27" s="331"/>
      <c r="R27" s="72"/>
      <c r="S27" s="72"/>
      <c r="T27" s="172"/>
    </row>
    <row r="28" spans="1:20" ht="24.95" customHeight="1" x14ac:dyDescent="0.4">
      <c r="A28" s="173"/>
      <c r="B28" s="173"/>
      <c r="C28" s="173"/>
      <c r="D28" s="173"/>
      <c r="E28" s="331" t="s">
        <v>125</v>
      </c>
      <c r="F28" s="331"/>
      <c r="G28" s="331"/>
      <c r="H28" s="331"/>
      <c r="I28" s="331"/>
      <c r="J28" s="331"/>
      <c r="K28" s="331"/>
      <c r="L28" s="331"/>
      <c r="M28" s="331"/>
      <c r="N28" s="331"/>
      <c r="O28" s="331"/>
      <c r="P28" s="331"/>
      <c r="Q28" s="331"/>
      <c r="R28" s="173"/>
      <c r="S28" s="173"/>
      <c r="T28" s="172"/>
    </row>
    <row r="29" spans="1:20" ht="24.75" customHeight="1" x14ac:dyDescent="0.4">
      <c r="A29" s="173"/>
      <c r="B29" s="173"/>
      <c r="C29" s="173"/>
      <c r="D29" s="173"/>
      <c r="E29" s="331" t="s">
        <v>126</v>
      </c>
      <c r="F29" s="331"/>
      <c r="G29" s="331"/>
      <c r="H29" s="331"/>
      <c r="I29" s="331"/>
      <c r="J29" s="331"/>
      <c r="K29" s="331"/>
      <c r="L29" s="331"/>
      <c r="M29" s="331"/>
      <c r="N29" s="331"/>
      <c r="O29" s="331"/>
      <c r="P29" s="331"/>
      <c r="Q29" s="331"/>
      <c r="R29" s="173"/>
      <c r="S29" s="173"/>
      <c r="T29" s="172"/>
    </row>
    <row r="30" spans="1:20" ht="24.75" customHeight="1" x14ac:dyDescent="0.15">
      <c r="D30" s="173"/>
      <c r="E30" s="331" t="s">
        <v>143</v>
      </c>
      <c r="F30" s="331"/>
      <c r="G30" s="331"/>
      <c r="H30" s="331"/>
      <c r="I30" s="331"/>
      <c r="J30" s="331"/>
      <c r="K30" s="331"/>
      <c r="L30" s="331"/>
      <c r="M30" s="331"/>
      <c r="N30" s="331"/>
      <c r="O30" s="331"/>
      <c r="P30" s="331"/>
      <c r="Q30" s="331"/>
      <c r="R30" s="173"/>
      <c r="S30" s="173"/>
    </row>
    <row r="38" spans="1:20" ht="24.95" customHeight="1" x14ac:dyDescent="0.15">
      <c r="A38" s="143"/>
      <c r="B38" s="143"/>
      <c r="C38" s="143"/>
      <c r="D38" s="143"/>
      <c r="E38" s="143"/>
      <c r="F38" s="143"/>
      <c r="G38" s="143"/>
      <c r="H38" s="143"/>
      <c r="I38" s="143"/>
      <c r="J38" s="143"/>
      <c r="K38" s="143" t="s">
        <v>170</v>
      </c>
      <c r="L38" s="143"/>
      <c r="M38" s="186" t="s">
        <v>171</v>
      </c>
      <c r="N38" s="327" t="s">
        <v>465</v>
      </c>
      <c r="O38" s="327"/>
      <c r="P38" s="327"/>
      <c r="Q38" s="327"/>
      <c r="R38" s="327"/>
      <c r="S38" s="327"/>
      <c r="T38" s="143"/>
    </row>
    <row r="39" spans="1:20" ht="24.95" customHeight="1" x14ac:dyDescent="0.15">
      <c r="A39" s="143"/>
      <c r="B39" s="143"/>
      <c r="C39" s="143"/>
      <c r="D39" s="143"/>
      <c r="E39" s="143"/>
      <c r="F39" s="143"/>
      <c r="G39" s="143"/>
      <c r="H39" s="143"/>
      <c r="I39" s="143"/>
      <c r="J39" s="143"/>
      <c r="K39" s="143"/>
      <c r="L39" s="143"/>
      <c r="M39" s="145" t="s">
        <v>172</v>
      </c>
      <c r="N39" s="328" t="s">
        <v>466</v>
      </c>
      <c r="O39" s="328"/>
      <c r="P39" s="328"/>
      <c r="Q39" s="328"/>
      <c r="R39" s="328"/>
      <c r="S39" s="328"/>
      <c r="T39" s="143"/>
    </row>
  </sheetData>
  <sheetProtection password="C016" sheet="1" objects="1" scenarios="1"/>
  <mergeCells count="24">
    <mergeCell ref="B7:H7"/>
    <mergeCell ref="M11:R11"/>
    <mergeCell ref="M12:Q12"/>
    <mergeCell ref="K11:L11"/>
    <mergeCell ref="K9:R9"/>
    <mergeCell ref="K12:L12"/>
    <mergeCell ref="K8:R8"/>
    <mergeCell ref="K10:R10"/>
    <mergeCell ref="N38:S38"/>
    <mergeCell ref="N39:S39"/>
    <mergeCell ref="Q1:S1"/>
    <mergeCell ref="K14:L14"/>
    <mergeCell ref="M14:Q14"/>
    <mergeCell ref="Q2:S2"/>
    <mergeCell ref="E29:Q29"/>
    <mergeCell ref="E30:Q30"/>
    <mergeCell ref="F22:H22"/>
    <mergeCell ref="J22:L22"/>
    <mergeCell ref="A26:T26"/>
    <mergeCell ref="E27:Q27"/>
    <mergeCell ref="C21:R21"/>
    <mergeCell ref="A19:T20"/>
    <mergeCell ref="E28:Q28"/>
    <mergeCell ref="B2:F2"/>
  </mergeCells>
  <phoneticPr fontId="2"/>
  <pageMargins left="0.43307086614173229" right="0.35433070866141736" top="0.74803149606299213" bottom="0.74803149606299213" header="0.31496062992125984" footer="0.31496062992125984"/>
  <pageSetup paperSize="9" scale="76"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7"/>
  <sheetViews>
    <sheetView showZeros="0" view="pageBreakPreview" zoomScaleNormal="85" zoomScaleSheetLayoutView="100" workbookViewId="0">
      <selection activeCell="E22" sqref="E22:F22"/>
    </sheetView>
  </sheetViews>
  <sheetFormatPr defaultRowHeight="18.75" x14ac:dyDescent="0.4"/>
  <cols>
    <col min="1" max="1" width="1.125" style="90" customWidth="1"/>
    <col min="2" max="2" width="14.25" style="90" customWidth="1"/>
    <col min="3" max="3" width="7.625" style="90" customWidth="1"/>
    <col min="4" max="4" width="20.75" style="90" customWidth="1"/>
    <col min="5" max="6" width="13" style="90" customWidth="1"/>
    <col min="7" max="7" width="8.75" style="90" customWidth="1"/>
    <col min="8" max="8" width="13.625" style="90" customWidth="1"/>
    <col min="9" max="9" width="1.25" style="90" customWidth="1"/>
    <col min="10" max="10" width="21.125" style="90" customWidth="1"/>
    <col min="11" max="16384" width="9" style="90"/>
  </cols>
  <sheetData>
    <row r="1" spans="1:11" s="76" customFormat="1" ht="24" customHeight="1" x14ac:dyDescent="0.4">
      <c r="A1" s="72" t="s">
        <v>146</v>
      </c>
      <c r="B1" s="72"/>
      <c r="C1" s="73"/>
      <c r="D1" s="73"/>
      <c r="E1" s="73"/>
      <c r="F1" s="73"/>
      <c r="G1" s="355"/>
      <c r="H1" s="355"/>
      <c r="I1" s="74"/>
      <c r="J1" s="75" t="s">
        <v>62</v>
      </c>
      <c r="K1" s="74"/>
    </row>
    <row r="2" spans="1:11" s="76" customFormat="1" ht="37.5" customHeight="1" x14ac:dyDescent="0.4">
      <c r="A2" s="73"/>
      <c r="B2" s="73"/>
      <c r="C2" s="73"/>
      <c r="D2" s="77"/>
      <c r="E2" s="73"/>
      <c r="F2" s="73"/>
      <c r="G2" s="73"/>
      <c r="H2" s="73"/>
      <c r="I2" s="74"/>
      <c r="J2" s="74"/>
      <c r="K2" s="74"/>
    </row>
    <row r="3" spans="1:11" s="81" customFormat="1" ht="24" x14ac:dyDescent="0.5">
      <c r="A3" s="78"/>
      <c r="B3" s="79" t="s">
        <v>167</v>
      </c>
      <c r="C3" s="80" t="str">
        <f>一番最初に入力!C10&amp;""</f>
        <v>6</v>
      </c>
      <c r="D3" s="357" t="s">
        <v>130</v>
      </c>
      <c r="E3" s="357"/>
      <c r="F3" s="357"/>
      <c r="G3" s="357"/>
      <c r="H3" s="357"/>
      <c r="I3" s="74"/>
      <c r="J3" s="74"/>
      <c r="K3" s="74"/>
    </row>
    <row r="4" spans="1:11" s="76" customFormat="1" ht="28.5" customHeight="1" x14ac:dyDescent="0.4">
      <c r="A4" s="73"/>
      <c r="B4" s="73"/>
      <c r="C4" s="73"/>
      <c r="D4" s="73"/>
      <c r="E4" s="73"/>
      <c r="F4" s="73"/>
      <c r="G4" s="73"/>
      <c r="H4" s="73"/>
      <c r="I4" s="74"/>
      <c r="J4" s="74"/>
      <c r="K4" s="74"/>
    </row>
    <row r="5" spans="1:11" s="76" customFormat="1" ht="21.95" customHeight="1" x14ac:dyDescent="0.4">
      <c r="A5" s="73"/>
      <c r="B5" s="74"/>
      <c r="C5" s="74"/>
      <c r="D5" s="74"/>
      <c r="E5" s="82" t="s">
        <v>39</v>
      </c>
      <c r="F5" s="361" t="str">
        <f>様式第4号!K8</f>
        <v>小規模保育事業Ａ型</v>
      </c>
      <c r="G5" s="362"/>
      <c r="H5" s="363"/>
    </row>
    <row r="6" spans="1:11" s="76" customFormat="1" ht="21.95" customHeight="1" x14ac:dyDescent="0.4">
      <c r="A6" s="73"/>
      <c r="B6" s="74"/>
      <c r="C6" s="74"/>
      <c r="D6" s="74"/>
      <c r="E6" s="82" t="s">
        <v>40</v>
      </c>
      <c r="F6" s="358" t="str">
        <f>様式第4号!K9</f>
        <v>○○保育園</v>
      </c>
      <c r="G6" s="359"/>
      <c r="H6" s="360"/>
    </row>
    <row r="7" spans="1:11" s="76" customFormat="1" ht="24.95" customHeight="1" x14ac:dyDescent="0.4">
      <c r="A7" s="73"/>
      <c r="B7" s="73"/>
      <c r="C7" s="73"/>
      <c r="D7" s="73"/>
      <c r="E7" s="73"/>
      <c r="F7" s="73"/>
      <c r="G7" s="73"/>
      <c r="H7" s="73"/>
      <c r="I7" s="74"/>
      <c r="J7" s="74"/>
      <c r="K7" s="74"/>
    </row>
    <row r="8" spans="1:11" s="76" customFormat="1" ht="15" customHeight="1" x14ac:dyDescent="0.4">
      <c r="A8" s="73"/>
      <c r="B8" s="73"/>
      <c r="C8" s="73"/>
      <c r="D8" s="73"/>
      <c r="E8" s="73"/>
      <c r="F8" s="83"/>
      <c r="G8" s="73"/>
      <c r="H8" s="73" t="s">
        <v>13</v>
      </c>
      <c r="I8" s="74"/>
      <c r="J8" s="74"/>
      <c r="K8" s="74"/>
    </row>
    <row r="9" spans="1:11" s="76" customFormat="1" ht="20.100000000000001" customHeight="1" thickBot="1" x14ac:dyDescent="0.45">
      <c r="A9" s="73"/>
      <c r="B9" s="73" t="s">
        <v>5</v>
      </c>
      <c r="C9" s="73"/>
      <c r="D9" s="73"/>
      <c r="E9" s="73"/>
      <c r="F9" s="73"/>
      <c r="G9" s="73"/>
      <c r="H9" s="73"/>
      <c r="I9" s="74"/>
      <c r="J9" s="74"/>
      <c r="K9" s="74"/>
    </row>
    <row r="10" spans="1:11" s="76" customFormat="1" ht="24.95" customHeight="1" thickBot="1" x14ac:dyDescent="0.45">
      <c r="A10" s="83"/>
      <c r="B10" s="84"/>
      <c r="C10" s="343" t="s">
        <v>6</v>
      </c>
      <c r="D10" s="344"/>
      <c r="E10" s="364" t="s">
        <v>7</v>
      </c>
      <c r="F10" s="365"/>
      <c r="G10" s="83"/>
      <c r="H10" s="83"/>
      <c r="I10" s="74"/>
      <c r="J10" s="74"/>
      <c r="K10" s="74"/>
    </row>
    <row r="11" spans="1:11" s="76" customFormat="1" ht="24.75" customHeight="1" thickTop="1" x14ac:dyDescent="0.5">
      <c r="A11" s="83"/>
      <c r="B11" s="83"/>
      <c r="C11" s="85" t="s">
        <v>41</v>
      </c>
      <c r="D11" s="86"/>
      <c r="E11" s="366">
        <f>別表1!L15</f>
        <v>3511200</v>
      </c>
      <c r="F11" s="367"/>
      <c r="G11" s="83"/>
      <c r="H11" s="83"/>
      <c r="I11" s="74"/>
      <c r="J11" s="74"/>
      <c r="K11" s="74"/>
    </row>
    <row r="12" spans="1:11" s="76" customFormat="1" ht="24.75" customHeight="1" x14ac:dyDescent="0.5">
      <c r="A12" s="83"/>
      <c r="B12" s="83"/>
      <c r="C12" s="87" t="s">
        <v>43</v>
      </c>
      <c r="D12" s="88"/>
      <c r="E12" s="341">
        <v>1512000</v>
      </c>
      <c r="F12" s="342"/>
      <c r="G12" s="83"/>
      <c r="H12" s="83"/>
      <c r="I12" s="74"/>
      <c r="J12" s="74"/>
      <c r="K12" s="74"/>
    </row>
    <row r="13" spans="1:11" s="76" customFormat="1" ht="24.75" customHeight="1" x14ac:dyDescent="0.5">
      <c r="A13" s="83"/>
      <c r="B13" s="83"/>
      <c r="C13" s="87" t="s">
        <v>44</v>
      </c>
      <c r="D13" s="88"/>
      <c r="E13" s="349"/>
      <c r="F13" s="350"/>
      <c r="G13" s="83"/>
      <c r="H13" s="83"/>
      <c r="I13" s="74"/>
      <c r="J13" s="74"/>
      <c r="K13" s="74"/>
    </row>
    <row r="14" spans="1:11" s="76" customFormat="1" ht="24.75" customHeight="1" x14ac:dyDescent="0.5">
      <c r="A14" s="83"/>
      <c r="B14" s="83"/>
      <c r="C14" s="353" t="s">
        <v>8</v>
      </c>
      <c r="D14" s="354"/>
      <c r="E14" s="349"/>
      <c r="F14" s="350"/>
      <c r="G14" s="83"/>
      <c r="H14" s="83"/>
      <c r="I14" s="74"/>
      <c r="J14" s="74"/>
      <c r="K14" s="74"/>
    </row>
    <row r="15" spans="1:11" s="76" customFormat="1" ht="24.75" customHeight="1" x14ac:dyDescent="0.5">
      <c r="A15" s="83"/>
      <c r="B15" s="83"/>
      <c r="C15" s="353" t="s">
        <v>8</v>
      </c>
      <c r="D15" s="354"/>
      <c r="E15" s="349"/>
      <c r="F15" s="350"/>
      <c r="G15" s="83"/>
      <c r="H15" s="83"/>
      <c r="I15" s="74"/>
      <c r="J15" s="74"/>
      <c r="K15" s="74"/>
    </row>
    <row r="16" spans="1:11" s="76" customFormat="1" ht="24.75" customHeight="1" thickBot="1" x14ac:dyDescent="0.55000000000000004">
      <c r="A16" s="83"/>
      <c r="B16" s="83"/>
      <c r="C16" s="353" t="s">
        <v>8</v>
      </c>
      <c r="D16" s="354"/>
      <c r="E16" s="351"/>
      <c r="F16" s="356"/>
      <c r="G16" s="83"/>
      <c r="H16" s="83"/>
      <c r="I16" s="74"/>
      <c r="J16" s="74"/>
      <c r="K16" s="74"/>
    </row>
    <row r="17" spans="1:11" s="76" customFormat="1" ht="24.75" customHeight="1" thickTop="1" thickBot="1" x14ac:dyDescent="0.55000000000000004">
      <c r="A17" s="83"/>
      <c r="B17" s="83"/>
      <c r="C17" s="345" t="s">
        <v>9</v>
      </c>
      <c r="D17" s="346"/>
      <c r="E17" s="347">
        <f>SUM(E11:F16)</f>
        <v>5023200</v>
      </c>
      <c r="F17" s="348"/>
      <c r="G17" s="83"/>
      <c r="H17" s="83"/>
      <c r="I17" s="74"/>
      <c r="J17" s="74"/>
      <c r="K17" s="74"/>
    </row>
    <row r="18" spans="1:11" s="76" customFormat="1" ht="24.95" customHeight="1" x14ac:dyDescent="0.4">
      <c r="A18" s="83"/>
      <c r="B18" s="83"/>
      <c r="C18" s="83"/>
      <c r="D18" s="83"/>
      <c r="G18" s="83"/>
      <c r="H18" s="83"/>
      <c r="I18" s="74"/>
      <c r="J18" s="74"/>
      <c r="K18" s="74"/>
    </row>
    <row r="19" spans="1:11" s="76" customFormat="1" ht="24.95" customHeight="1" thickBot="1" x14ac:dyDescent="0.45">
      <c r="A19" s="83"/>
      <c r="B19" s="73" t="s">
        <v>10</v>
      </c>
      <c r="C19" s="83"/>
      <c r="D19" s="83"/>
      <c r="F19" s="89"/>
      <c r="G19" s="83"/>
      <c r="H19" s="83"/>
      <c r="I19" s="74"/>
      <c r="J19" s="74"/>
      <c r="K19" s="74"/>
    </row>
    <row r="20" spans="1:11" s="76" customFormat="1" ht="24.95" customHeight="1" thickBot="1" x14ac:dyDescent="0.45">
      <c r="A20" s="83"/>
      <c r="B20" s="83"/>
      <c r="C20" s="343" t="s">
        <v>6</v>
      </c>
      <c r="D20" s="344"/>
      <c r="E20" s="370" t="s">
        <v>11</v>
      </c>
      <c r="F20" s="371"/>
      <c r="G20" s="83"/>
      <c r="H20" s="83"/>
      <c r="I20" s="74"/>
      <c r="J20" s="74"/>
      <c r="K20" s="74"/>
    </row>
    <row r="21" spans="1:11" s="76" customFormat="1" ht="24.75" customHeight="1" thickTop="1" x14ac:dyDescent="0.5">
      <c r="A21" s="83"/>
      <c r="B21" s="83"/>
      <c r="C21" s="85" t="s">
        <v>12</v>
      </c>
      <c r="D21" s="86"/>
      <c r="E21" s="368">
        <v>2800000</v>
      </c>
      <c r="F21" s="369"/>
      <c r="G21" s="83"/>
      <c r="H21" s="83"/>
      <c r="I21" s="74"/>
      <c r="J21" s="74"/>
      <c r="K21" s="74"/>
    </row>
    <row r="22" spans="1:11" s="76" customFormat="1" ht="24.75" customHeight="1" x14ac:dyDescent="0.5">
      <c r="A22" s="83"/>
      <c r="B22" s="83"/>
      <c r="C22" s="87" t="s">
        <v>45</v>
      </c>
      <c r="D22" s="88"/>
      <c r="E22" s="341">
        <v>500000</v>
      </c>
      <c r="F22" s="342"/>
      <c r="G22" s="83"/>
      <c r="H22" s="83"/>
      <c r="I22" s="74"/>
      <c r="J22" s="74"/>
      <c r="K22" s="74"/>
    </row>
    <row r="23" spans="1:11" s="76" customFormat="1" ht="24.75" customHeight="1" x14ac:dyDescent="0.5">
      <c r="A23" s="83"/>
      <c r="B23" s="83"/>
      <c r="C23" s="87" t="s">
        <v>46</v>
      </c>
      <c r="D23" s="88"/>
      <c r="E23" s="341">
        <v>900000</v>
      </c>
      <c r="F23" s="342"/>
      <c r="G23" s="83"/>
      <c r="H23" s="83"/>
      <c r="I23" s="74"/>
      <c r="J23" s="74"/>
      <c r="K23" s="74"/>
    </row>
    <row r="24" spans="1:11" s="76" customFormat="1" ht="24.75" customHeight="1" x14ac:dyDescent="0.5">
      <c r="A24" s="83"/>
      <c r="B24" s="83"/>
      <c r="C24" s="87" t="s">
        <v>47</v>
      </c>
      <c r="D24" s="88"/>
      <c r="E24" s="341">
        <v>31500</v>
      </c>
      <c r="F24" s="342"/>
      <c r="G24" s="83"/>
      <c r="H24" s="83"/>
      <c r="I24" s="74"/>
      <c r="J24" s="74"/>
      <c r="K24" s="74"/>
    </row>
    <row r="25" spans="1:11" s="76" customFormat="1" ht="24.75" customHeight="1" x14ac:dyDescent="0.5">
      <c r="A25" s="83"/>
      <c r="B25" s="83"/>
      <c r="C25" s="87" t="s">
        <v>48</v>
      </c>
      <c r="D25" s="88"/>
      <c r="E25" s="341">
        <v>100000</v>
      </c>
      <c r="F25" s="342"/>
      <c r="G25" s="83"/>
      <c r="H25" s="83"/>
      <c r="I25" s="74"/>
      <c r="J25" s="74"/>
      <c r="K25" s="74"/>
    </row>
    <row r="26" spans="1:11" s="76" customFormat="1" ht="24.75" customHeight="1" x14ac:dyDescent="0.5">
      <c r="A26" s="83"/>
      <c r="B26" s="83"/>
      <c r="C26" s="87" t="s">
        <v>49</v>
      </c>
      <c r="D26" s="88"/>
      <c r="E26" s="341">
        <v>25000</v>
      </c>
      <c r="F26" s="342"/>
      <c r="G26" s="83"/>
      <c r="H26" s="83"/>
      <c r="I26" s="74"/>
      <c r="J26" s="74"/>
      <c r="K26" s="74"/>
    </row>
    <row r="27" spans="1:11" s="76" customFormat="1" ht="24.75" customHeight="1" x14ac:dyDescent="0.5">
      <c r="A27" s="83"/>
      <c r="B27" s="83"/>
      <c r="C27" s="87" t="s">
        <v>50</v>
      </c>
      <c r="D27" s="88"/>
      <c r="E27" s="341"/>
      <c r="F27" s="342"/>
      <c r="G27" s="83"/>
      <c r="H27" s="83"/>
      <c r="I27" s="74"/>
      <c r="J27" s="74"/>
      <c r="K27" s="74"/>
    </row>
    <row r="28" spans="1:11" s="76" customFormat="1" ht="24.75" customHeight="1" x14ac:dyDescent="0.5">
      <c r="A28" s="83"/>
      <c r="B28" s="83"/>
      <c r="C28" s="87" t="s">
        <v>51</v>
      </c>
      <c r="D28" s="88"/>
      <c r="E28" s="341">
        <v>100000</v>
      </c>
      <c r="F28" s="342"/>
      <c r="G28" s="83"/>
      <c r="H28" s="83"/>
      <c r="I28" s="74"/>
      <c r="J28" s="74"/>
      <c r="K28" s="74"/>
    </row>
    <row r="29" spans="1:11" s="76" customFormat="1" ht="24.75" customHeight="1" x14ac:dyDescent="0.5">
      <c r="A29" s="83"/>
      <c r="B29" s="83"/>
      <c r="C29" s="87" t="s">
        <v>52</v>
      </c>
      <c r="D29" s="88"/>
      <c r="E29" s="341">
        <v>152000</v>
      </c>
      <c r="F29" s="342"/>
      <c r="G29" s="83"/>
      <c r="H29" s="83"/>
      <c r="I29" s="74"/>
      <c r="J29" s="74"/>
      <c r="K29" s="74"/>
    </row>
    <row r="30" spans="1:11" ht="24.75" customHeight="1" x14ac:dyDescent="0.5">
      <c r="A30" s="83"/>
      <c r="B30" s="83"/>
      <c r="C30" s="87" t="s">
        <v>53</v>
      </c>
      <c r="D30" s="88"/>
      <c r="E30" s="341">
        <v>21000</v>
      </c>
      <c r="F30" s="342"/>
      <c r="G30" s="83"/>
      <c r="H30" s="83"/>
      <c r="I30" s="74"/>
      <c r="J30" s="74"/>
      <c r="K30" s="74"/>
    </row>
    <row r="31" spans="1:11" ht="24.75" customHeight="1" x14ac:dyDescent="0.5">
      <c r="A31" s="83"/>
      <c r="B31" s="83"/>
      <c r="C31" s="87" t="s">
        <v>54</v>
      </c>
      <c r="D31" s="88"/>
      <c r="E31" s="341">
        <v>294000</v>
      </c>
      <c r="F31" s="342"/>
      <c r="G31" s="83"/>
      <c r="H31" s="83"/>
      <c r="I31" s="74"/>
      <c r="J31" s="74"/>
      <c r="K31" s="74"/>
    </row>
    <row r="32" spans="1:11" ht="24.75" customHeight="1" x14ac:dyDescent="0.5">
      <c r="A32" s="83"/>
      <c r="B32" s="83"/>
      <c r="C32" s="87" t="s">
        <v>55</v>
      </c>
      <c r="D32" s="88"/>
      <c r="E32" s="341">
        <v>100000</v>
      </c>
      <c r="F32" s="342"/>
      <c r="G32" s="83"/>
      <c r="H32" s="83"/>
      <c r="I32" s="74"/>
      <c r="J32" s="74"/>
      <c r="K32" s="74"/>
    </row>
    <row r="33" spans="1:11" ht="24.75" customHeight="1" x14ac:dyDescent="0.5">
      <c r="A33" s="83"/>
      <c r="B33" s="83"/>
      <c r="C33" s="353" t="s">
        <v>8</v>
      </c>
      <c r="D33" s="354"/>
      <c r="E33" s="349"/>
      <c r="F33" s="350"/>
      <c r="G33" s="83"/>
      <c r="H33" s="83"/>
      <c r="I33" s="74"/>
      <c r="J33" s="74"/>
      <c r="K33" s="74"/>
    </row>
    <row r="34" spans="1:11" ht="24.75" customHeight="1" x14ac:dyDescent="0.5">
      <c r="A34" s="83"/>
      <c r="B34" s="83"/>
      <c r="C34" s="353" t="s">
        <v>8</v>
      </c>
      <c r="D34" s="354"/>
      <c r="E34" s="349"/>
      <c r="F34" s="350"/>
      <c r="G34" s="83"/>
      <c r="H34" s="83"/>
      <c r="I34" s="74"/>
      <c r="J34" s="74"/>
      <c r="K34" s="74"/>
    </row>
    <row r="35" spans="1:11" ht="24.75" customHeight="1" thickBot="1" x14ac:dyDescent="0.45">
      <c r="A35" s="83"/>
      <c r="B35" s="83"/>
      <c r="C35" s="353" t="s">
        <v>8</v>
      </c>
      <c r="D35" s="354"/>
      <c r="E35" s="351"/>
      <c r="F35" s="352"/>
      <c r="G35" s="83"/>
      <c r="H35" s="83"/>
      <c r="I35" s="74"/>
      <c r="J35" s="74"/>
      <c r="K35" s="74"/>
    </row>
    <row r="36" spans="1:11" ht="24.75" customHeight="1" thickTop="1" thickBot="1" x14ac:dyDescent="0.55000000000000004">
      <c r="A36" s="83"/>
      <c r="B36" s="83"/>
      <c r="C36" s="345" t="s">
        <v>9</v>
      </c>
      <c r="D36" s="346"/>
      <c r="E36" s="347">
        <f>SUM(E21:F35)</f>
        <v>5023500</v>
      </c>
      <c r="F36" s="348"/>
      <c r="G36" s="83"/>
      <c r="H36" s="83"/>
      <c r="I36" s="74"/>
      <c r="J36" s="74"/>
      <c r="K36" s="74"/>
    </row>
    <row r="37" spans="1:11" ht="5.25" customHeight="1" x14ac:dyDescent="0.4"/>
  </sheetData>
  <sheetProtection password="C016" sheet="1" objects="1" scenarios="1"/>
  <mergeCells count="39">
    <mergeCell ref="E15:F15"/>
    <mergeCell ref="E21:F21"/>
    <mergeCell ref="E27:F27"/>
    <mergeCell ref="E24:F24"/>
    <mergeCell ref="E25:F25"/>
    <mergeCell ref="E26:F26"/>
    <mergeCell ref="E20:F20"/>
    <mergeCell ref="E22:F22"/>
    <mergeCell ref="G1:H1"/>
    <mergeCell ref="E16:F16"/>
    <mergeCell ref="E17:F17"/>
    <mergeCell ref="D3:H3"/>
    <mergeCell ref="F6:H6"/>
    <mergeCell ref="F5:H5"/>
    <mergeCell ref="C10:D10"/>
    <mergeCell ref="E10:F10"/>
    <mergeCell ref="E11:F11"/>
    <mergeCell ref="E13:F13"/>
    <mergeCell ref="C17:D17"/>
    <mergeCell ref="C14:D14"/>
    <mergeCell ref="C15:D15"/>
    <mergeCell ref="C16:D16"/>
    <mergeCell ref="E12:F12"/>
    <mergeCell ref="E14:F14"/>
    <mergeCell ref="E29:F29"/>
    <mergeCell ref="E28:F28"/>
    <mergeCell ref="C20:D20"/>
    <mergeCell ref="C36:D36"/>
    <mergeCell ref="E36:F36"/>
    <mergeCell ref="E30:F30"/>
    <mergeCell ref="E31:F31"/>
    <mergeCell ref="E32:F32"/>
    <mergeCell ref="E33:F33"/>
    <mergeCell ref="E34:F34"/>
    <mergeCell ref="E35:F35"/>
    <mergeCell ref="C33:D33"/>
    <mergeCell ref="C34:D34"/>
    <mergeCell ref="C35:D35"/>
    <mergeCell ref="E23:F23"/>
  </mergeCells>
  <phoneticPr fontId="2"/>
  <pageMargins left="1.0236220472440944" right="0.78740157480314965" top="0.55118110236220474" bottom="0.39370078740157483" header="0.51181102362204722" footer="0.51181102362204722"/>
  <pageSetup paperSize="9" scale="89" orientation="portrait" r:id="rId1"/>
  <headerFooter alignWithMargins="0"/>
  <rowBreaks count="1" manualBreakCount="1">
    <brk id="13" max="8" man="1"/>
  </rowBreaks>
  <colBreaks count="1" manualBreakCount="1">
    <brk id="2" max="36" man="1"/>
  </col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N21"/>
  <sheetViews>
    <sheetView view="pageBreakPreview" zoomScale="80" zoomScaleNormal="100" zoomScaleSheetLayoutView="80" workbookViewId="0">
      <selection activeCell="G22" sqref="G22"/>
    </sheetView>
  </sheetViews>
  <sheetFormatPr defaultRowHeight="18.75" x14ac:dyDescent="0.15"/>
  <cols>
    <col min="1" max="1" width="9" style="1"/>
    <col min="2" max="2" width="7" style="1" customWidth="1"/>
    <col min="3" max="12" width="14.625" style="1" customWidth="1"/>
    <col min="13" max="13" width="2.625" style="1" customWidth="1"/>
    <col min="14" max="16384" width="9" style="1"/>
  </cols>
  <sheetData>
    <row r="3" spans="1:14" ht="25.5" x14ac:dyDescent="0.15">
      <c r="A3" s="26" t="s">
        <v>147</v>
      </c>
      <c r="N3" s="24" t="s">
        <v>145</v>
      </c>
    </row>
    <row r="4" spans="1:14" ht="19.5" x14ac:dyDescent="0.15">
      <c r="C4" s="27"/>
      <c r="D4" s="28"/>
      <c r="E4" s="28"/>
      <c r="F4" s="28"/>
      <c r="G4" s="29"/>
      <c r="H4" s="28"/>
      <c r="I4" s="28"/>
      <c r="J4" s="30"/>
    </row>
    <row r="5" spans="1:14" ht="19.5" x14ac:dyDescent="0.15">
      <c r="B5" s="26"/>
      <c r="C5" s="27"/>
      <c r="D5" s="28"/>
      <c r="E5" s="28"/>
      <c r="F5" s="28"/>
      <c r="G5" s="27"/>
      <c r="H5" s="28"/>
      <c r="I5" s="28"/>
      <c r="J5" s="27"/>
    </row>
    <row r="6" spans="1:14" ht="30" x14ac:dyDescent="0.15">
      <c r="A6" s="31" t="s">
        <v>167</v>
      </c>
      <c r="B6" s="32" t="str">
        <f>一番最初に入力!C10&amp;""</f>
        <v>6</v>
      </c>
      <c r="C6" s="372" t="s">
        <v>129</v>
      </c>
      <c r="D6" s="372"/>
      <c r="E6" s="372"/>
      <c r="F6" s="372"/>
      <c r="G6" s="372"/>
      <c r="H6" s="372"/>
      <c r="I6" s="372"/>
      <c r="J6" s="372"/>
      <c r="K6" s="372"/>
    </row>
    <row r="7" spans="1:14" ht="19.5" x14ac:dyDescent="0.15">
      <c r="C7" s="27"/>
      <c r="D7" s="27"/>
      <c r="E7" s="28"/>
      <c r="F7" s="28"/>
      <c r="G7" s="33"/>
      <c r="H7" s="27"/>
      <c r="I7" s="33"/>
      <c r="J7" s="33"/>
      <c r="K7" s="27"/>
    </row>
    <row r="8" spans="1:14" ht="20.100000000000001" customHeight="1" x14ac:dyDescent="0.15">
      <c r="C8" s="27"/>
      <c r="D8" s="27"/>
      <c r="E8" s="28"/>
      <c r="F8" s="28"/>
      <c r="I8" s="25" t="s">
        <v>39</v>
      </c>
      <c r="J8" s="374" t="str">
        <f>収支予算書!F5</f>
        <v>小規模保育事業Ａ型</v>
      </c>
      <c r="K8" s="375"/>
      <c r="L8" s="376"/>
    </row>
    <row r="9" spans="1:14" ht="20.100000000000001" customHeight="1" x14ac:dyDescent="0.15">
      <c r="C9" s="34"/>
      <c r="D9" s="28"/>
      <c r="E9" s="28"/>
      <c r="F9" s="28"/>
      <c r="I9" s="25" t="s">
        <v>40</v>
      </c>
      <c r="J9" s="377" t="str">
        <f>収支予算書!F6</f>
        <v>○○保育園</v>
      </c>
      <c r="K9" s="378"/>
      <c r="L9" s="379"/>
    </row>
    <row r="10" spans="1:14" ht="20.100000000000001" customHeight="1" x14ac:dyDescent="0.15">
      <c r="C10" s="34"/>
      <c r="D10" s="28"/>
      <c r="E10" s="28"/>
      <c r="F10" s="28"/>
      <c r="J10" s="35"/>
      <c r="K10" s="36"/>
      <c r="L10" s="36"/>
    </row>
    <row r="11" spans="1:14" ht="20.25" thickBot="1" x14ac:dyDescent="0.2">
      <c r="C11" s="34"/>
      <c r="D11" s="28"/>
      <c r="E11" s="28"/>
      <c r="F11" s="28"/>
      <c r="G11" s="28"/>
      <c r="H11" s="28"/>
      <c r="I11" s="28"/>
      <c r="J11" s="28"/>
      <c r="K11" s="28"/>
      <c r="L11" s="8" t="s">
        <v>144</v>
      </c>
    </row>
    <row r="12" spans="1:14" ht="57" customHeight="1" x14ac:dyDescent="0.15">
      <c r="C12" s="37" t="s">
        <v>38</v>
      </c>
      <c r="D12" s="38" t="s">
        <v>37</v>
      </c>
      <c r="E12" s="38" t="s">
        <v>35</v>
      </c>
      <c r="F12" s="38" t="s">
        <v>36</v>
      </c>
      <c r="G12" s="200" t="s">
        <v>393</v>
      </c>
      <c r="H12" s="201" t="s">
        <v>4</v>
      </c>
      <c r="I12" s="201" t="s">
        <v>61</v>
      </c>
      <c r="J12" s="39" t="s">
        <v>397</v>
      </c>
      <c r="K12" s="148" t="s">
        <v>85</v>
      </c>
      <c r="L12" s="40" t="s">
        <v>399</v>
      </c>
    </row>
    <row r="13" spans="1:14" ht="19.5" x14ac:dyDescent="0.15">
      <c r="C13" s="41" t="s">
        <v>0</v>
      </c>
      <c r="D13" s="42" t="s">
        <v>1</v>
      </c>
      <c r="E13" s="42" t="s">
        <v>2</v>
      </c>
      <c r="F13" s="42" t="s">
        <v>3</v>
      </c>
      <c r="G13" s="42" t="s">
        <v>394</v>
      </c>
      <c r="H13" s="42" t="s">
        <v>395</v>
      </c>
      <c r="I13" s="42" t="s">
        <v>396</v>
      </c>
      <c r="J13" s="42" t="s">
        <v>58</v>
      </c>
      <c r="K13" s="42" t="s">
        <v>59</v>
      </c>
      <c r="L13" s="43" t="s">
        <v>110</v>
      </c>
    </row>
    <row r="14" spans="1:14" ht="19.5" x14ac:dyDescent="0.15">
      <c r="C14" s="44"/>
      <c r="D14" s="45"/>
      <c r="E14" s="45"/>
      <c r="F14" s="45"/>
      <c r="G14" s="45"/>
      <c r="H14" s="45"/>
      <c r="I14" s="45"/>
      <c r="J14" s="45"/>
      <c r="K14" s="45"/>
      <c r="L14" s="46"/>
    </row>
    <row r="15" spans="1:14" ht="33.75" customHeight="1" thickBot="1" x14ac:dyDescent="0.2">
      <c r="C15" s="47">
        <f>収支予算書!E36</f>
        <v>5023500</v>
      </c>
      <c r="D15" s="48">
        <f>収支予算書!E12+収支予算書!E13+収支予算書!E14+収支予算書!E15+収支予算書!E16+J15+K15</f>
        <v>1643200</v>
      </c>
      <c r="E15" s="48">
        <f>C15-D15</f>
        <v>3380300</v>
      </c>
      <c r="F15" s="48">
        <f>'別表2-1'!W27</f>
        <v>3491000</v>
      </c>
      <c r="G15" s="48">
        <f>'別表2-2'!V35</f>
        <v>525600</v>
      </c>
      <c r="H15" s="48">
        <f>MIN(E15,(F15+G15))</f>
        <v>3380300</v>
      </c>
      <c r="I15" s="48">
        <f>ROUNDDOWN(H15,-3)</f>
        <v>3380000</v>
      </c>
      <c r="J15" s="48">
        <f>別紙1【一時預かり利用料減免分】!K38</f>
        <v>72000</v>
      </c>
      <c r="K15" s="48">
        <f>別紙2【緊急一時預かり利用料減免分】!O48</f>
        <v>59200</v>
      </c>
      <c r="L15" s="49">
        <f>SUM(I15:K15)</f>
        <v>3511200</v>
      </c>
      <c r="M15" s="50"/>
    </row>
    <row r="16" spans="1:14" ht="19.5" x14ac:dyDescent="0.15">
      <c r="C16" s="51"/>
      <c r="D16" s="51"/>
      <c r="E16" s="51"/>
      <c r="F16" s="51"/>
      <c r="G16" s="51"/>
      <c r="H16" s="51"/>
      <c r="I16" s="51"/>
      <c r="J16" s="51"/>
      <c r="K16" s="51"/>
    </row>
    <row r="17" spans="3:11" ht="19.5" x14ac:dyDescent="0.15">
      <c r="C17" s="202" t="s">
        <v>400</v>
      </c>
      <c r="D17" s="202"/>
      <c r="E17" s="202"/>
      <c r="F17" s="202"/>
      <c r="G17" s="202"/>
      <c r="H17" s="202"/>
      <c r="I17" s="168"/>
      <c r="J17" s="168"/>
      <c r="K17" s="168"/>
    </row>
    <row r="18" spans="3:11" ht="6.75" customHeight="1" x14ac:dyDescent="0.15">
      <c r="C18" s="373"/>
      <c r="D18" s="373"/>
      <c r="E18" s="373"/>
      <c r="F18" s="373"/>
      <c r="G18" s="373"/>
      <c r="H18" s="373"/>
      <c r="I18" s="26"/>
      <c r="J18" s="26"/>
      <c r="K18" s="26"/>
    </row>
    <row r="19" spans="3:11" ht="19.5" x14ac:dyDescent="0.15">
      <c r="C19" s="26" t="s">
        <v>401</v>
      </c>
      <c r="D19" s="26"/>
      <c r="E19" s="26"/>
      <c r="F19" s="26"/>
      <c r="G19" s="26"/>
      <c r="H19" s="26"/>
      <c r="I19" s="26"/>
      <c r="J19" s="26"/>
      <c r="K19" s="26"/>
    </row>
    <row r="20" spans="3:11" ht="19.5" x14ac:dyDescent="0.15">
      <c r="C20" s="373"/>
      <c r="D20" s="373"/>
      <c r="E20" s="373"/>
      <c r="F20" s="28"/>
      <c r="G20" s="28"/>
      <c r="H20" s="28"/>
      <c r="I20" s="28"/>
      <c r="J20" s="28"/>
      <c r="K20" s="28"/>
    </row>
    <row r="21" spans="3:11" x14ac:dyDescent="0.15">
      <c r="C21" s="52"/>
    </row>
  </sheetData>
  <sheetProtection password="C016" sheet="1" objects="1" scenarios="1"/>
  <mergeCells count="5">
    <mergeCell ref="C6:K6"/>
    <mergeCell ref="C18:H18"/>
    <mergeCell ref="C20:E20"/>
    <mergeCell ref="J8:L8"/>
    <mergeCell ref="J9:L9"/>
  </mergeCells>
  <phoneticPr fontId="2"/>
  <pageMargins left="0.70866141732283472" right="0.70866141732283472" top="0.74803149606299213" bottom="0.74803149606299213" header="0.31496062992125984" footer="0.31496062992125984"/>
  <pageSetup paperSize="9" scale="81"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A1:AA91"/>
  <sheetViews>
    <sheetView showZeros="0" view="pageBreakPreview" zoomScaleNormal="75" zoomScaleSheetLayoutView="100" workbookViewId="0">
      <selection activeCell="B11" sqref="B11:F11"/>
    </sheetView>
  </sheetViews>
  <sheetFormatPr defaultRowHeight="16.5" x14ac:dyDescent="0.15"/>
  <cols>
    <col min="1" max="1" width="8.125" style="126" customWidth="1"/>
    <col min="2" max="2" width="6" style="128" customWidth="1"/>
    <col min="3" max="3" width="6.875" style="128" customWidth="1"/>
    <col min="4" max="5" width="4.625" style="128" customWidth="1"/>
    <col min="6" max="7" width="7.125" style="126" customWidth="1"/>
    <col min="8" max="9" width="6" style="126" customWidth="1"/>
    <col min="10" max="10" width="6" style="128" customWidth="1"/>
    <col min="11" max="12" width="8.25" style="128" customWidth="1"/>
    <col min="13" max="13" width="4.625" style="128" customWidth="1"/>
    <col min="14" max="14" width="4.625" style="129" customWidth="1"/>
    <col min="15" max="20" width="4.625" style="126" customWidth="1"/>
    <col min="21" max="21" width="8" style="126" customWidth="1"/>
    <col min="22" max="26" width="5.875" style="126" customWidth="1"/>
    <col min="27" max="27" width="8.5" style="126" customWidth="1"/>
    <col min="28" max="28" width="10.25" style="126" customWidth="1"/>
    <col min="29" max="16384" width="9" style="126"/>
  </cols>
  <sheetData>
    <row r="1" spans="1:27" s="123" customFormat="1" ht="12" customHeight="1" x14ac:dyDescent="0.15">
      <c r="B1" s="124"/>
      <c r="C1" s="124"/>
      <c r="D1" s="124"/>
      <c r="E1" s="124"/>
      <c r="J1" s="124"/>
      <c r="K1" s="124"/>
      <c r="L1" s="124"/>
      <c r="M1" s="124"/>
      <c r="N1" s="125"/>
    </row>
    <row r="2" spans="1:27" ht="19.5" customHeight="1" x14ac:dyDescent="0.15">
      <c r="A2" s="126" t="s">
        <v>470</v>
      </c>
      <c r="B2" s="127"/>
      <c r="C2" s="127"/>
      <c r="D2" s="127"/>
      <c r="L2" s="126"/>
      <c r="M2" s="126"/>
      <c r="O2" s="130"/>
    </row>
    <row r="3" spans="1:27" ht="19.5" customHeight="1" x14ac:dyDescent="0.15">
      <c r="A3" s="145" t="s">
        <v>167</v>
      </c>
      <c r="B3" s="146" t="str">
        <f>一番最初に入力!C10&amp;""</f>
        <v>6</v>
      </c>
      <c r="C3" s="143" t="s">
        <v>131</v>
      </c>
      <c r="D3" s="143"/>
      <c r="E3" s="144"/>
      <c r="F3" s="119"/>
      <c r="I3" s="131"/>
    </row>
    <row r="4" spans="1:27" ht="19.5" customHeight="1" x14ac:dyDescent="0.15">
      <c r="A4" s="127"/>
      <c r="B4" s="127"/>
      <c r="C4" s="127"/>
      <c r="D4" s="127"/>
      <c r="I4" s="131"/>
      <c r="L4" s="126"/>
      <c r="M4" s="126"/>
      <c r="N4" s="126"/>
      <c r="R4" s="417" t="s">
        <v>39</v>
      </c>
      <c r="S4" s="417"/>
      <c r="T4" s="531" t="str">
        <f>別表1!J8</f>
        <v>小規模保育事業Ａ型</v>
      </c>
      <c r="U4" s="532"/>
      <c r="V4" s="532"/>
      <c r="W4" s="532"/>
      <c r="X4" s="532"/>
      <c r="Y4" s="533"/>
    </row>
    <row r="5" spans="1:27" s="123" customFormat="1" ht="19.5" customHeight="1" x14ac:dyDescent="0.15">
      <c r="B5" s="124"/>
      <c r="C5" s="124"/>
      <c r="D5" s="124"/>
      <c r="E5" s="124"/>
      <c r="J5" s="124"/>
      <c r="K5" s="124"/>
      <c r="R5" s="418" t="s">
        <v>56</v>
      </c>
      <c r="S5" s="418"/>
      <c r="T5" s="534" t="str">
        <f>別表1!J9</f>
        <v>○○保育園</v>
      </c>
      <c r="U5" s="535"/>
      <c r="V5" s="535"/>
      <c r="W5" s="535"/>
      <c r="X5" s="535"/>
      <c r="Y5" s="536"/>
    </row>
    <row r="6" spans="1:27" ht="19.5" customHeight="1" x14ac:dyDescent="0.15">
      <c r="A6" s="126" t="s">
        <v>28</v>
      </c>
      <c r="I6" s="132"/>
      <c r="K6" s="133"/>
      <c r="L6" s="134"/>
      <c r="M6" s="134"/>
      <c r="N6" s="134"/>
      <c r="O6" s="132"/>
    </row>
    <row r="7" spans="1:27" ht="19.5" customHeight="1" x14ac:dyDescent="0.35">
      <c r="A7" s="422" t="s">
        <v>73</v>
      </c>
      <c r="B7" s="422"/>
      <c r="C7" s="422"/>
      <c r="D7" s="129"/>
      <c r="E7" s="129"/>
      <c r="F7" s="129"/>
      <c r="G7" s="129"/>
      <c r="H7" s="129"/>
      <c r="I7" s="129"/>
      <c r="J7" s="129"/>
      <c r="K7" s="129"/>
      <c r="L7" s="129"/>
      <c r="M7" s="129"/>
      <c r="N7" s="126"/>
    </row>
    <row r="8" spans="1:27" ht="19.5" customHeight="1" x14ac:dyDescent="0.15">
      <c r="A8" s="129"/>
      <c r="B8" s="129"/>
      <c r="C8" s="129"/>
      <c r="D8" s="129"/>
      <c r="E8" s="129"/>
      <c r="F8" s="129"/>
      <c r="G8" s="129"/>
      <c r="H8" s="129"/>
      <c r="I8" s="129"/>
      <c r="J8" s="129"/>
      <c r="K8" s="129"/>
      <c r="L8" s="129"/>
      <c r="M8" s="129"/>
      <c r="N8" s="135"/>
      <c r="O8" s="136"/>
    </row>
    <row r="9" spans="1:27" ht="19.5" customHeight="1" thickBot="1" x14ac:dyDescent="0.2">
      <c r="A9" s="126" t="s">
        <v>29</v>
      </c>
      <c r="I9" s="132"/>
      <c r="K9" s="133"/>
      <c r="L9" s="134"/>
      <c r="M9" s="134"/>
      <c r="N9" s="134"/>
      <c r="O9" s="134"/>
      <c r="P9" s="134"/>
      <c r="Q9" s="134"/>
      <c r="R9" s="132"/>
      <c r="T9" s="127" t="s">
        <v>74</v>
      </c>
      <c r="U9" s="128"/>
      <c r="V9" s="128"/>
      <c r="W9" s="128"/>
    </row>
    <row r="10" spans="1:27" s="129" customFormat="1" ht="19.5" customHeight="1" thickBot="1" x14ac:dyDescent="0.2">
      <c r="A10" s="137" t="s">
        <v>472</v>
      </c>
      <c r="B10" s="402" t="s">
        <v>27</v>
      </c>
      <c r="C10" s="403"/>
      <c r="D10" s="403"/>
      <c r="E10" s="403"/>
      <c r="F10" s="419"/>
      <c r="G10" s="420" t="s">
        <v>26</v>
      </c>
      <c r="H10" s="421"/>
      <c r="I10" s="402" t="s">
        <v>106</v>
      </c>
      <c r="J10" s="403"/>
      <c r="K10" s="403"/>
      <c r="L10" s="419"/>
      <c r="M10" s="547" t="s">
        <v>168</v>
      </c>
      <c r="N10" s="548"/>
      <c r="O10" s="549"/>
      <c r="P10" s="402" t="s">
        <v>14</v>
      </c>
      <c r="Q10" s="403"/>
      <c r="R10" s="404"/>
      <c r="T10" s="398" t="s">
        <v>169</v>
      </c>
      <c r="U10" s="399"/>
      <c r="V10" s="408" t="s">
        <v>458</v>
      </c>
      <c r="W10" s="409"/>
      <c r="X10" s="409"/>
      <c r="Y10" s="410"/>
      <c r="Z10" s="153"/>
      <c r="AA10" s="154"/>
    </row>
    <row r="11" spans="1:27" ht="19.5" customHeight="1" thickTop="1" thickBot="1" x14ac:dyDescent="0.2">
      <c r="A11" s="138">
        <v>1</v>
      </c>
      <c r="B11" s="423" t="s">
        <v>918</v>
      </c>
      <c r="C11" s="424"/>
      <c r="D11" s="424"/>
      <c r="E11" s="424"/>
      <c r="F11" s="425"/>
      <c r="G11" s="426" t="s">
        <v>453</v>
      </c>
      <c r="H11" s="427"/>
      <c r="I11" s="428" t="s">
        <v>398</v>
      </c>
      <c r="J11" s="429"/>
      <c r="K11" s="429"/>
      <c r="L11" s="430"/>
      <c r="M11" s="550" t="s">
        <v>455</v>
      </c>
      <c r="N11" s="550"/>
      <c r="O11" s="550"/>
      <c r="P11" s="405"/>
      <c r="Q11" s="406"/>
      <c r="R11" s="407"/>
      <c r="T11" s="400"/>
      <c r="U11" s="401"/>
      <c r="V11" s="411"/>
      <c r="W11" s="412"/>
      <c r="X11" s="412"/>
      <c r="Y11" s="413"/>
      <c r="Z11" s="153"/>
      <c r="AA11" s="154"/>
    </row>
    <row r="12" spans="1:27" ht="19.5" customHeight="1" x14ac:dyDescent="0.15">
      <c r="A12" s="139">
        <v>2</v>
      </c>
      <c r="B12" s="431" t="s">
        <v>452</v>
      </c>
      <c r="C12" s="432"/>
      <c r="D12" s="432"/>
      <c r="E12" s="432"/>
      <c r="F12" s="433"/>
      <c r="G12" s="434" t="s">
        <v>453</v>
      </c>
      <c r="H12" s="435"/>
      <c r="I12" s="436" t="s">
        <v>398</v>
      </c>
      <c r="J12" s="437"/>
      <c r="K12" s="437"/>
      <c r="L12" s="438"/>
      <c r="M12" s="551" t="s">
        <v>455</v>
      </c>
      <c r="N12" s="551"/>
      <c r="O12" s="551"/>
      <c r="P12" s="414"/>
      <c r="Q12" s="415"/>
      <c r="R12" s="416"/>
      <c r="T12" s="390"/>
      <c r="U12" s="445" t="s">
        <v>75</v>
      </c>
      <c r="V12" s="446" t="s">
        <v>76</v>
      </c>
      <c r="W12" s="446"/>
      <c r="X12" s="446"/>
      <c r="Y12" s="446"/>
      <c r="Z12" s="446"/>
      <c r="AA12" s="447"/>
    </row>
    <row r="13" spans="1:27" ht="19.5" customHeight="1" x14ac:dyDescent="0.15">
      <c r="A13" s="139">
        <v>3</v>
      </c>
      <c r="B13" s="431" t="s">
        <v>919</v>
      </c>
      <c r="C13" s="432"/>
      <c r="D13" s="432"/>
      <c r="E13" s="432"/>
      <c r="F13" s="433"/>
      <c r="G13" s="434" t="s">
        <v>454</v>
      </c>
      <c r="H13" s="435"/>
      <c r="I13" s="380" t="s">
        <v>926</v>
      </c>
      <c r="J13" s="381"/>
      <c r="K13" s="381"/>
      <c r="L13" s="382"/>
      <c r="M13" s="551" t="s">
        <v>455</v>
      </c>
      <c r="N13" s="551"/>
      <c r="O13" s="551"/>
      <c r="P13" s="458" t="s">
        <v>456</v>
      </c>
      <c r="Q13" s="459"/>
      <c r="R13" s="460"/>
      <c r="T13" s="448"/>
      <c r="U13" s="439"/>
      <c r="V13" s="441"/>
      <c r="W13" s="441"/>
      <c r="X13" s="441"/>
      <c r="Y13" s="441"/>
      <c r="Z13" s="441"/>
      <c r="AA13" s="442"/>
    </row>
    <row r="14" spans="1:27" ht="19.5" customHeight="1" x14ac:dyDescent="0.15">
      <c r="A14" s="138">
        <v>4</v>
      </c>
      <c r="B14" s="431" t="s">
        <v>920</v>
      </c>
      <c r="C14" s="432"/>
      <c r="D14" s="432"/>
      <c r="E14" s="432"/>
      <c r="F14" s="433"/>
      <c r="G14" s="434" t="s">
        <v>454</v>
      </c>
      <c r="H14" s="435"/>
      <c r="I14" s="380" t="s">
        <v>927</v>
      </c>
      <c r="J14" s="381"/>
      <c r="K14" s="381"/>
      <c r="L14" s="382"/>
      <c r="M14" s="551" t="s">
        <v>455</v>
      </c>
      <c r="N14" s="551"/>
      <c r="O14" s="551"/>
      <c r="P14" s="458" t="s">
        <v>457</v>
      </c>
      <c r="Q14" s="459"/>
      <c r="R14" s="460"/>
      <c r="T14" s="448"/>
      <c r="U14" s="439"/>
      <c r="V14" s="441"/>
      <c r="W14" s="441"/>
      <c r="X14" s="441"/>
      <c r="Y14" s="441"/>
      <c r="Z14" s="441"/>
      <c r="AA14" s="442"/>
    </row>
    <row r="15" spans="1:27" ht="19.5" customHeight="1" thickBot="1" x14ac:dyDescent="0.2">
      <c r="A15" s="140">
        <v>5</v>
      </c>
      <c r="B15" s="450"/>
      <c r="C15" s="451"/>
      <c r="D15" s="451"/>
      <c r="E15" s="451"/>
      <c r="F15" s="452"/>
      <c r="G15" s="453"/>
      <c r="H15" s="454"/>
      <c r="I15" s="455" t="s">
        <v>398</v>
      </c>
      <c r="J15" s="456"/>
      <c r="K15" s="456"/>
      <c r="L15" s="457"/>
      <c r="M15" s="389"/>
      <c r="N15" s="389"/>
      <c r="O15" s="389"/>
      <c r="P15" s="450"/>
      <c r="Q15" s="461"/>
      <c r="R15" s="462"/>
      <c r="T15" s="448"/>
      <c r="U15" s="439"/>
      <c r="V15" s="441"/>
      <c r="W15" s="441"/>
      <c r="X15" s="441"/>
      <c r="Y15" s="441"/>
      <c r="Z15" s="441"/>
      <c r="AA15" s="442"/>
    </row>
    <row r="16" spans="1:27" ht="19.5" customHeight="1" x14ac:dyDescent="0.15">
      <c r="A16" s="141"/>
      <c r="B16" s="141"/>
      <c r="C16" s="141"/>
      <c r="D16" s="141"/>
      <c r="E16" s="141"/>
      <c r="F16" s="141"/>
      <c r="G16" s="141"/>
      <c r="H16" s="141"/>
      <c r="I16" s="141"/>
      <c r="J16" s="141"/>
      <c r="K16" s="141"/>
      <c r="L16" s="141"/>
      <c r="M16" s="141"/>
      <c r="N16" s="141"/>
      <c r="O16" s="141"/>
      <c r="P16" s="141"/>
      <c r="Q16" s="141"/>
      <c r="R16" s="141"/>
      <c r="T16" s="448"/>
      <c r="U16" s="439" t="s">
        <v>77</v>
      </c>
      <c r="V16" s="441" t="s">
        <v>78</v>
      </c>
      <c r="W16" s="441"/>
      <c r="X16" s="441"/>
      <c r="Y16" s="441"/>
      <c r="Z16" s="441"/>
      <c r="AA16" s="442"/>
    </row>
    <row r="17" spans="1:27" ht="19.5" customHeight="1" x14ac:dyDescent="0.15">
      <c r="A17" s="134"/>
      <c r="B17" s="141"/>
      <c r="C17" s="141"/>
      <c r="D17" s="141"/>
      <c r="E17" s="141"/>
      <c r="F17" s="141"/>
      <c r="G17" s="141"/>
      <c r="H17" s="141"/>
      <c r="I17" s="141"/>
      <c r="J17" s="141"/>
      <c r="K17" s="141"/>
      <c r="L17" s="141"/>
      <c r="M17" s="141"/>
      <c r="N17" s="141"/>
      <c r="O17" s="141"/>
      <c r="P17" s="141"/>
      <c r="Q17" s="141"/>
      <c r="R17" s="141"/>
      <c r="T17" s="448"/>
      <c r="U17" s="439"/>
      <c r="V17" s="441"/>
      <c r="W17" s="441"/>
      <c r="X17" s="441"/>
      <c r="Y17" s="441"/>
      <c r="Z17" s="441"/>
      <c r="AA17" s="442"/>
    </row>
    <row r="18" spans="1:27" ht="19.5" customHeight="1" x14ac:dyDescent="0.15">
      <c r="B18" s="126"/>
      <c r="C18" s="126"/>
      <c r="D18" s="126"/>
      <c r="E18" s="126"/>
      <c r="J18" s="126"/>
      <c r="K18" s="126"/>
      <c r="L18" s="126"/>
      <c r="M18" s="126"/>
      <c r="N18" s="126"/>
      <c r="T18" s="448"/>
      <c r="U18" s="439"/>
      <c r="V18" s="441"/>
      <c r="W18" s="441"/>
      <c r="X18" s="441"/>
      <c r="Y18" s="441"/>
      <c r="Z18" s="441"/>
      <c r="AA18" s="442"/>
    </row>
    <row r="19" spans="1:27" ht="19.5" customHeight="1" thickBot="1" x14ac:dyDescent="0.2">
      <c r="B19" s="126"/>
      <c r="C19" s="126"/>
      <c r="D19" s="126"/>
      <c r="E19" s="126"/>
      <c r="J19" s="126"/>
      <c r="K19" s="126"/>
      <c r="L19" s="126"/>
      <c r="M19" s="126"/>
      <c r="N19" s="126"/>
      <c r="T19" s="449"/>
      <c r="U19" s="440"/>
      <c r="V19" s="443"/>
      <c r="W19" s="443"/>
      <c r="X19" s="443"/>
      <c r="Y19" s="443"/>
      <c r="Z19" s="443"/>
      <c r="AA19" s="444"/>
    </row>
    <row r="20" spans="1:27" ht="19.5" customHeight="1" x14ac:dyDescent="0.15">
      <c r="B20" s="126"/>
      <c r="C20" s="126"/>
      <c r="D20" s="126"/>
      <c r="E20" s="126"/>
      <c r="J20" s="126"/>
      <c r="K20" s="126"/>
      <c r="L20" s="126"/>
      <c r="M20" s="126"/>
      <c r="N20" s="126"/>
    </row>
    <row r="21" spans="1:27" s="123" customFormat="1" ht="9.75" customHeight="1" x14ac:dyDescent="0.15">
      <c r="B21" s="124"/>
      <c r="C21" s="124"/>
      <c r="D21" s="124"/>
      <c r="E21" s="124"/>
      <c r="J21" s="124"/>
      <c r="K21" s="124"/>
      <c r="L21" s="124"/>
      <c r="M21" s="124"/>
      <c r="N21" s="125"/>
    </row>
    <row r="22" spans="1:27" s="123" customFormat="1" ht="9.75" customHeight="1" x14ac:dyDescent="0.15">
      <c r="B22" s="124"/>
      <c r="C22" s="124"/>
      <c r="D22" s="124"/>
      <c r="E22" s="124"/>
      <c r="J22" s="124"/>
      <c r="K22" s="124"/>
      <c r="L22" s="124"/>
      <c r="M22" s="124"/>
      <c r="N22" s="125"/>
    </row>
    <row r="23" spans="1:27" s="123" customFormat="1" ht="9.75" customHeight="1" x14ac:dyDescent="0.15">
      <c r="B23" s="124"/>
      <c r="C23" s="124"/>
      <c r="D23" s="124"/>
      <c r="E23" s="124"/>
    </row>
    <row r="24" spans="1:27" s="123" customFormat="1" ht="19.5" customHeight="1" thickBot="1" x14ac:dyDescent="0.2">
      <c r="A24" s="463" t="s">
        <v>79</v>
      </c>
      <c r="B24" s="463"/>
      <c r="C24" s="463"/>
      <c r="D24" s="463"/>
      <c r="E24" s="463"/>
      <c r="F24" s="463"/>
      <c r="G24" s="463"/>
    </row>
    <row r="25" spans="1:27" s="136" customFormat="1" ht="29.25" customHeight="1" x14ac:dyDescent="0.15">
      <c r="A25" s="390" t="s">
        <v>15</v>
      </c>
      <c r="B25" s="391"/>
      <c r="C25" s="464" t="s">
        <v>80</v>
      </c>
      <c r="D25" s="465"/>
      <c r="E25" s="391"/>
      <c r="F25" s="468" t="s">
        <v>81</v>
      </c>
      <c r="G25" s="469"/>
      <c r="H25" s="472" t="s">
        <v>82</v>
      </c>
      <c r="I25" s="390" t="s">
        <v>15</v>
      </c>
      <c r="J25" s="391"/>
      <c r="K25" s="464" t="s">
        <v>109</v>
      </c>
      <c r="L25" s="519"/>
      <c r="M25" s="525" t="s">
        <v>108</v>
      </c>
      <c r="N25" s="519"/>
      <c r="O25" s="506" t="s">
        <v>107</v>
      </c>
      <c r="P25" s="489"/>
      <c r="Q25" s="505" t="s">
        <v>83</v>
      </c>
      <c r="R25" s="383" t="s">
        <v>16</v>
      </c>
      <c r="S25" s="384"/>
      <c r="T25" s="506" t="s">
        <v>80</v>
      </c>
      <c r="U25" s="488"/>
      <c r="V25" s="384"/>
      <c r="W25" s="487" t="s">
        <v>81</v>
      </c>
      <c r="X25" s="488"/>
      <c r="Y25" s="489"/>
    </row>
    <row r="26" spans="1:27" s="123" customFormat="1" ht="29.25" customHeight="1" x14ac:dyDescent="0.15">
      <c r="A26" s="392"/>
      <c r="B26" s="393"/>
      <c r="C26" s="466"/>
      <c r="D26" s="467"/>
      <c r="E26" s="393"/>
      <c r="F26" s="470"/>
      <c r="G26" s="471"/>
      <c r="H26" s="472"/>
      <c r="I26" s="392"/>
      <c r="J26" s="393"/>
      <c r="K26" s="520"/>
      <c r="L26" s="521"/>
      <c r="M26" s="526"/>
      <c r="N26" s="521"/>
      <c r="O26" s="507"/>
      <c r="P26" s="508"/>
      <c r="Q26" s="505"/>
      <c r="R26" s="385"/>
      <c r="S26" s="386"/>
      <c r="T26" s="507"/>
      <c r="U26" s="517"/>
      <c r="V26" s="518"/>
      <c r="W26" s="490"/>
      <c r="X26" s="491"/>
      <c r="Y26" s="492"/>
    </row>
    <row r="27" spans="1:27" s="136" customFormat="1" ht="15.75" customHeight="1" x14ac:dyDescent="0.15">
      <c r="A27" s="473" t="s">
        <v>30</v>
      </c>
      <c r="B27" s="474"/>
      <c r="C27" s="477">
        <v>100</v>
      </c>
      <c r="D27" s="478"/>
      <c r="E27" s="479"/>
      <c r="F27" s="483"/>
      <c r="G27" s="484"/>
      <c r="H27" s="472"/>
      <c r="I27" s="394" t="s">
        <v>84</v>
      </c>
      <c r="J27" s="395"/>
      <c r="K27" s="477">
        <v>100</v>
      </c>
      <c r="L27" s="522"/>
      <c r="M27" s="527">
        <v>4400</v>
      </c>
      <c r="N27" s="528"/>
      <c r="O27" s="493">
        <f>K27*M27</f>
        <v>440000</v>
      </c>
      <c r="P27" s="494"/>
      <c r="Q27" s="505"/>
      <c r="R27" s="385"/>
      <c r="S27" s="386"/>
      <c r="T27" s="497">
        <f>C35+K27</f>
        <v>980</v>
      </c>
      <c r="U27" s="498"/>
      <c r="V27" s="499"/>
      <c r="W27" s="493">
        <f>F35+O27</f>
        <v>3491000</v>
      </c>
      <c r="X27" s="503"/>
      <c r="Y27" s="494"/>
    </row>
    <row r="28" spans="1:27" s="123" customFormat="1" ht="15.75" customHeight="1" thickBot="1" x14ac:dyDescent="0.2">
      <c r="A28" s="475"/>
      <c r="B28" s="476"/>
      <c r="C28" s="480"/>
      <c r="D28" s="481"/>
      <c r="E28" s="482"/>
      <c r="F28" s="485"/>
      <c r="G28" s="486"/>
      <c r="H28" s="472"/>
      <c r="I28" s="396"/>
      <c r="J28" s="397"/>
      <c r="K28" s="523"/>
      <c r="L28" s="524"/>
      <c r="M28" s="529"/>
      <c r="N28" s="530"/>
      <c r="O28" s="495"/>
      <c r="P28" s="496"/>
      <c r="Q28" s="505"/>
      <c r="R28" s="387"/>
      <c r="S28" s="388"/>
      <c r="T28" s="500"/>
      <c r="U28" s="501"/>
      <c r="V28" s="502"/>
      <c r="W28" s="495"/>
      <c r="X28" s="504"/>
      <c r="Y28" s="496"/>
    </row>
    <row r="29" spans="1:27" s="136" customFormat="1" ht="15.75" customHeight="1" x14ac:dyDescent="0.15">
      <c r="A29" s="473" t="s">
        <v>31</v>
      </c>
      <c r="B29" s="474"/>
      <c r="C29" s="477">
        <v>50</v>
      </c>
      <c r="D29" s="478"/>
      <c r="E29" s="479"/>
      <c r="F29" s="483"/>
      <c r="G29" s="484"/>
    </row>
    <row r="30" spans="1:27" s="136" customFormat="1" ht="15.75" customHeight="1" x14ac:dyDescent="0.15">
      <c r="A30" s="475"/>
      <c r="B30" s="476"/>
      <c r="C30" s="480"/>
      <c r="D30" s="481"/>
      <c r="E30" s="482"/>
      <c r="F30" s="485"/>
      <c r="G30" s="486"/>
    </row>
    <row r="31" spans="1:27" s="123" customFormat="1" ht="15.75" customHeight="1" x14ac:dyDescent="0.15">
      <c r="A31" s="473" t="s">
        <v>32</v>
      </c>
      <c r="B31" s="474"/>
      <c r="C31" s="477">
        <v>130</v>
      </c>
      <c r="D31" s="478"/>
      <c r="E31" s="479"/>
      <c r="F31" s="483"/>
      <c r="G31" s="484"/>
    </row>
    <row r="32" spans="1:27" s="136" customFormat="1" ht="15.75" customHeight="1" x14ac:dyDescent="0.15">
      <c r="A32" s="475"/>
      <c r="B32" s="476"/>
      <c r="C32" s="540"/>
      <c r="D32" s="541"/>
      <c r="E32" s="542"/>
      <c r="F32" s="485"/>
      <c r="G32" s="486"/>
    </row>
    <row r="33" spans="1:18" s="123" customFormat="1" ht="15.75" customHeight="1" x14ac:dyDescent="0.15">
      <c r="A33" s="473" t="s">
        <v>33</v>
      </c>
      <c r="B33" s="537"/>
      <c r="C33" s="477">
        <v>600</v>
      </c>
      <c r="D33" s="478"/>
      <c r="E33" s="479"/>
      <c r="F33" s="543"/>
      <c r="G33" s="544"/>
      <c r="R33" s="142"/>
    </row>
    <row r="34" spans="1:18" s="136" customFormat="1" ht="15.75" customHeight="1" x14ac:dyDescent="0.15">
      <c r="A34" s="538"/>
      <c r="B34" s="539"/>
      <c r="C34" s="540"/>
      <c r="D34" s="541"/>
      <c r="E34" s="542"/>
      <c r="F34" s="545"/>
      <c r="G34" s="546"/>
      <c r="I34" s="123"/>
      <c r="J34" s="123"/>
      <c r="K34" s="123"/>
      <c r="L34" s="123"/>
      <c r="M34" s="123"/>
      <c r="N34" s="123"/>
      <c r="O34" s="123"/>
    </row>
    <row r="35" spans="1:18" s="123" customFormat="1" ht="15.75" customHeight="1" x14ac:dyDescent="0.15">
      <c r="A35" s="510" t="s">
        <v>42</v>
      </c>
      <c r="B35" s="511"/>
      <c r="C35" s="497">
        <f>C27+C29+C31+C33</f>
        <v>880</v>
      </c>
      <c r="D35" s="498"/>
      <c r="E35" s="499"/>
      <c r="F35" s="513">
        <v>3051000</v>
      </c>
      <c r="G35" s="514"/>
      <c r="I35" s="136"/>
      <c r="J35" s="136"/>
      <c r="K35" s="136"/>
      <c r="L35" s="136"/>
      <c r="M35" s="136"/>
      <c r="N35" s="136"/>
      <c r="O35" s="136"/>
    </row>
    <row r="36" spans="1:18" s="123" customFormat="1" ht="15.75" customHeight="1" thickBot="1" x14ac:dyDescent="0.2">
      <c r="A36" s="449"/>
      <c r="B36" s="512"/>
      <c r="C36" s="500"/>
      <c r="D36" s="501"/>
      <c r="E36" s="502"/>
      <c r="F36" s="515"/>
      <c r="G36" s="516"/>
      <c r="J36" s="124"/>
      <c r="K36" s="124"/>
      <c r="L36" s="124"/>
      <c r="M36" s="124"/>
      <c r="N36" s="125"/>
    </row>
    <row r="37" spans="1:18" s="123" customFormat="1" ht="19.5" customHeight="1" x14ac:dyDescent="0.15"/>
    <row r="38" spans="1:18" s="136" customFormat="1" ht="24.75" customHeight="1" x14ac:dyDescent="0.15">
      <c r="A38" s="123"/>
      <c r="B38" s="123"/>
      <c r="C38" s="123"/>
      <c r="D38" s="123"/>
      <c r="E38" s="123"/>
      <c r="F38" s="123"/>
      <c r="G38" s="123"/>
      <c r="H38" s="147"/>
    </row>
    <row r="39" spans="1:18" s="123" customFormat="1" ht="24.75" customHeight="1" x14ac:dyDescent="0.15">
      <c r="J39" s="124"/>
      <c r="K39" s="124"/>
      <c r="L39" s="124"/>
      <c r="M39" s="124"/>
      <c r="N39" s="125"/>
    </row>
    <row r="40" spans="1:18" s="123" customFormat="1" ht="24.75" customHeight="1" x14ac:dyDescent="0.15">
      <c r="J40" s="124"/>
      <c r="K40" s="124"/>
      <c r="L40" s="124"/>
      <c r="M40" s="124"/>
      <c r="N40" s="125"/>
    </row>
    <row r="41" spans="1:18" s="123" customFormat="1" ht="24.75" customHeight="1" x14ac:dyDescent="0.15">
      <c r="A41" s="509"/>
      <c r="B41" s="509"/>
      <c r="C41" s="509"/>
      <c r="D41" s="509"/>
      <c r="E41" s="509"/>
      <c r="F41" s="509"/>
      <c r="G41" s="509"/>
      <c r="J41" s="124"/>
      <c r="K41" s="124"/>
      <c r="L41" s="124"/>
      <c r="M41" s="124"/>
      <c r="N41" s="125"/>
    </row>
    <row r="42" spans="1:18" s="123" customFormat="1" ht="24.75" customHeight="1" x14ac:dyDescent="0.15">
      <c r="A42" s="509"/>
      <c r="B42" s="509"/>
      <c r="C42" s="509"/>
      <c r="D42" s="509"/>
      <c r="E42" s="509"/>
      <c r="F42" s="509"/>
      <c r="G42" s="509"/>
      <c r="J42" s="124"/>
      <c r="K42" s="124"/>
      <c r="L42" s="124"/>
      <c r="M42" s="124"/>
      <c r="N42" s="125"/>
    </row>
    <row r="43" spans="1:18" s="123" customFormat="1" ht="24.75" customHeight="1" x14ac:dyDescent="0.15">
      <c r="J43" s="124"/>
      <c r="K43" s="124"/>
      <c r="L43" s="124"/>
      <c r="M43" s="124"/>
      <c r="N43" s="125"/>
    </row>
    <row r="44" spans="1:18" s="123" customFormat="1" ht="24.75" customHeight="1" x14ac:dyDescent="0.15">
      <c r="J44" s="124"/>
      <c r="K44" s="124"/>
      <c r="L44" s="124"/>
      <c r="M44" s="124"/>
      <c r="N44" s="125"/>
    </row>
    <row r="45" spans="1:18" s="123" customFormat="1" ht="24.75" customHeight="1" x14ac:dyDescent="0.15">
      <c r="J45" s="124"/>
      <c r="K45" s="124"/>
      <c r="L45" s="124"/>
      <c r="M45" s="124"/>
      <c r="N45" s="125"/>
    </row>
    <row r="46" spans="1:18" s="123" customFormat="1" ht="24.75" customHeight="1" x14ac:dyDescent="0.15">
      <c r="J46" s="124"/>
      <c r="K46" s="124"/>
      <c r="L46" s="124"/>
      <c r="M46" s="124"/>
      <c r="N46" s="125"/>
    </row>
    <row r="47" spans="1:18" s="123" customFormat="1" ht="24.75" customHeight="1" x14ac:dyDescent="0.15">
      <c r="B47" s="124"/>
      <c r="C47" s="124"/>
      <c r="D47" s="124"/>
      <c r="E47" s="124"/>
      <c r="J47" s="124"/>
      <c r="K47" s="124"/>
      <c r="L47" s="124"/>
      <c r="M47" s="124"/>
      <c r="N47" s="125"/>
    </row>
    <row r="48" spans="1:18" s="136" customFormat="1" ht="24.75" customHeight="1" x14ac:dyDescent="0.15">
      <c r="H48" s="147"/>
      <c r="I48" s="123"/>
      <c r="J48" s="124"/>
      <c r="K48" s="124"/>
      <c r="L48" s="124"/>
      <c r="M48" s="124"/>
      <c r="N48" s="125"/>
      <c r="O48" s="123"/>
    </row>
    <row r="49" spans="1:14" s="123" customFormat="1" ht="24.75" customHeight="1" x14ac:dyDescent="0.15">
      <c r="B49" s="124"/>
      <c r="C49" s="124"/>
      <c r="D49" s="124"/>
      <c r="E49" s="124"/>
      <c r="J49" s="124"/>
      <c r="K49" s="124"/>
      <c r="L49" s="124"/>
      <c r="M49" s="124"/>
      <c r="N49" s="125"/>
    </row>
    <row r="50" spans="1:14" s="123" customFormat="1" ht="24.75" customHeight="1" x14ac:dyDescent="0.15">
      <c r="B50" s="124"/>
      <c r="C50" s="124"/>
      <c r="D50" s="124"/>
      <c r="E50" s="124"/>
    </row>
    <row r="51" spans="1:14" s="123" customFormat="1" x14ac:dyDescent="0.15">
      <c r="A51" s="126"/>
      <c r="B51" s="128"/>
      <c r="C51" s="128"/>
      <c r="D51" s="128"/>
      <c r="E51" s="128"/>
      <c r="F51" s="126"/>
      <c r="G51" s="126"/>
      <c r="J51" s="124"/>
      <c r="K51" s="124"/>
      <c r="L51" s="124"/>
      <c r="M51" s="124"/>
      <c r="N51" s="125"/>
    </row>
    <row r="52" spans="1:14" s="123" customFormat="1" ht="38.25" customHeight="1" x14ac:dyDescent="0.15">
      <c r="A52" s="126"/>
      <c r="B52" s="128"/>
      <c r="C52" s="128"/>
      <c r="D52" s="128"/>
      <c r="E52" s="128"/>
      <c r="F52" s="126"/>
      <c r="G52" s="126"/>
      <c r="J52" s="124"/>
      <c r="K52" s="124"/>
      <c r="L52" s="124"/>
      <c r="M52" s="124"/>
      <c r="N52" s="125"/>
    </row>
    <row r="53" spans="1:14" s="123" customFormat="1" x14ac:dyDescent="0.15">
      <c r="A53" s="126"/>
      <c r="B53" s="128"/>
      <c r="C53" s="128"/>
      <c r="D53" s="128"/>
      <c r="E53" s="128"/>
      <c r="F53" s="126"/>
      <c r="G53" s="126"/>
      <c r="J53" s="124"/>
      <c r="K53" s="124"/>
      <c r="L53" s="124"/>
      <c r="M53" s="124"/>
      <c r="N53" s="125"/>
    </row>
    <row r="54" spans="1:14" s="123" customFormat="1" x14ac:dyDescent="0.15">
      <c r="A54" s="126"/>
      <c r="B54" s="128"/>
      <c r="C54" s="128"/>
      <c r="D54" s="128"/>
      <c r="E54" s="128"/>
      <c r="F54" s="126"/>
      <c r="G54" s="126"/>
      <c r="J54" s="124"/>
      <c r="K54" s="124"/>
      <c r="L54" s="124"/>
      <c r="M54" s="124"/>
      <c r="N54" s="125"/>
    </row>
    <row r="55" spans="1:14" s="123" customFormat="1" x14ac:dyDescent="0.15">
      <c r="A55" s="126"/>
      <c r="B55" s="128"/>
      <c r="C55" s="128"/>
      <c r="D55" s="128"/>
      <c r="E55" s="128"/>
      <c r="F55" s="126"/>
      <c r="G55" s="126"/>
      <c r="J55" s="124"/>
      <c r="K55" s="124"/>
      <c r="L55" s="124"/>
      <c r="M55" s="124"/>
      <c r="N55" s="125"/>
    </row>
    <row r="56" spans="1:14" s="123" customFormat="1" x14ac:dyDescent="0.15">
      <c r="A56" s="126"/>
      <c r="B56" s="128"/>
      <c r="C56" s="128"/>
      <c r="D56" s="128"/>
      <c r="E56" s="128"/>
      <c r="F56" s="126"/>
      <c r="G56" s="126"/>
      <c r="J56" s="124"/>
      <c r="K56" s="124"/>
      <c r="L56" s="124"/>
      <c r="M56" s="124"/>
      <c r="N56" s="125"/>
    </row>
    <row r="57" spans="1:14" s="123" customFormat="1" x14ac:dyDescent="0.15">
      <c r="A57" s="126"/>
      <c r="B57" s="128"/>
      <c r="C57" s="128"/>
      <c r="D57" s="128"/>
      <c r="E57" s="128"/>
      <c r="F57" s="126"/>
      <c r="G57" s="126"/>
      <c r="J57" s="124"/>
      <c r="K57" s="124"/>
      <c r="L57" s="124"/>
      <c r="M57" s="124"/>
      <c r="N57" s="125"/>
    </row>
    <row r="58" spans="1:14" s="123" customFormat="1" x14ac:dyDescent="0.15">
      <c r="A58" s="126"/>
      <c r="B58" s="128"/>
      <c r="C58" s="128"/>
      <c r="D58" s="128"/>
      <c r="E58" s="128"/>
      <c r="F58" s="126"/>
      <c r="G58" s="126"/>
      <c r="J58" s="124"/>
      <c r="K58" s="124"/>
      <c r="L58" s="124"/>
      <c r="M58" s="124"/>
      <c r="N58" s="125"/>
    </row>
    <row r="59" spans="1:14" s="123" customFormat="1" x14ac:dyDescent="0.15">
      <c r="A59" s="126"/>
      <c r="B59" s="128"/>
      <c r="C59" s="128"/>
      <c r="D59" s="128"/>
      <c r="E59" s="128"/>
      <c r="F59" s="126"/>
      <c r="G59" s="126"/>
      <c r="J59" s="124"/>
      <c r="K59" s="124"/>
      <c r="L59" s="124"/>
      <c r="M59" s="124"/>
      <c r="N59" s="125"/>
    </row>
    <row r="60" spans="1:14" s="123" customFormat="1" x14ac:dyDescent="0.15">
      <c r="A60" s="126"/>
      <c r="B60" s="128"/>
      <c r="C60" s="128"/>
      <c r="D60" s="128"/>
      <c r="E60" s="128"/>
      <c r="F60" s="126"/>
      <c r="G60" s="126"/>
      <c r="J60" s="124"/>
      <c r="K60" s="124"/>
      <c r="L60" s="124"/>
      <c r="M60" s="124"/>
      <c r="N60" s="125"/>
    </row>
    <row r="61" spans="1:14" s="123" customFormat="1" x14ac:dyDescent="0.15">
      <c r="A61" s="126"/>
      <c r="B61" s="128"/>
      <c r="C61" s="128"/>
      <c r="D61" s="128"/>
      <c r="E61" s="128"/>
      <c r="F61" s="126"/>
      <c r="G61" s="126"/>
      <c r="J61" s="124"/>
      <c r="K61" s="124"/>
      <c r="L61" s="124"/>
      <c r="M61" s="124"/>
      <c r="N61" s="125"/>
    </row>
    <row r="62" spans="1:14" s="123" customFormat="1" x14ac:dyDescent="0.15">
      <c r="A62" s="126"/>
      <c r="B62" s="128"/>
      <c r="C62" s="128"/>
      <c r="D62" s="128"/>
      <c r="E62" s="128"/>
      <c r="F62" s="126"/>
      <c r="G62" s="126"/>
      <c r="J62" s="124"/>
      <c r="K62" s="124"/>
      <c r="L62" s="124"/>
      <c r="M62" s="124"/>
      <c r="N62" s="125"/>
    </row>
    <row r="63" spans="1:14" s="123" customFormat="1" x14ac:dyDescent="0.15">
      <c r="A63" s="126"/>
      <c r="B63" s="128"/>
      <c r="C63" s="128"/>
      <c r="D63" s="128"/>
      <c r="E63" s="128"/>
      <c r="F63" s="126"/>
      <c r="G63" s="126"/>
      <c r="J63" s="124"/>
      <c r="K63" s="124"/>
      <c r="L63" s="124"/>
      <c r="M63" s="124"/>
      <c r="N63" s="125"/>
    </row>
    <row r="64" spans="1:14" s="123" customFormat="1" x14ac:dyDescent="0.15">
      <c r="A64" s="126"/>
      <c r="B64" s="128"/>
      <c r="C64" s="128"/>
      <c r="D64" s="128"/>
      <c r="E64" s="128"/>
      <c r="F64" s="126"/>
      <c r="G64" s="126"/>
      <c r="J64" s="124"/>
      <c r="K64" s="124"/>
      <c r="L64" s="124"/>
      <c r="M64" s="124"/>
      <c r="N64" s="125"/>
    </row>
    <row r="65" spans="1:14" s="123" customFormat="1" x14ac:dyDescent="0.15">
      <c r="A65" s="126"/>
      <c r="B65" s="128"/>
      <c r="C65" s="128"/>
      <c r="D65" s="128"/>
      <c r="E65" s="128"/>
      <c r="F65" s="126"/>
      <c r="G65" s="126"/>
      <c r="J65" s="124"/>
      <c r="K65" s="124"/>
      <c r="L65" s="124"/>
      <c r="M65" s="124"/>
      <c r="N65" s="125"/>
    </row>
    <row r="66" spans="1:14" s="123" customFormat="1" x14ac:dyDescent="0.15">
      <c r="A66" s="126"/>
      <c r="B66" s="128"/>
      <c r="C66" s="128"/>
      <c r="D66" s="128"/>
      <c r="E66" s="128"/>
      <c r="F66" s="126"/>
      <c r="G66" s="126"/>
      <c r="J66" s="124"/>
      <c r="K66" s="124"/>
      <c r="L66" s="124"/>
      <c r="M66" s="124"/>
      <c r="N66" s="125"/>
    </row>
    <row r="67" spans="1:14" s="123" customFormat="1" x14ac:dyDescent="0.15">
      <c r="A67" s="126"/>
      <c r="B67" s="128"/>
      <c r="C67" s="128"/>
      <c r="D67" s="128"/>
      <c r="E67" s="128"/>
      <c r="F67" s="126"/>
      <c r="G67" s="126"/>
      <c r="J67" s="124"/>
      <c r="K67" s="124"/>
      <c r="L67" s="124"/>
      <c r="M67" s="124"/>
      <c r="N67" s="125"/>
    </row>
    <row r="68" spans="1:14" s="123" customFormat="1" x14ac:dyDescent="0.15">
      <c r="A68" s="126"/>
      <c r="B68" s="128"/>
      <c r="C68" s="128"/>
      <c r="D68" s="128"/>
      <c r="E68" s="128"/>
      <c r="F68" s="126"/>
      <c r="G68" s="126"/>
      <c r="J68" s="124"/>
      <c r="K68" s="124"/>
      <c r="L68" s="124"/>
      <c r="M68" s="124"/>
      <c r="N68" s="125"/>
    </row>
    <row r="69" spans="1:14" s="123" customFormat="1" x14ac:dyDescent="0.15">
      <c r="A69" s="126"/>
      <c r="B69" s="128"/>
      <c r="C69" s="128"/>
      <c r="D69" s="128"/>
      <c r="E69" s="128"/>
      <c r="F69" s="126"/>
      <c r="G69" s="126"/>
      <c r="J69" s="124"/>
      <c r="K69" s="124"/>
      <c r="L69" s="124"/>
      <c r="M69" s="124"/>
      <c r="N69" s="125"/>
    </row>
    <row r="70" spans="1:14" s="123" customFormat="1" x14ac:dyDescent="0.15">
      <c r="A70" s="126"/>
      <c r="B70" s="128"/>
      <c r="C70" s="128"/>
      <c r="D70" s="128"/>
      <c r="E70" s="128"/>
      <c r="F70" s="126"/>
      <c r="G70" s="126"/>
      <c r="J70" s="124"/>
      <c r="K70" s="124"/>
      <c r="L70" s="124"/>
      <c r="M70" s="124"/>
      <c r="N70" s="125"/>
    </row>
    <row r="71" spans="1:14" s="123" customFormat="1" x14ac:dyDescent="0.15">
      <c r="A71" s="126"/>
      <c r="B71" s="128"/>
      <c r="C71" s="128"/>
      <c r="D71" s="128"/>
      <c r="E71" s="128"/>
      <c r="F71" s="126"/>
      <c r="G71" s="126"/>
      <c r="J71" s="124"/>
      <c r="K71" s="124"/>
      <c r="L71" s="124"/>
      <c r="M71" s="124"/>
      <c r="N71" s="125"/>
    </row>
    <row r="72" spans="1:14" s="123" customFormat="1" x14ac:dyDescent="0.15">
      <c r="A72" s="126"/>
      <c r="B72" s="128"/>
      <c r="C72" s="128"/>
      <c r="D72" s="128"/>
      <c r="E72" s="128"/>
      <c r="F72" s="126"/>
      <c r="G72" s="126"/>
      <c r="J72" s="124"/>
      <c r="K72" s="124"/>
      <c r="L72" s="124"/>
      <c r="M72" s="124"/>
      <c r="N72" s="125"/>
    </row>
    <row r="73" spans="1:14" s="123" customFormat="1" x14ac:dyDescent="0.15">
      <c r="A73" s="126"/>
      <c r="B73" s="128"/>
      <c r="C73" s="128"/>
      <c r="D73" s="128"/>
      <c r="E73" s="128"/>
      <c r="F73" s="126"/>
      <c r="G73" s="126"/>
      <c r="J73" s="124"/>
      <c r="K73" s="124"/>
      <c r="L73" s="124"/>
      <c r="M73" s="124"/>
      <c r="N73" s="125"/>
    </row>
    <row r="74" spans="1:14" s="123" customFormat="1" x14ac:dyDescent="0.15">
      <c r="A74" s="126"/>
      <c r="B74" s="128"/>
      <c r="C74" s="128"/>
      <c r="D74" s="128"/>
      <c r="E74" s="128"/>
      <c r="F74" s="126"/>
      <c r="G74" s="126"/>
      <c r="J74" s="124"/>
      <c r="K74" s="124"/>
      <c r="L74" s="124"/>
      <c r="M74" s="124"/>
      <c r="N74" s="125"/>
    </row>
    <row r="75" spans="1:14" s="123" customFormat="1" x14ac:dyDescent="0.15">
      <c r="A75" s="126"/>
      <c r="B75" s="128"/>
      <c r="C75" s="128"/>
      <c r="D75" s="128"/>
      <c r="E75" s="128"/>
      <c r="F75" s="126"/>
      <c r="G75" s="126"/>
      <c r="J75" s="124"/>
      <c r="K75" s="124"/>
      <c r="L75" s="124"/>
      <c r="M75" s="124"/>
      <c r="N75" s="125"/>
    </row>
    <row r="76" spans="1:14" s="123" customFormat="1" x14ac:dyDescent="0.15">
      <c r="A76" s="126"/>
      <c r="B76" s="128"/>
      <c r="C76" s="128"/>
      <c r="D76" s="128"/>
      <c r="E76" s="128"/>
      <c r="F76" s="126"/>
      <c r="G76" s="126"/>
      <c r="J76" s="124"/>
      <c r="K76" s="124"/>
      <c r="L76" s="124"/>
      <c r="M76" s="124"/>
      <c r="N76" s="125"/>
    </row>
    <row r="77" spans="1:14" s="123" customFormat="1" x14ac:dyDescent="0.15">
      <c r="A77" s="126"/>
      <c r="B77" s="128"/>
      <c r="C77" s="128"/>
      <c r="D77" s="128"/>
      <c r="E77" s="128"/>
      <c r="F77" s="126"/>
      <c r="G77" s="126"/>
      <c r="J77" s="124"/>
      <c r="K77" s="124"/>
      <c r="L77" s="124"/>
      <c r="M77" s="124"/>
      <c r="N77" s="125"/>
    </row>
    <row r="78" spans="1:14" s="123" customFormat="1" x14ac:dyDescent="0.15">
      <c r="A78" s="126"/>
      <c r="B78" s="128"/>
      <c r="C78" s="128"/>
      <c r="D78" s="128"/>
      <c r="E78" s="128"/>
      <c r="F78" s="126"/>
      <c r="G78" s="126"/>
      <c r="J78" s="124"/>
      <c r="K78" s="124"/>
      <c r="L78" s="124"/>
      <c r="M78" s="124"/>
      <c r="N78" s="125"/>
    </row>
    <row r="79" spans="1:14" s="123" customFormat="1" x14ac:dyDescent="0.15">
      <c r="A79" s="126"/>
      <c r="B79" s="128"/>
      <c r="C79" s="128"/>
      <c r="D79" s="128"/>
      <c r="E79" s="128"/>
      <c r="F79" s="126"/>
      <c r="G79" s="126"/>
      <c r="J79" s="124"/>
      <c r="K79" s="124"/>
      <c r="L79" s="124"/>
      <c r="M79" s="124"/>
      <c r="N79" s="125"/>
    </row>
    <row r="80" spans="1:14" s="123" customFormat="1" x14ac:dyDescent="0.15">
      <c r="A80" s="126"/>
      <c r="B80" s="128"/>
      <c r="C80" s="128"/>
      <c r="D80" s="128"/>
      <c r="E80" s="128"/>
      <c r="F80" s="126"/>
      <c r="G80" s="126"/>
      <c r="J80" s="124"/>
      <c r="K80" s="124"/>
      <c r="L80" s="124"/>
      <c r="M80" s="124"/>
      <c r="N80" s="125"/>
    </row>
    <row r="81" spans="1:16" s="123" customFormat="1" x14ac:dyDescent="0.15">
      <c r="A81" s="126"/>
      <c r="B81" s="128"/>
      <c r="C81" s="128"/>
      <c r="D81" s="128"/>
      <c r="E81" s="128"/>
      <c r="F81" s="126"/>
      <c r="G81" s="126"/>
      <c r="J81" s="124"/>
      <c r="K81" s="124"/>
      <c r="L81" s="124"/>
      <c r="M81" s="124"/>
      <c r="N81" s="125"/>
    </row>
    <row r="82" spans="1:16" s="123" customFormat="1" x14ac:dyDescent="0.15">
      <c r="A82" s="126"/>
      <c r="B82" s="128"/>
      <c r="C82" s="128"/>
      <c r="D82" s="128"/>
      <c r="E82" s="128"/>
      <c r="F82" s="126"/>
      <c r="G82" s="126"/>
      <c r="J82" s="124"/>
      <c r="K82" s="124"/>
      <c r="L82" s="124"/>
      <c r="M82" s="124"/>
      <c r="N82" s="125"/>
    </row>
    <row r="83" spans="1:16" s="123" customFormat="1" x14ac:dyDescent="0.15">
      <c r="A83" s="126"/>
      <c r="B83" s="128"/>
      <c r="C83" s="128"/>
      <c r="D83" s="128"/>
      <c r="E83" s="128"/>
      <c r="F83" s="126"/>
      <c r="G83" s="126"/>
      <c r="J83" s="124"/>
      <c r="K83" s="124"/>
      <c r="L83" s="124"/>
      <c r="M83" s="124"/>
      <c r="N83" s="125"/>
    </row>
    <row r="84" spans="1:16" s="123" customFormat="1" x14ac:dyDescent="0.15">
      <c r="A84" s="126"/>
      <c r="B84" s="128"/>
      <c r="C84" s="128"/>
      <c r="D84" s="128"/>
      <c r="E84" s="128"/>
      <c r="F84" s="126"/>
      <c r="G84" s="126"/>
      <c r="J84" s="124"/>
      <c r="K84" s="124"/>
      <c r="L84" s="124"/>
      <c r="M84" s="124"/>
      <c r="N84" s="125"/>
    </row>
    <row r="85" spans="1:16" s="123" customFormat="1" x14ac:dyDescent="0.15">
      <c r="A85" s="126"/>
      <c r="B85" s="128"/>
      <c r="C85" s="128"/>
      <c r="D85" s="128"/>
      <c r="E85" s="128"/>
      <c r="F85" s="126"/>
      <c r="G85" s="126"/>
      <c r="J85" s="124"/>
      <c r="K85" s="124"/>
      <c r="L85" s="124"/>
      <c r="M85" s="124"/>
      <c r="N85" s="125"/>
    </row>
    <row r="86" spans="1:16" s="123" customFormat="1" x14ac:dyDescent="0.15">
      <c r="A86" s="126"/>
      <c r="B86" s="128"/>
      <c r="C86" s="128"/>
      <c r="D86" s="128"/>
      <c r="E86" s="128"/>
      <c r="F86" s="126"/>
      <c r="G86" s="126"/>
      <c r="J86" s="124"/>
      <c r="K86" s="124"/>
      <c r="L86" s="124"/>
      <c r="M86" s="124"/>
      <c r="N86" s="125"/>
    </row>
    <row r="87" spans="1:16" s="123" customFormat="1" x14ac:dyDescent="0.15">
      <c r="A87" s="126"/>
      <c r="B87" s="128"/>
      <c r="C87" s="128"/>
      <c r="D87" s="128"/>
      <c r="E87" s="128"/>
      <c r="F87" s="126"/>
      <c r="G87" s="126"/>
      <c r="I87" s="126"/>
      <c r="J87" s="128"/>
      <c r="K87" s="128"/>
      <c r="L87" s="128"/>
      <c r="M87" s="128"/>
      <c r="N87" s="129"/>
      <c r="O87" s="126"/>
    </row>
    <row r="88" spans="1:16" s="123" customFormat="1" x14ac:dyDescent="0.15">
      <c r="A88" s="126"/>
      <c r="B88" s="128"/>
      <c r="C88" s="128"/>
      <c r="D88" s="128"/>
      <c r="E88" s="128"/>
      <c r="F88" s="126"/>
      <c r="G88" s="126"/>
      <c r="H88" s="126"/>
      <c r="I88" s="126"/>
      <c r="J88" s="128"/>
      <c r="K88" s="128"/>
      <c r="L88" s="128"/>
      <c r="M88" s="128"/>
      <c r="N88" s="129"/>
      <c r="O88" s="126"/>
    </row>
    <row r="89" spans="1:16" s="123" customFormat="1" x14ac:dyDescent="0.15">
      <c r="A89" s="126"/>
      <c r="B89" s="128"/>
      <c r="C89" s="128"/>
      <c r="D89" s="128"/>
      <c r="E89" s="128"/>
      <c r="F89" s="126"/>
      <c r="G89" s="126"/>
      <c r="H89" s="126"/>
      <c r="I89" s="126"/>
      <c r="J89" s="128"/>
      <c r="K89" s="128"/>
      <c r="L89" s="128"/>
      <c r="M89" s="128"/>
      <c r="N89" s="129"/>
      <c r="O89" s="126"/>
      <c r="P89" s="126"/>
    </row>
    <row r="90" spans="1:16" s="123" customFormat="1" x14ac:dyDescent="0.15">
      <c r="A90" s="126"/>
      <c r="B90" s="128"/>
      <c r="C90" s="128"/>
      <c r="D90" s="128"/>
      <c r="E90" s="128"/>
      <c r="F90" s="126"/>
      <c r="G90" s="126"/>
      <c r="H90" s="126"/>
      <c r="I90" s="126"/>
      <c r="J90" s="128"/>
      <c r="K90" s="128"/>
      <c r="L90" s="128"/>
      <c r="M90" s="128"/>
      <c r="N90" s="129"/>
      <c r="O90" s="126"/>
      <c r="P90" s="126"/>
    </row>
    <row r="91" spans="1:16" s="123" customFormat="1" x14ac:dyDescent="0.15">
      <c r="A91" s="126"/>
      <c r="B91" s="128"/>
      <c r="C91" s="128"/>
      <c r="D91" s="128"/>
      <c r="E91" s="128"/>
      <c r="F91" s="126"/>
      <c r="G91" s="126"/>
      <c r="H91" s="126"/>
      <c r="I91" s="126"/>
      <c r="J91" s="128"/>
      <c r="K91" s="128"/>
      <c r="L91" s="128"/>
      <c r="M91" s="128"/>
      <c r="N91" s="129"/>
      <c r="O91" s="126"/>
      <c r="P91" s="126"/>
    </row>
  </sheetData>
  <sheetProtection password="C016" sheet="1" insertRows="0"/>
  <mergeCells count="77">
    <mergeCell ref="T4:Y4"/>
    <mergeCell ref="T5:Y5"/>
    <mergeCell ref="A33:B34"/>
    <mergeCell ref="C33:E34"/>
    <mergeCell ref="F33:G34"/>
    <mergeCell ref="A29:B30"/>
    <mergeCell ref="C29:E30"/>
    <mergeCell ref="M10:O10"/>
    <mergeCell ref="M11:O11"/>
    <mergeCell ref="M12:O12"/>
    <mergeCell ref="M13:O13"/>
    <mergeCell ref="M14:O14"/>
    <mergeCell ref="F29:G30"/>
    <mergeCell ref="A31:B32"/>
    <mergeCell ref="C31:E32"/>
    <mergeCell ref="F31:G32"/>
    <mergeCell ref="A41:G42"/>
    <mergeCell ref="A35:B36"/>
    <mergeCell ref="C35:E36"/>
    <mergeCell ref="F35:G36"/>
    <mergeCell ref="T25:V26"/>
    <mergeCell ref="K25:L26"/>
    <mergeCell ref="K27:L28"/>
    <mergeCell ref="M25:N26"/>
    <mergeCell ref="M27:N28"/>
    <mergeCell ref="W25:Y26"/>
    <mergeCell ref="O27:P28"/>
    <mergeCell ref="T27:V28"/>
    <mergeCell ref="W27:Y28"/>
    <mergeCell ref="Q25:Q28"/>
    <mergeCell ref="O25:P26"/>
    <mergeCell ref="A24:G24"/>
    <mergeCell ref="A25:B26"/>
    <mergeCell ref="C25:E26"/>
    <mergeCell ref="F25:G26"/>
    <mergeCell ref="H25:H28"/>
    <mergeCell ref="A27:B28"/>
    <mergeCell ref="C27:E28"/>
    <mergeCell ref="F27:G28"/>
    <mergeCell ref="U16:U19"/>
    <mergeCell ref="V16:AA19"/>
    <mergeCell ref="U12:U15"/>
    <mergeCell ref="V12:AA15"/>
    <mergeCell ref="B13:F13"/>
    <mergeCell ref="G13:H13"/>
    <mergeCell ref="T12:T19"/>
    <mergeCell ref="I13:L13"/>
    <mergeCell ref="B14:F14"/>
    <mergeCell ref="G14:H14"/>
    <mergeCell ref="B15:F15"/>
    <mergeCell ref="G15:H15"/>
    <mergeCell ref="I15:L15"/>
    <mergeCell ref="P13:R13"/>
    <mergeCell ref="P14:R14"/>
    <mergeCell ref="P15:R15"/>
    <mergeCell ref="B11:F11"/>
    <mergeCell ref="G11:H11"/>
    <mergeCell ref="I11:L11"/>
    <mergeCell ref="B12:F12"/>
    <mergeCell ref="G12:H12"/>
    <mergeCell ref="I12:L12"/>
    <mergeCell ref="R4:S4"/>
    <mergeCell ref="R5:S5"/>
    <mergeCell ref="B10:F10"/>
    <mergeCell ref="G10:H10"/>
    <mergeCell ref="I10:L10"/>
    <mergeCell ref="A7:C7"/>
    <mergeCell ref="T10:U11"/>
    <mergeCell ref="P10:R10"/>
    <mergeCell ref="P11:R11"/>
    <mergeCell ref="V10:Y11"/>
    <mergeCell ref="P12:R12"/>
    <mergeCell ref="I14:L14"/>
    <mergeCell ref="R25:S28"/>
    <mergeCell ref="M15:O15"/>
    <mergeCell ref="I25:J26"/>
    <mergeCell ref="I27:J28"/>
  </mergeCells>
  <phoneticPr fontId="2"/>
  <dataValidations count="3">
    <dataValidation type="list" allowBlank="1" showInputMessage="1" showErrorMessage="1" sqref="G11:H15">
      <formula1>"常勤,非常勤"</formula1>
    </dataValidation>
    <dataValidation type="list" allowBlank="1" showInputMessage="1" showErrorMessage="1" sqref="M12:O15">
      <formula1>"有,無"</formula1>
    </dataValidation>
    <dataValidation type="list" allowBlank="1" showInputMessage="1" showErrorMessage="1" sqref="M11:O11">
      <formula1>",有,無"</formula1>
    </dataValidation>
  </dataValidations>
  <pageMargins left="0.59055118110236227" right="0.19685039370078741" top="0.39370078740157483" bottom="0.19685039370078741" header="0.51181102362204722" footer="0.51181102362204722"/>
  <pageSetup paperSize="9" scale="86"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5" zoomScaleNormal="100" zoomScaleSheetLayoutView="85" workbookViewId="0">
      <selection activeCell="R16" sqref="R16:S17"/>
    </sheetView>
  </sheetViews>
  <sheetFormatPr defaultRowHeight="16.5" x14ac:dyDescent="0.15"/>
  <cols>
    <col min="1" max="1" width="2.875" style="126" customWidth="1"/>
    <col min="2" max="2" width="2.5" style="126" customWidth="1"/>
    <col min="3" max="3" width="5.5" style="126" customWidth="1"/>
    <col min="4" max="5" width="9.25" style="126" customWidth="1"/>
    <col min="6" max="7" width="8" style="126" customWidth="1"/>
    <col min="8" max="9" width="6" style="126" customWidth="1"/>
    <col min="10" max="10" width="8.25" style="126" customWidth="1"/>
    <col min="11" max="11" width="10.5" style="126" customWidth="1"/>
    <col min="12" max="12" width="25.125" style="126" customWidth="1"/>
    <col min="13" max="13" width="7.75" style="126" customWidth="1"/>
    <col min="14" max="14" width="2.5" style="126" customWidth="1"/>
    <col min="15" max="15" width="5.5" style="126" customWidth="1"/>
    <col min="16" max="17" width="9.25" style="126" customWidth="1"/>
    <col min="18" max="19" width="8" style="126" customWidth="1"/>
    <col min="20" max="21" width="6" style="126" customWidth="1"/>
    <col min="22" max="22" width="8.25" style="126" customWidth="1"/>
    <col min="23" max="23" width="9" style="126"/>
    <col min="24" max="24" width="10" style="126" customWidth="1"/>
    <col min="25" max="25" width="15.5" style="126" customWidth="1"/>
    <col min="26" max="16384" width="9" style="126"/>
  </cols>
  <sheetData>
    <row r="1" spans="1:71" ht="12" customHeight="1" x14ac:dyDescent="0.15"/>
    <row r="2" spans="1:71" ht="17.25" customHeight="1" x14ac:dyDescent="0.15">
      <c r="A2" s="126" t="s">
        <v>471</v>
      </c>
      <c r="U2" s="228"/>
      <c r="V2" s="228"/>
      <c r="W2" s="206"/>
      <c r="X2" s="206"/>
      <c r="Y2" s="206"/>
    </row>
    <row r="3" spans="1:71" s="207" customFormat="1" ht="24" x14ac:dyDescent="0.15">
      <c r="C3" s="208" t="s">
        <v>167</v>
      </c>
      <c r="D3" s="209" t="str">
        <f>一番最初に入力!C10</f>
        <v>6</v>
      </c>
      <c r="E3" s="207" t="s">
        <v>449</v>
      </c>
      <c r="U3" s="228"/>
      <c r="V3" s="228"/>
      <c r="W3" s="206"/>
      <c r="X3" s="206"/>
      <c r="Y3" s="206"/>
    </row>
    <row r="4" spans="1:71" ht="9.75" customHeight="1" x14ac:dyDescent="0.15">
      <c r="S4" s="128"/>
      <c r="T4" s="128"/>
    </row>
    <row r="5" spans="1:71" ht="18" customHeight="1" x14ac:dyDescent="0.15">
      <c r="C5" s="74"/>
      <c r="U5" s="552" t="s">
        <v>185</v>
      </c>
      <c r="V5" s="552"/>
      <c r="W5" s="553" t="str">
        <f>様式第4号!K8</f>
        <v>小規模保育事業Ａ型</v>
      </c>
      <c r="X5" s="553"/>
      <c r="Y5" s="553"/>
      <c r="Z5" s="210"/>
    </row>
    <row r="6" spans="1:71" ht="18" customHeight="1" x14ac:dyDescent="0.15">
      <c r="U6" s="552" t="s">
        <v>186</v>
      </c>
      <c r="V6" s="552"/>
      <c r="W6" s="553" t="str">
        <f>様式第4号!K9</f>
        <v>○○保育園</v>
      </c>
      <c r="X6" s="553"/>
      <c r="Y6" s="553"/>
      <c r="Z6" s="210"/>
    </row>
    <row r="7" spans="1:71" ht="12" customHeight="1" x14ac:dyDescent="0.15">
      <c r="C7" s="74"/>
      <c r="Q7" s="211"/>
      <c r="R7" s="211"/>
      <c r="S7" s="212"/>
      <c r="T7" s="212"/>
      <c r="U7" s="212"/>
      <c r="V7" s="212"/>
    </row>
    <row r="8" spans="1:71" s="214" customFormat="1" ht="23.25" customHeight="1" x14ac:dyDescent="0.15">
      <c r="A8" s="554" t="s">
        <v>410</v>
      </c>
      <c r="B8" s="554"/>
      <c r="C8" s="554"/>
      <c r="D8" s="554"/>
      <c r="E8" s="554"/>
      <c r="F8" s="554"/>
      <c r="G8" s="554"/>
      <c r="H8" s="554"/>
      <c r="I8" s="554"/>
      <c r="J8" s="554"/>
      <c r="K8" s="554"/>
      <c r="L8" s="554"/>
      <c r="M8" s="213"/>
      <c r="N8" s="555" t="s">
        <v>411</v>
      </c>
      <c r="O8" s="555"/>
      <c r="P8" s="555"/>
      <c r="Q8" s="555"/>
      <c r="R8" s="555"/>
      <c r="S8" s="555"/>
      <c r="T8" s="555"/>
      <c r="U8" s="555"/>
      <c r="V8" s="555"/>
      <c r="W8" s="555"/>
      <c r="X8" s="555"/>
      <c r="Y8" s="555"/>
    </row>
    <row r="9" spans="1:71" s="74" customFormat="1" ht="134.25" customHeight="1" x14ac:dyDescent="0.15">
      <c r="B9" s="556" t="s">
        <v>473</v>
      </c>
      <c r="C9" s="556"/>
      <c r="D9" s="556"/>
      <c r="E9" s="556"/>
      <c r="F9" s="556"/>
      <c r="G9" s="556"/>
      <c r="H9" s="556"/>
      <c r="I9" s="556"/>
      <c r="J9" s="556"/>
      <c r="K9" s="556"/>
      <c r="L9" s="556"/>
      <c r="M9" s="215"/>
      <c r="N9" s="557" t="s">
        <v>412</v>
      </c>
      <c r="O9" s="557"/>
      <c r="P9" s="557"/>
      <c r="Q9" s="557"/>
      <c r="R9" s="557"/>
      <c r="S9" s="557"/>
      <c r="T9" s="557"/>
      <c r="U9" s="557"/>
      <c r="V9" s="557"/>
      <c r="W9" s="557"/>
      <c r="X9" s="557"/>
      <c r="Y9" s="557"/>
      <c r="Z9" s="216"/>
      <c r="AA9" s="216"/>
      <c r="AB9" s="216"/>
      <c r="AC9" s="216"/>
      <c r="AD9" s="216"/>
      <c r="AE9" s="216"/>
      <c r="AF9" s="216"/>
      <c r="AG9" s="216"/>
      <c r="AH9" s="216"/>
      <c r="AI9" s="216"/>
      <c r="AJ9" s="216"/>
      <c r="AK9" s="216"/>
      <c r="AL9" s="216"/>
      <c r="AM9" s="216"/>
      <c r="AN9" s="216"/>
      <c r="AO9" s="212"/>
      <c r="AP9" s="212"/>
      <c r="AQ9" s="212"/>
      <c r="AR9" s="212"/>
      <c r="AS9" s="212"/>
      <c r="AT9" s="212"/>
      <c r="AU9" s="212"/>
      <c r="AV9" s="212"/>
      <c r="AW9" s="212"/>
      <c r="AX9" s="212"/>
      <c r="AY9" s="212"/>
      <c r="AZ9" s="212"/>
      <c r="BA9" s="212"/>
      <c r="BB9" s="212"/>
      <c r="BC9" s="212"/>
      <c r="BD9" s="212"/>
      <c r="BE9" s="212"/>
      <c r="BF9" s="212"/>
      <c r="BG9" s="212"/>
      <c r="BH9" s="212"/>
      <c r="BI9" s="212"/>
      <c r="BJ9" s="115"/>
      <c r="BK9" s="211"/>
      <c r="BL9" s="211"/>
      <c r="BM9" s="211"/>
      <c r="BN9" s="212"/>
      <c r="BO9" s="212"/>
      <c r="BP9" s="212"/>
      <c r="BQ9" s="212"/>
      <c r="BR9" s="212"/>
      <c r="BS9" s="212"/>
    </row>
    <row r="10" spans="1:71" s="217" customFormat="1" ht="41.25" customHeight="1" x14ac:dyDescent="0.4">
      <c r="B10" s="217" t="s">
        <v>413</v>
      </c>
      <c r="N10" s="558" t="s">
        <v>414</v>
      </c>
      <c r="O10" s="558"/>
      <c r="P10" s="558"/>
      <c r="Q10" s="558"/>
      <c r="R10" s="558"/>
      <c r="S10" s="558"/>
      <c r="T10" s="558"/>
      <c r="U10" s="558"/>
      <c r="V10" s="558"/>
      <c r="W10" s="558"/>
      <c r="X10" s="558"/>
      <c r="Y10" s="558"/>
    </row>
    <row r="11" spans="1:71" s="217" customFormat="1" ht="16.5" customHeight="1" x14ac:dyDescent="0.4">
      <c r="C11" s="417" t="s">
        <v>415</v>
      </c>
      <c r="D11" s="559" t="s">
        <v>416</v>
      </c>
      <c r="E11" s="559"/>
      <c r="F11" s="559"/>
      <c r="G11" s="417" t="s">
        <v>14</v>
      </c>
      <c r="H11" s="417"/>
      <c r="I11" s="417"/>
      <c r="N11" s="218"/>
      <c r="O11" s="218"/>
      <c r="P11" s="560" t="s">
        <v>417</v>
      </c>
      <c r="Q11" s="561"/>
      <c r="R11" s="562" t="s">
        <v>418</v>
      </c>
      <c r="S11" s="562"/>
      <c r="T11" s="562" t="s">
        <v>419</v>
      </c>
      <c r="U11" s="562"/>
      <c r="V11" s="562"/>
      <c r="W11" s="218"/>
      <c r="X11" s="218"/>
      <c r="Y11" s="218"/>
    </row>
    <row r="12" spans="1:71" ht="21" customHeight="1" x14ac:dyDescent="0.15">
      <c r="C12" s="417"/>
      <c r="D12" s="559"/>
      <c r="E12" s="559"/>
      <c r="F12" s="559"/>
      <c r="G12" s="417"/>
      <c r="H12" s="417"/>
      <c r="I12" s="417"/>
      <c r="P12" s="563" t="s">
        <v>420</v>
      </c>
      <c r="Q12" s="564"/>
      <c r="R12" s="562"/>
      <c r="S12" s="562"/>
      <c r="T12" s="562"/>
      <c r="U12" s="562"/>
      <c r="V12" s="562"/>
    </row>
    <row r="13" spans="1:71" ht="18" customHeight="1" x14ac:dyDescent="0.15">
      <c r="C13" s="219">
        <v>1</v>
      </c>
      <c r="D13" s="567" t="s">
        <v>459</v>
      </c>
      <c r="E13" s="568"/>
      <c r="F13" s="569"/>
      <c r="G13" s="570"/>
      <c r="H13" s="571"/>
      <c r="I13" s="572"/>
      <c r="P13" s="565"/>
      <c r="Q13" s="566"/>
      <c r="R13" s="562"/>
      <c r="S13" s="562"/>
      <c r="T13" s="562"/>
      <c r="U13" s="562"/>
      <c r="V13" s="562"/>
      <c r="W13" s="212"/>
    </row>
    <row r="14" spans="1:71" ht="16.5" customHeight="1" x14ac:dyDescent="0.15">
      <c r="C14" s="205">
        <v>2</v>
      </c>
      <c r="D14" s="573"/>
      <c r="E14" s="574"/>
      <c r="F14" s="575"/>
      <c r="G14" s="573"/>
      <c r="H14" s="574"/>
      <c r="I14" s="575"/>
      <c r="O14" s="576">
        <v>1</v>
      </c>
      <c r="P14" s="577" t="s">
        <v>462</v>
      </c>
      <c r="Q14" s="577"/>
      <c r="R14" s="578">
        <v>45140</v>
      </c>
      <c r="S14" s="578"/>
      <c r="T14" s="579">
        <v>26</v>
      </c>
      <c r="U14" s="579"/>
      <c r="V14" s="579"/>
      <c r="W14" s="212"/>
    </row>
    <row r="15" spans="1:71" ht="29.25" customHeight="1" x14ac:dyDescent="0.15">
      <c r="C15" s="126" t="s">
        <v>421</v>
      </c>
      <c r="D15" s="220"/>
      <c r="E15" s="220"/>
      <c r="F15" s="220"/>
      <c r="G15" s="220"/>
      <c r="H15" s="220"/>
      <c r="I15" s="220"/>
      <c r="O15" s="576"/>
      <c r="P15" s="586" t="s">
        <v>463</v>
      </c>
      <c r="Q15" s="586"/>
      <c r="R15" s="578"/>
      <c r="S15" s="578"/>
      <c r="T15" s="579"/>
      <c r="U15" s="579"/>
      <c r="V15" s="579"/>
      <c r="W15" s="212"/>
    </row>
    <row r="16" spans="1:71" ht="12.75" customHeight="1" x14ac:dyDescent="0.15">
      <c r="C16" s="587" t="s">
        <v>464</v>
      </c>
      <c r="D16" s="334" t="s">
        <v>422</v>
      </c>
      <c r="E16" s="334"/>
      <c r="F16" s="334"/>
      <c r="G16" s="334"/>
      <c r="H16" s="334"/>
      <c r="I16" s="334"/>
      <c r="J16" s="334"/>
      <c r="K16" s="334"/>
      <c r="L16" s="334"/>
      <c r="M16" s="128"/>
      <c r="O16" s="576">
        <v>2</v>
      </c>
      <c r="P16" s="588" t="s">
        <v>922</v>
      </c>
      <c r="Q16" s="588"/>
      <c r="R16" s="589">
        <v>44890</v>
      </c>
      <c r="S16" s="589"/>
      <c r="T16" s="580">
        <v>19</v>
      </c>
      <c r="U16" s="580"/>
      <c r="V16" s="580"/>
      <c r="W16" s="119"/>
      <c r="X16" s="119"/>
    </row>
    <row r="17" spans="2:25" ht="25.5" customHeight="1" x14ac:dyDescent="0.15">
      <c r="C17" s="587"/>
      <c r="D17" s="334"/>
      <c r="E17" s="334"/>
      <c r="F17" s="334"/>
      <c r="G17" s="334"/>
      <c r="H17" s="334"/>
      <c r="I17" s="334"/>
      <c r="J17" s="334"/>
      <c r="K17" s="334"/>
      <c r="L17" s="334"/>
      <c r="O17" s="576"/>
      <c r="P17" s="581" t="s">
        <v>921</v>
      </c>
      <c r="Q17" s="581"/>
      <c r="R17" s="589"/>
      <c r="S17" s="589"/>
      <c r="T17" s="580"/>
      <c r="U17" s="580"/>
      <c r="V17" s="580"/>
    </row>
    <row r="18" spans="2:25" ht="14.25" customHeight="1" x14ac:dyDescent="0.15">
      <c r="C18" s="74"/>
      <c r="D18" s="74"/>
      <c r="O18" s="576">
        <v>3</v>
      </c>
      <c r="P18" s="582"/>
      <c r="Q18" s="582"/>
      <c r="R18" s="583"/>
      <c r="S18" s="583"/>
      <c r="T18" s="584"/>
      <c r="U18" s="584"/>
      <c r="V18" s="584"/>
      <c r="Y18" s="119"/>
    </row>
    <row r="19" spans="2:25" s="119" customFormat="1" ht="29.25" customHeight="1" x14ac:dyDescent="0.15">
      <c r="B19" s="119" t="s">
        <v>423</v>
      </c>
      <c r="N19" s="126"/>
      <c r="O19" s="576"/>
      <c r="P19" s="585"/>
      <c r="Q19" s="585"/>
      <c r="R19" s="583"/>
      <c r="S19" s="583"/>
      <c r="T19" s="584"/>
      <c r="U19" s="584"/>
      <c r="V19" s="584"/>
      <c r="W19" s="126"/>
      <c r="X19" s="126"/>
      <c r="Y19" s="126"/>
    </row>
    <row r="20" spans="2:25" ht="14.25" customHeight="1" x14ac:dyDescent="0.15">
      <c r="D20" s="591" t="s">
        <v>417</v>
      </c>
      <c r="E20" s="591"/>
      <c r="F20" s="562" t="s">
        <v>418</v>
      </c>
      <c r="G20" s="562"/>
      <c r="H20" s="562" t="s">
        <v>419</v>
      </c>
      <c r="I20" s="562"/>
      <c r="J20" s="562"/>
      <c r="O20" s="576">
        <v>4</v>
      </c>
      <c r="P20" s="582"/>
      <c r="Q20" s="582"/>
      <c r="R20" s="583"/>
      <c r="S20" s="583"/>
      <c r="T20" s="584"/>
      <c r="U20" s="584"/>
      <c r="V20" s="584"/>
    </row>
    <row r="21" spans="2:25" ht="29.25" customHeight="1" x14ac:dyDescent="0.15">
      <c r="D21" s="590" t="s">
        <v>420</v>
      </c>
      <c r="E21" s="590"/>
      <c r="F21" s="562"/>
      <c r="G21" s="562"/>
      <c r="H21" s="562"/>
      <c r="I21" s="562"/>
      <c r="J21" s="562"/>
      <c r="O21" s="576"/>
      <c r="P21" s="585"/>
      <c r="Q21" s="585"/>
      <c r="R21" s="583"/>
      <c r="S21" s="583"/>
      <c r="T21" s="584"/>
      <c r="U21" s="584"/>
      <c r="V21" s="584"/>
    </row>
    <row r="22" spans="2:25" ht="18" customHeight="1" x14ac:dyDescent="0.15">
      <c r="C22" s="576">
        <v>1</v>
      </c>
      <c r="D22" s="577" t="s">
        <v>460</v>
      </c>
      <c r="E22" s="577"/>
      <c r="F22" s="578">
        <v>44778</v>
      </c>
      <c r="G22" s="578"/>
      <c r="H22" s="579">
        <v>101</v>
      </c>
      <c r="I22" s="579"/>
      <c r="J22" s="579"/>
      <c r="O22" s="576">
        <v>5</v>
      </c>
      <c r="P22" s="582"/>
      <c r="Q22" s="582"/>
      <c r="R22" s="583"/>
      <c r="S22" s="583"/>
      <c r="T22" s="584"/>
      <c r="U22" s="584"/>
      <c r="V22" s="584"/>
    </row>
    <row r="23" spans="2:25" ht="33" customHeight="1" x14ac:dyDescent="0.15">
      <c r="C23" s="576"/>
      <c r="D23" s="586" t="s">
        <v>461</v>
      </c>
      <c r="E23" s="586"/>
      <c r="F23" s="578"/>
      <c r="G23" s="578"/>
      <c r="H23" s="579"/>
      <c r="I23" s="579"/>
      <c r="J23" s="579"/>
      <c r="O23" s="576"/>
      <c r="P23" s="585"/>
      <c r="Q23" s="585"/>
      <c r="R23" s="583"/>
      <c r="S23" s="583"/>
      <c r="T23" s="584"/>
      <c r="U23" s="584"/>
      <c r="V23" s="584"/>
    </row>
    <row r="24" spans="2:25" ht="18" customHeight="1" x14ac:dyDescent="0.15">
      <c r="C24" s="576">
        <v>2</v>
      </c>
      <c r="D24" s="577"/>
      <c r="E24" s="577"/>
      <c r="F24" s="578"/>
      <c r="G24" s="578"/>
      <c r="H24" s="579"/>
      <c r="I24" s="579"/>
      <c r="J24" s="579"/>
      <c r="N24" s="221"/>
      <c r="O24" s="221"/>
      <c r="P24" s="221"/>
      <c r="Q24" s="221"/>
      <c r="R24" s="221"/>
      <c r="S24" s="221"/>
      <c r="T24" s="123"/>
      <c r="U24" s="123"/>
      <c r="V24" s="123"/>
      <c r="W24" s="123"/>
      <c r="X24" s="123"/>
    </row>
    <row r="25" spans="2:25" ht="33" customHeight="1" x14ac:dyDescent="0.15">
      <c r="C25" s="576"/>
      <c r="D25" s="586"/>
      <c r="E25" s="586"/>
      <c r="F25" s="578"/>
      <c r="G25" s="578"/>
      <c r="H25" s="579"/>
      <c r="I25" s="579"/>
      <c r="J25" s="579"/>
      <c r="N25" s="221"/>
      <c r="O25" s="221"/>
      <c r="P25" s="221"/>
      <c r="Q25" s="221"/>
      <c r="R25" s="221"/>
      <c r="S25" s="221"/>
      <c r="T25" s="123"/>
      <c r="U25" s="123"/>
      <c r="V25" s="123"/>
      <c r="W25" s="123"/>
      <c r="X25" s="123"/>
    </row>
    <row r="26" spans="2:25" ht="18" customHeight="1" x14ac:dyDescent="0.15">
      <c r="C26" s="576">
        <v>3</v>
      </c>
      <c r="D26" s="582"/>
      <c r="E26" s="582"/>
      <c r="F26" s="583"/>
      <c r="G26" s="583"/>
      <c r="H26" s="584"/>
      <c r="I26" s="584"/>
      <c r="J26" s="584"/>
      <c r="N26" s="119" t="s">
        <v>424</v>
      </c>
      <c r="O26" s="119"/>
      <c r="P26" s="119"/>
      <c r="Q26" s="119"/>
      <c r="R26" s="119"/>
      <c r="S26" s="119"/>
      <c r="T26" s="119"/>
      <c r="U26" s="119"/>
      <c r="V26" s="119"/>
      <c r="W26" s="119"/>
      <c r="X26" s="119"/>
    </row>
    <row r="27" spans="2:25" ht="33" customHeight="1" thickBot="1" x14ac:dyDescent="0.2">
      <c r="C27" s="576"/>
      <c r="D27" s="585"/>
      <c r="E27" s="585"/>
      <c r="F27" s="583"/>
      <c r="G27" s="583"/>
      <c r="H27" s="584"/>
      <c r="I27" s="584"/>
      <c r="J27" s="584"/>
      <c r="O27" s="605" t="s">
        <v>425</v>
      </c>
      <c r="P27" s="598"/>
      <c r="Q27" s="74"/>
      <c r="R27" s="592" t="s">
        <v>426</v>
      </c>
      <c r="S27" s="592"/>
      <c r="T27" s="116"/>
      <c r="U27" s="74"/>
      <c r="V27" s="593" t="s">
        <v>427</v>
      </c>
      <c r="W27" s="593"/>
      <c r="X27" s="216"/>
    </row>
    <row r="28" spans="2:25" ht="18" customHeight="1" x14ac:dyDescent="0.15">
      <c r="C28" s="576">
        <v>4</v>
      </c>
      <c r="D28" s="582"/>
      <c r="E28" s="582"/>
      <c r="F28" s="583"/>
      <c r="G28" s="583"/>
      <c r="H28" s="584"/>
      <c r="I28" s="584"/>
      <c r="J28" s="584"/>
      <c r="O28" s="594">
        <f>SUM(T14:V23)</f>
        <v>45</v>
      </c>
      <c r="P28" s="595"/>
      <c r="Q28" s="598" t="s">
        <v>428</v>
      </c>
      <c r="R28" s="599">
        <v>3600</v>
      </c>
      <c r="S28" s="600"/>
      <c r="T28" s="603" t="s">
        <v>104</v>
      </c>
      <c r="U28" s="604"/>
      <c r="V28" s="606">
        <f>O28*R28</f>
        <v>162000</v>
      </c>
      <c r="W28" s="607"/>
      <c r="X28" s="610" t="s">
        <v>429</v>
      </c>
    </row>
    <row r="29" spans="2:25" ht="33" customHeight="1" thickBot="1" x14ac:dyDescent="0.2">
      <c r="C29" s="576"/>
      <c r="D29" s="585"/>
      <c r="E29" s="585"/>
      <c r="F29" s="583"/>
      <c r="G29" s="583"/>
      <c r="H29" s="584"/>
      <c r="I29" s="584"/>
      <c r="J29" s="584"/>
      <c r="O29" s="596"/>
      <c r="P29" s="597"/>
      <c r="Q29" s="598"/>
      <c r="R29" s="601"/>
      <c r="S29" s="602"/>
      <c r="T29" s="603"/>
      <c r="U29" s="604"/>
      <c r="V29" s="608"/>
      <c r="W29" s="609"/>
      <c r="X29" s="610"/>
    </row>
    <row r="30" spans="2:25" ht="18" customHeight="1" x14ac:dyDescent="0.15">
      <c r="C30" s="576">
        <v>5</v>
      </c>
      <c r="D30" s="582"/>
      <c r="E30" s="582"/>
      <c r="F30" s="583"/>
      <c r="G30" s="583"/>
      <c r="H30" s="584"/>
      <c r="I30" s="584"/>
      <c r="J30" s="584"/>
      <c r="N30" s="132"/>
      <c r="O30" s="126" t="s">
        <v>430</v>
      </c>
    </row>
    <row r="31" spans="2:25" ht="33" customHeight="1" x14ac:dyDescent="0.15">
      <c r="C31" s="576"/>
      <c r="D31" s="585"/>
      <c r="E31" s="585"/>
      <c r="F31" s="583"/>
      <c r="G31" s="583"/>
      <c r="H31" s="584"/>
      <c r="I31" s="584"/>
      <c r="J31" s="584"/>
      <c r="N31" s="136"/>
      <c r="O31" s="123"/>
      <c r="P31" s="123"/>
      <c r="Q31" s="123"/>
      <c r="R31" s="123"/>
      <c r="S31" s="123"/>
      <c r="T31" s="123"/>
      <c r="U31" s="123"/>
      <c r="V31" s="123"/>
      <c r="W31" s="123"/>
      <c r="X31" s="123"/>
    </row>
    <row r="32" spans="2:25" s="123" customFormat="1" ht="18" customHeight="1" x14ac:dyDescent="0.15">
      <c r="C32" s="222"/>
      <c r="D32" s="222"/>
      <c r="E32" s="223"/>
      <c r="F32" s="221"/>
      <c r="G32" s="221"/>
      <c r="H32" s="221"/>
      <c r="I32" s="221"/>
      <c r="J32" s="221"/>
      <c r="K32" s="221"/>
      <c r="L32" s="221"/>
      <c r="M32" s="221"/>
      <c r="N32" s="224"/>
      <c r="O32" s="224"/>
      <c r="P32" s="224"/>
      <c r="Q32" s="224"/>
      <c r="R32" s="224"/>
      <c r="S32" s="224"/>
      <c r="T32" s="224"/>
      <c r="U32" s="224"/>
      <c r="V32" s="224"/>
      <c r="W32" s="224"/>
      <c r="X32" s="224"/>
      <c r="Y32" s="224"/>
    </row>
    <row r="33" spans="2:25" s="119" customFormat="1" ht="18" customHeight="1" x14ac:dyDescent="0.15">
      <c r="B33" s="225" t="s">
        <v>431</v>
      </c>
      <c r="N33" s="226" t="s">
        <v>432</v>
      </c>
      <c r="O33" s="226"/>
      <c r="P33" s="226"/>
      <c r="Q33" s="226"/>
      <c r="R33" s="226"/>
      <c r="S33" s="226"/>
      <c r="T33" s="226"/>
      <c r="U33" s="226"/>
      <c r="V33" s="226"/>
      <c r="W33" s="226"/>
      <c r="X33" s="226"/>
      <c r="Y33" s="226"/>
    </row>
    <row r="34" spans="2:25" ht="49.5" customHeight="1" thickBot="1" x14ac:dyDescent="0.2">
      <c r="C34" s="605" t="s">
        <v>425</v>
      </c>
      <c r="D34" s="598"/>
      <c r="E34" s="74"/>
      <c r="F34" s="592" t="s">
        <v>426</v>
      </c>
      <c r="G34" s="592"/>
      <c r="H34" s="116"/>
      <c r="I34" s="74"/>
      <c r="J34" s="593" t="s">
        <v>433</v>
      </c>
      <c r="K34" s="593"/>
      <c r="L34" s="216"/>
      <c r="M34" s="216"/>
      <c r="O34" s="605" t="s">
        <v>434</v>
      </c>
      <c r="P34" s="598"/>
      <c r="Q34" s="74"/>
      <c r="R34" s="593" t="s">
        <v>435</v>
      </c>
      <c r="S34" s="593"/>
      <c r="T34" s="116"/>
      <c r="U34" s="74"/>
      <c r="V34" s="593" t="s">
        <v>436</v>
      </c>
      <c r="W34" s="593"/>
    </row>
    <row r="35" spans="2:25" ht="17.25" customHeight="1" x14ac:dyDescent="0.15">
      <c r="C35" s="594">
        <f>SUM(H22:J31)</f>
        <v>101</v>
      </c>
      <c r="D35" s="595"/>
      <c r="E35" s="598" t="s">
        <v>428</v>
      </c>
      <c r="F35" s="599">
        <v>3600</v>
      </c>
      <c r="G35" s="600"/>
      <c r="H35" s="603" t="s">
        <v>104</v>
      </c>
      <c r="I35" s="604"/>
      <c r="J35" s="606">
        <f>C35*F35</f>
        <v>363600</v>
      </c>
      <c r="K35" s="607"/>
      <c r="L35" s="610" t="s">
        <v>437</v>
      </c>
      <c r="M35" s="227"/>
      <c r="O35" s="599">
        <f>J35</f>
        <v>363600</v>
      </c>
      <c r="P35" s="600"/>
      <c r="Q35" s="598" t="s">
        <v>438</v>
      </c>
      <c r="R35" s="599">
        <f>V28</f>
        <v>162000</v>
      </c>
      <c r="S35" s="611"/>
      <c r="T35" s="603" t="s">
        <v>104</v>
      </c>
      <c r="U35" s="604"/>
      <c r="V35" s="606">
        <f>O35+R35</f>
        <v>525600</v>
      </c>
      <c r="W35" s="613"/>
      <c r="Y35" s="123"/>
    </row>
    <row r="36" spans="2:25" ht="33" customHeight="1" thickBot="1" x14ac:dyDescent="0.2">
      <c r="C36" s="596"/>
      <c r="D36" s="597"/>
      <c r="E36" s="598"/>
      <c r="F36" s="601"/>
      <c r="G36" s="602"/>
      <c r="H36" s="603"/>
      <c r="I36" s="604"/>
      <c r="J36" s="608"/>
      <c r="K36" s="609"/>
      <c r="L36" s="610"/>
      <c r="M36" s="227"/>
      <c r="O36" s="601"/>
      <c r="P36" s="602"/>
      <c r="Q36" s="598"/>
      <c r="R36" s="601"/>
      <c r="S36" s="612"/>
      <c r="T36" s="603"/>
      <c r="U36" s="604"/>
      <c r="V36" s="608"/>
      <c r="W36" s="614"/>
      <c r="Y36" s="224"/>
    </row>
    <row r="38" spans="2:25" s="123" customFormat="1" ht="26.25" customHeight="1" x14ac:dyDescent="0.15">
      <c r="N38" s="126"/>
      <c r="O38" s="126"/>
      <c r="P38" s="126"/>
      <c r="Q38" s="126"/>
      <c r="R38" s="126"/>
      <c r="S38" s="126"/>
      <c r="T38" s="126"/>
      <c r="U38" s="126"/>
      <c r="V38" s="126"/>
      <c r="W38" s="126"/>
      <c r="X38" s="126"/>
      <c r="Y38" s="126"/>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F20:G21"/>
    <mergeCell ref="H20:J21"/>
    <mergeCell ref="O20:O21"/>
    <mergeCell ref="P20:Q20"/>
    <mergeCell ref="R20:S21"/>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16:C17"/>
    <mergeCell ref="D16:L17"/>
    <mergeCell ref="O16:O17"/>
    <mergeCell ref="P16:Q16"/>
    <mergeCell ref="R16:S17"/>
    <mergeCell ref="T22:V23"/>
    <mergeCell ref="D23:E23"/>
    <mergeCell ref="P23:Q23"/>
    <mergeCell ref="C24:C25"/>
    <mergeCell ref="D24:E24"/>
    <mergeCell ref="F24:G25"/>
    <mergeCell ref="H24:J25"/>
    <mergeCell ref="D25:E25"/>
    <mergeCell ref="T20:V21"/>
    <mergeCell ref="D21:E21"/>
    <mergeCell ref="P21:Q21"/>
    <mergeCell ref="C22:C23"/>
    <mergeCell ref="D22:E22"/>
    <mergeCell ref="F22:G23"/>
    <mergeCell ref="H22:J23"/>
    <mergeCell ref="O22:O23"/>
    <mergeCell ref="P22:Q22"/>
    <mergeCell ref="R22:S23"/>
    <mergeCell ref="D20:E20"/>
    <mergeCell ref="D14:F14"/>
    <mergeCell ref="G14:I14"/>
    <mergeCell ref="O14:O15"/>
    <mergeCell ref="P14:Q14"/>
    <mergeCell ref="R14:S15"/>
    <mergeCell ref="T14:V15"/>
    <mergeCell ref="T16:V17"/>
    <mergeCell ref="P17:Q17"/>
    <mergeCell ref="O18:O19"/>
    <mergeCell ref="P18:Q18"/>
    <mergeCell ref="R18:S19"/>
    <mergeCell ref="T18:V19"/>
    <mergeCell ref="P19:Q19"/>
    <mergeCell ref="P15:Q15"/>
    <mergeCell ref="C11:C12"/>
    <mergeCell ref="D11:F12"/>
    <mergeCell ref="G11:I12"/>
    <mergeCell ref="P11:Q11"/>
    <mergeCell ref="R11:S13"/>
    <mergeCell ref="T11:V13"/>
    <mergeCell ref="P12:Q13"/>
    <mergeCell ref="D13:F13"/>
    <mergeCell ref="G13:I13"/>
    <mergeCell ref="U5:V5"/>
    <mergeCell ref="W5:Y5"/>
    <mergeCell ref="U6:V6"/>
    <mergeCell ref="W6:Y6"/>
    <mergeCell ref="A8:L8"/>
    <mergeCell ref="N8:Y8"/>
    <mergeCell ref="B9:L9"/>
    <mergeCell ref="N9:Y9"/>
    <mergeCell ref="N10:Y10"/>
  </mergeCells>
  <phoneticPr fontId="2"/>
  <dataValidations count="2">
    <dataValidation type="list" allowBlank="1" showInputMessage="1" showErrorMessage="1" sqref="C16">
      <formula1>"　,□,☑"</formula1>
    </dataValidation>
    <dataValidation imeMode="fullKatakana" allowBlank="1" showInputMessage="1" showErrorMessage="1" sqref="D22:E22 D24:E24 D26:E26 D28:E28 D30:E30 P14:Q14 P16:Q16 P18:Q18 P20:Q20 P22:Q22"/>
  </dataValidations>
  <pageMargins left="0.9055118110236221" right="0.70866141732283472" top="0.55118110236220474" bottom="0.35433070866141736" header="0.31496062992125984" footer="0.31496062992125984"/>
  <pageSetup paperSize="9" scale="61" orientation="landscape"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O84"/>
  <sheetViews>
    <sheetView showZeros="0" view="pageBreakPreview" zoomScale="55" zoomScaleNormal="75" zoomScaleSheetLayoutView="55" workbookViewId="0"/>
  </sheetViews>
  <sheetFormatPr defaultRowHeight="18.75" x14ac:dyDescent="0.15"/>
  <cols>
    <col min="1" max="1" width="15.625" style="74" customWidth="1"/>
    <col min="2" max="2" width="16.875" style="115" customWidth="1"/>
    <col min="3" max="3" width="16.875" style="116" customWidth="1"/>
    <col min="4" max="4" width="16.875" style="115" customWidth="1"/>
    <col min="5" max="5" width="16.875" style="74" customWidth="1"/>
    <col min="6" max="6" width="16.875" style="115" customWidth="1"/>
    <col min="7" max="7" width="16.875" style="74" customWidth="1"/>
    <col min="8" max="8" width="11.375" style="115" customWidth="1"/>
    <col min="9" max="9" width="11.375" style="74" customWidth="1"/>
    <col min="10" max="10" width="16.875" style="74" customWidth="1"/>
    <col min="11" max="11" width="14.375" style="74" customWidth="1"/>
    <col min="12" max="12" width="13.25" style="74" customWidth="1"/>
    <col min="13" max="13" width="12.625" style="74" customWidth="1"/>
    <col min="14" max="14" width="16" style="115" customWidth="1"/>
    <col min="15" max="15" width="17.625" style="115" customWidth="1"/>
    <col min="16" max="16384" width="9" style="74"/>
  </cols>
  <sheetData>
    <row r="1" spans="1:15" s="91" customFormat="1" ht="19.5" thickBot="1" x14ac:dyDescent="0.2">
      <c r="B1" s="92"/>
      <c r="C1" s="93"/>
      <c r="D1" s="92"/>
      <c r="F1" s="92"/>
      <c r="H1" s="92"/>
      <c r="N1" s="92"/>
      <c r="O1" s="92"/>
    </row>
    <row r="2" spans="1:15" s="91" customFormat="1" ht="18.75" customHeight="1" x14ac:dyDescent="0.15">
      <c r="B2" s="92"/>
      <c r="C2" s="93"/>
      <c r="D2" s="92"/>
      <c r="F2" s="92"/>
      <c r="H2" s="92"/>
      <c r="L2" s="630" t="s">
        <v>148</v>
      </c>
      <c r="M2" s="631"/>
      <c r="N2" s="92"/>
      <c r="O2" s="92"/>
    </row>
    <row r="3" spans="1:15" s="91" customFormat="1" ht="18.75" customHeight="1" x14ac:dyDescent="0.15">
      <c r="B3" s="92"/>
      <c r="C3" s="93"/>
      <c r="D3" s="92"/>
      <c r="F3" s="92"/>
      <c r="H3" s="92"/>
      <c r="L3" s="632"/>
      <c r="M3" s="633"/>
      <c r="N3" s="92"/>
      <c r="O3" s="92"/>
    </row>
    <row r="4" spans="1:15" s="94" customFormat="1" ht="22.5" customHeight="1" thickBot="1" x14ac:dyDescent="0.2">
      <c r="B4" s="95"/>
      <c r="C4" s="97"/>
      <c r="D4" s="95"/>
      <c r="E4" s="98"/>
      <c r="F4" s="95"/>
      <c r="H4" s="96"/>
      <c r="L4" s="634"/>
      <c r="M4" s="635"/>
      <c r="N4" s="96"/>
    </row>
    <row r="5" spans="1:15" s="103" customFormat="1" ht="49.5" customHeight="1" x14ac:dyDescent="0.15">
      <c r="A5" s="102"/>
      <c r="B5" s="102"/>
      <c r="C5" s="99" t="s">
        <v>167</v>
      </c>
      <c r="D5" s="100" t="str">
        <f>一番最初に入力!C10&amp;""</f>
        <v>6</v>
      </c>
      <c r="E5" s="101" t="s">
        <v>388</v>
      </c>
      <c r="F5" s="102"/>
      <c r="G5" s="102"/>
      <c r="H5" s="102"/>
      <c r="I5" s="102"/>
      <c r="J5" s="102"/>
      <c r="K5" s="102"/>
      <c r="L5" s="102"/>
      <c r="M5" s="102"/>
      <c r="N5" s="117" t="s">
        <v>62</v>
      </c>
      <c r="O5" s="102"/>
    </row>
    <row r="6" spans="1:15" s="113" customFormat="1" ht="39.75" customHeight="1" x14ac:dyDescent="0.15">
      <c r="A6" s="91"/>
      <c r="B6" s="91"/>
      <c r="C6" s="91"/>
      <c r="D6" s="92"/>
      <c r="E6" s="91"/>
      <c r="F6" s="92"/>
      <c r="H6" s="92"/>
      <c r="K6" s="93"/>
      <c r="L6" s="91"/>
      <c r="M6" s="91"/>
      <c r="N6" s="198" t="s">
        <v>391</v>
      </c>
      <c r="O6" s="91"/>
    </row>
    <row r="7" spans="1:15" s="103" customFormat="1" ht="36.75" customHeight="1" x14ac:dyDescent="0.15">
      <c r="A7" s="101"/>
      <c r="B7" s="101"/>
      <c r="D7" s="101"/>
      <c r="F7" s="101"/>
      <c r="H7" s="644" t="s">
        <v>39</v>
      </c>
      <c r="I7" s="644"/>
      <c r="J7" s="643" t="str">
        <f>様式第4号!K8</f>
        <v>小規模保育事業Ａ型</v>
      </c>
      <c r="K7" s="643"/>
      <c r="L7" s="643"/>
      <c r="M7" s="643"/>
      <c r="N7" s="195" t="s">
        <v>390</v>
      </c>
    </row>
    <row r="8" spans="1:15" s="91" customFormat="1" ht="36.75" customHeight="1" x14ac:dyDescent="0.15">
      <c r="B8" s="92"/>
      <c r="D8" s="92"/>
      <c r="F8" s="92"/>
      <c r="H8" s="645" t="s">
        <v>56</v>
      </c>
      <c r="I8" s="645"/>
      <c r="J8" s="643" t="str">
        <f>様式第4号!K9</f>
        <v>○○保育園</v>
      </c>
      <c r="K8" s="643"/>
      <c r="L8" s="643"/>
      <c r="M8" s="643"/>
      <c r="N8" s="196" t="s">
        <v>389</v>
      </c>
    </row>
    <row r="9" spans="1:15" s="111" customFormat="1" ht="27" customHeight="1" x14ac:dyDescent="0.15">
      <c r="A9" s="91"/>
      <c r="B9" s="91"/>
      <c r="C9" s="91"/>
      <c r="D9" s="92"/>
      <c r="E9" s="91"/>
      <c r="F9" s="92"/>
      <c r="H9" s="92"/>
      <c r="K9" s="93"/>
      <c r="L9" s="91"/>
      <c r="M9" s="91"/>
      <c r="N9" s="197"/>
      <c r="O9" s="91"/>
    </row>
    <row r="10" spans="1:15" s="94" customFormat="1" ht="45" customHeight="1" x14ac:dyDescent="0.15">
      <c r="B10" s="94" t="s">
        <v>28</v>
      </c>
      <c r="C10" s="96"/>
      <c r="D10" s="104"/>
      <c r="E10" s="96"/>
      <c r="F10" s="96"/>
      <c r="H10" s="96"/>
      <c r="N10" s="199" t="s">
        <v>392</v>
      </c>
      <c r="O10" s="104"/>
    </row>
    <row r="11" spans="1:15" s="94" customFormat="1" ht="30" customHeight="1" x14ac:dyDescent="0.15">
      <c r="B11" s="615" t="s">
        <v>73</v>
      </c>
      <c r="C11" s="615"/>
      <c r="E11" s="118"/>
      <c r="F11" s="118"/>
      <c r="H11" s="118"/>
      <c r="K11" s="118"/>
      <c r="L11" s="118"/>
      <c r="M11" s="118"/>
      <c r="N11" s="118"/>
      <c r="O11" s="118"/>
    </row>
    <row r="12" spans="1:15" s="94" customFormat="1" ht="30" customHeight="1" x14ac:dyDescent="0.15">
      <c r="A12" s="118"/>
      <c r="B12" s="118"/>
      <c r="C12" s="105"/>
      <c r="D12" s="118"/>
      <c r="E12" s="106"/>
      <c r="F12" s="118"/>
      <c r="H12" s="118"/>
      <c r="K12" s="118"/>
      <c r="L12" s="118"/>
      <c r="M12" s="118"/>
      <c r="N12" s="118"/>
      <c r="O12" s="118"/>
    </row>
    <row r="13" spans="1:15" s="108" customFormat="1" ht="30" customHeight="1" x14ac:dyDescent="0.15">
      <c r="A13" s="94"/>
      <c r="B13" s="109"/>
      <c r="C13" s="109"/>
      <c r="D13" s="109"/>
      <c r="E13" s="109"/>
      <c r="F13" s="109"/>
      <c r="G13" s="107"/>
      <c r="H13" s="109"/>
      <c r="I13" s="107"/>
      <c r="J13" s="107"/>
      <c r="K13" s="109"/>
      <c r="L13" s="109"/>
      <c r="M13" s="94"/>
      <c r="N13" s="94"/>
      <c r="O13" s="94"/>
    </row>
    <row r="14" spans="1:15" s="112" customFormat="1" ht="39.75" customHeight="1" thickBot="1" x14ac:dyDescent="0.2">
      <c r="A14" s="113"/>
      <c r="B14" s="95" t="s">
        <v>467</v>
      </c>
      <c r="C14" s="94"/>
      <c r="D14" s="96"/>
      <c r="E14" s="94"/>
      <c r="F14" s="96"/>
      <c r="G14" s="108"/>
      <c r="H14" s="97"/>
      <c r="I14" s="108"/>
      <c r="J14" s="108"/>
      <c r="K14" s="94"/>
      <c r="L14" s="94"/>
      <c r="M14" s="113"/>
      <c r="N14" s="113"/>
      <c r="O14" s="113"/>
    </row>
    <row r="15" spans="1:15" s="108" customFormat="1" ht="39.75" customHeight="1" x14ac:dyDescent="0.15">
      <c r="A15" s="119"/>
      <c r="B15" s="654" t="s">
        <v>474</v>
      </c>
      <c r="C15" s="639"/>
      <c r="D15" s="639" t="s">
        <v>25</v>
      </c>
      <c r="E15" s="639"/>
      <c r="F15" s="639" t="s">
        <v>24</v>
      </c>
      <c r="G15" s="639"/>
      <c r="H15" s="646" t="s">
        <v>70</v>
      </c>
      <c r="I15" s="646"/>
      <c r="J15" s="636" t="s">
        <v>72</v>
      </c>
      <c r="K15" s="639" t="s">
        <v>71</v>
      </c>
      <c r="L15" s="640"/>
      <c r="M15" s="119"/>
      <c r="N15" s="119"/>
      <c r="O15" s="119"/>
    </row>
    <row r="16" spans="1:15" s="108" customFormat="1" ht="69" customHeight="1" x14ac:dyDescent="0.15">
      <c r="A16" s="119"/>
      <c r="B16" s="655"/>
      <c r="C16" s="641"/>
      <c r="D16" s="641"/>
      <c r="E16" s="641"/>
      <c r="F16" s="641"/>
      <c r="G16" s="641"/>
      <c r="H16" s="647"/>
      <c r="I16" s="647"/>
      <c r="J16" s="637"/>
      <c r="K16" s="641"/>
      <c r="L16" s="642"/>
      <c r="M16" s="119"/>
      <c r="N16" s="119"/>
      <c r="O16" s="119"/>
    </row>
    <row r="17" spans="1:15" s="108" customFormat="1" ht="39.75" customHeight="1" x14ac:dyDescent="0.15">
      <c r="A17" s="111"/>
      <c r="B17" s="655"/>
      <c r="C17" s="641"/>
      <c r="D17" s="641"/>
      <c r="E17" s="641"/>
      <c r="F17" s="641"/>
      <c r="G17" s="641"/>
      <c r="H17" s="647"/>
      <c r="I17" s="647"/>
      <c r="J17" s="638"/>
      <c r="K17" s="641"/>
      <c r="L17" s="642"/>
      <c r="M17" s="111"/>
      <c r="N17" s="111"/>
      <c r="O17" s="111"/>
    </row>
    <row r="18" spans="1:15" s="108" customFormat="1" ht="39.950000000000003" customHeight="1" x14ac:dyDescent="0.15">
      <c r="A18" s="111"/>
      <c r="B18" s="656" t="s">
        <v>57</v>
      </c>
      <c r="C18" s="657"/>
      <c r="D18" s="628" t="s">
        <v>20</v>
      </c>
      <c r="E18" s="628"/>
      <c r="F18" s="628" t="s">
        <v>18</v>
      </c>
      <c r="G18" s="628"/>
      <c r="H18" s="624">
        <v>5</v>
      </c>
      <c r="I18" s="625"/>
      <c r="J18" s="120">
        <v>1200</v>
      </c>
      <c r="K18" s="616">
        <f>H18*1200</f>
        <v>6000</v>
      </c>
      <c r="L18" s="617"/>
      <c r="M18" s="111"/>
      <c r="N18" s="111"/>
      <c r="O18" s="111"/>
    </row>
    <row r="19" spans="1:15" s="94" customFormat="1" ht="39.950000000000003" customHeight="1" x14ac:dyDescent="0.15">
      <c r="A19" s="111"/>
      <c r="B19" s="656"/>
      <c r="C19" s="657"/>
      <c r="D19" s="628"/>
      <c r="E19" s="628"/>
      <c r="F19" s="628" t="s">
        <v>17</v>
      </c>
      <c r="G19" s="628"/>
      <c r="H19" s="624">
        <v>5</v>
      </c>
      <c r="I19" s="625"/>
      <c r="J19" s="120">
        <v>2400</v>
      </c>
      <c r="K19" s="616">
        <f>H19*2400</f>
        <v>12000</v>
      </c>
      <c r="L19" s="617"/>
      <c r="M19" s="111"/>
      <c r="N19" s="111"/>
      <c r="O19" s="111"/>
    </row>
    <row r="20" spans="1:15" s="94" customFormat="1" ht="39.950000000000003" customHeight="1" x14ac:dyDescent="0.15">
      <c r="A20" s="112"/>
      <c r="B20" s="656"/>
      <c r="C20" s="657"/>
      <c r="D20" s="628" t="s">
        <v>19</v>
      </c>
      <c r="E20" s="628"/>
      <c r="F20" s="628" t="s">
        <v>18</v>
      </c>
      <c r="G20" s="628"/>
      <c r="H20" s="624"/>
      <c r="I20" s="625"/>
      <c r="J20" s="120">
        <v>600</v>
      </c>
      <c r="K20" s="616">
        <f>H20*600</f>
        <v>0</v>
      </c>
      <c r="L20" s="617"/>
      <c r="M20" s="112"/>
      <c r="N20" s="112"/>
      <c r="O20" s="112"/>
    </row>
    <row r="21" spans="1:15" s="94" customFormat="1" ht="39.950000000000003" customHeight="1" x14ac:dyDescent="0.15">
      <c r="A21" s="111"/>
      <c r="B21" s="656"/>
      <c r="C21" s="657"/>
      <c r="D21" s="628"/>
      <c r="E21" s="628"/>
      <c r="F21" s="628" t="s">
        <v>17</v>
      </c>
      <c r="G21" s="628"/>
      <c r="H21" s="624"/>
      <c r="I21" s="625"/>
      <c r="J21" s="120">
        <v>1200</v>
      </c>
      <c r="K21" s="616">
        <f>H21*1200</f>
        <v>0</v>
      </c>
      <c r="L21" s="617"/>
      <c r="M21" s="111"/>
      <c r="N21" s="111"/>
      <c r="O21" s="111"/>
    </row>
    <row r="22" spans="1:15" s="119" customFormat="1" ht="39.950000000000003" customHeight="1" x14ac:dyDescent="0.15">
      <c r="A22" s="112"/>
      <c r="B22" s="658" t="s">
        <v>23</v>
      </c>
      <c r="C22" s="659"/>
      <c r="D22" s="628" t="s">
        <v>20</v>
      </c>
      <c r="E22" s="628"/>
      <c r="F22" s="628" t="s">
        <v>18</v>
      </c>
      <c r="G22" s="628"/>
      <c r="H22" s="624">
        <v>10</v>
      </c>
      <c r="I22" s="625"/>
      <c r="J22" s="120">
        <v>1200</v>
      </c>
      <c r="K22" s="616">
        <f>H22*1200</f>
        <v>12000</v>
      </c>
      <c r="L22" s="617"/>
      <c r="M22" s="112"/>
      <c r="N22" s="112"/>
      <c r="O22" s="112"/>
    </row>
    <row r="23" spans="1:15" s="119" customFormat="1" ht="39.950000000000003" customHeight="1" x14ac:dyDescent="0.15">
      <c r="A23" s="111"/>
      <c r="B23" s="658"/>
      <c r="C23" s="659"/>
      <c r="D23" s="628"/>
      <c r="E23" s="628"/>
      <c r="F23" s="628" t="s">
        <v>17</v>
      </c>
      <c r="G23" s="628"/>
      <c r="H23" s="624">
        <v>5</v>
      </c>
      <c r="I23" s="625"/>
      <c r="J23" s="120">
        <v>2400</v>
      </c>
      <c r="K23" s="616">
        <f>H23*2400</f>
        <v>12000</v>
      </c>
      <c r="L23" s="617"/>
      <c r="M23" s="111"/>
      <c r="N23" s="111"/>
      <c r="O23" s="111"/>
    </row>
    <row r="24" spans="1:15" s="111" customFormat="1" ht="39.950000000000003" customHeight="1" x14ac:dyDescent="0.15">
      <c r="A24" s="112"/>
      <c r="B24" s="658"/>
      <c r="C24" s="659"/>
      <c r="D24" s="628" t="s">
        <v>19</v>
      </c>
      <c r="E24" s="628"/>
      <c r="F24" s="628" t="s">
        <v>18</v>
      </c>
      <c r="G24" s="628"/>
      <c r="H24" s="624"/>
      <c r="I24" s="625"/>
      <c r="J24" s="120">
        <v>600</v>
      </c>
      <c r="K24" s="616">
        <f>H24*600</f>
        <v>0</v>
      </c>
      <c r="L24" s="617"/>
      <c r="M24" s="112"/>
      <c r="N24" s="112"/>
      <c r="O24" s="112"/>
    </row>
    <row r="25" spans="1:15" s="111" customFormat="1" ht="39.950000000000003" customHeight="1" x14ac:dyDescent="0.15">
      <c r="B25" s="658"/>
      <c r="C25" s="659"/>
      <c r="D25" s="628"/>
      <c r="E25" s="628"/>
      <c r="F25" s="628" t="s">
        <v>17</v>
      </c>
      <c r="G25" s="628"/>
      <c r="H25" s="624"/>
      <c r="I25" s="625"/>
      <c r="J25" s="120">
        <v>1200</v>
      </c>
      <c r="K25" s="616">
        <f>H25*1200</f>
        <v>0</v>
      </c>
      <c r="L25" s="617"/>
    </row>
    <row r="26" spans="1:15" s="111" customFormat="1" ht="39.950000000000003" customHeight="1" x14ac:dyDescent="0.15">
      <c r="A26" s="112"/>
      <c r="B26" s="658" t="s">
        <v>22</v>
      </c>
      <c r="C26" s="659"/>
      <c r="D26" s="628" t="s">
        <v>20</v>
      </c>
      <c r="E26" s="628"/>
      <c r="F26" s="628" t="s">
        <v>18</v>
      </c>
      <c r="G26" s="628"/>
      <c r="H26" s="624">
        <v>5</v>
      </c>
      <c r="I26" s="625"/>
      <c r="J26" s="120">
        <v>1200</v>
      </c>
      <c r="K26" s="616">
        <f>H26*1200</f>
        <v>6000</v>
      </c>
      <c r="L26" s="617"/>
      <c r="M26" s="112"/>
      <c r="N26" s="112"/>
      <c r="O26" s="112"/>
    </row>
    <row r="27" spans="1:15" s="112" customFormat="1" ht="39.950000000000003" customHeight="1" x14ac:dyDescent="0.15">
      <c r="A27" s="111"/>
      <c r="B27" s="658"/>
      <c r="C27" s="659"/>
      <c r="D27" s="628"/>
      <c r="E27" s="628"/>
      <c r="F27" s="628" t="s">
        <v>17</v>
      </c>
      <c r="G27" s="628"/>
      <c r="H27" s="624">
        <v>10</v>
      </c>
      <c r="I27" s="625"/>
      <c r="J27" s="120">
        <v>2400</v>
      </c>
      <c r="K27" s="616">
        <f>H27*2400</f>
        <v>24000</v>
      </c>
      <c r="L27" s="617"/>
      <c r="M27" s="111"/>
      <c r="N27" s="111"/>
      <c r="O27" s="111"/>
    </row>
    <row r="28" spans="1:15" s="111" customFormat="1" ht="39.950000000000003" customHeight="1" x14ac:dyDescent="0.15">
      <c r="A28" s="112"/>
      <c r="B28" s="658"/>
      <c r="C28" s="659"/>
      <c r="D28" s="628" t="s">
        <v>19</v>
      </c>
      <c r="E28" s="628"/>
      <c r="F28" s="628" t="s">
        <v>18</v>
      </c>
      <c r="G28" s="628"/>
      <c r="H28" s="624"/>
      <c r="I28" s="625"/>
      <c r="J28" s="120">
        <v>600</v>
      </c>
      <c r="K28" s="616">
        <f>H28*600</f>
        <v>0</v>
      </c>
      <c r="L28" s="617"/>
      <c r="M28" s="112"/>
      <c r="N28" s="112"/>
      <c r="O28" s="112"/>
    </row>
    <row r="29" spans="1:15" s="112" customFormat="1" ht="39.950000000000003" customHeight="1" x14ac:dyDescent="0.15">
      <c r="A29" s="111"/>
      <c r="B29" s="658"/>
      <c r="C29" s="659"/>
      <c r="D29" s="628"/>
      <c r="E29" s="628"/>
      <c r="F29" s="628" t="s">
        <v>17</v>
      </c>
      <c r="G29" s="628"/>
      <c r="H29" s="624"/>
      <c r="I29" s="625"/>
      <c r="J29" s="120">
        <v>1200</v>
      </c>
      <c r="K29" s="616">
        <f>H29*1200</f>
        <v>0</v>
      </c>
      <c r="L29" s="617"/>
      <c r="M29" s="111"/>
      <c r="N29" s="111"/>
      <c r="O29" s="111"/>
    </row>
    <row r="30" spans="1:15" s="111" customFormat="1" ht="39.950000000000003" customHeight="1" x14ac:dyDescent="0.15">
      <c r="A30" s="112"/>
      <c r="B30" s="658" t="s">
        <v>21</v>
      </c>
      <c r="C30" s="659"/>
      <c r="D30" s="628" t="s">
        <v>20</v>
      </c>
      <c r="E30" s="628"/>
      <c r="F30" s="628" t="s">
        <v>18</v>
      </c>
      <c r="G30" s="628"/>
      <c r="H30" s="624"/>
      <c r="I30" s="625"/>
      <c r="J30" s="120">
        <v>1200</v>
      </c>
      <c r="K30" s="616">
        <f>H30*1200</f>
        <v>0</v>
      </c>
      <c r="L30" s="617"/>
      <c r="M30" s="112"/>
      <c r="N30" s="112"/>
      <c r="O30" s="112"/>
    </row>
    <row r="31" spans="1:15" s="112" customFormat="1" ht="39.950000000000003" customHeight="1" x14ac:dyDescent="0.15">
      <c r="B31" s="658"/>
      <c r="C31" s="659"/>
      <c r="D31" s="628"/>
      <c r="E31" s="628"/>
      <c r="F31" s="628" t="s">
        <v>17</v>
      </c>
      <c r="G31" s="628"/>
      <c r="H31" s="624"/>
      <c r="I31" s="625"/>
      <c r="J31" s="120">
        <v>2400</v>
      </c>
      <c r="K31" s="616">
        <f>H31*2400</f>
        <v>0</v>
      </c>
      <c r="L31" s="617"/>
    </row>
    <row r="32" spans="1:15" s="111" customFormat="1" ht="39.950000000000003" customHeight="1" x14ac:dyDescent="0.15">
      <c r="B32" s="658"/>
      <c r="C32" s="659"/>
      <c r="D32" s="628" t="s">
        <v>19</v>
      </c>
      <c r="E32" s="628"/>
      <c r="F32" s="628" t="s">
        <v>18</v>
      </c>
      <c r="G32" s="628"/>
      <c r="H32" s="624"/>
      <c r="I32" s="625"/>
      <c r="J32" s="121">
        <v>600</v>
      </c>
      <c r="K32" s="616">
        <f>H32*600</f>
        <v>0</v>
      </c>
      <c r="L32" s="617"/>
    </row>
    <row r="33" spans="1:15" s="112" customFormat="1" ht="39.950000000000003" customHeight="1" thickBot="1" x14ac:dyDescent="0.2">
      <c r="B33" s="660"/>
      <c r="C33" s="661"/>
      <c r="D33" s="629"/>
      <c r="E33" s="629"/>
      <c r="F33" s="629" t="s">
        <v>17</v>
      </c>
      <c r="G33" s="629"/>
      <c r="H33" s="710"/>
      <c r="I33" s="710"/>
      <c r="J33" s="122">
        <v>1200</v>
      </c>
      <c r="K33" s="618">
        <f>H33*1200</f>
        <v>0</v>
      </c>
      <c r="L33" s="619"/>
    </row>
    <row r="34" spans="1:15" s="149" customFormat="1" ht="27.75" customHeight="1" thickTop="1" x14ac:dyDescent="0.15">
      <c r="B34" s="620" t="s">
        <v>60</v>
      </c>
      <c r="C34" s="621"/>
      <c r="D34" s="621"/>
      <c r="E34" s="621"/>
      <c r="F34" s="621"/>
      <c r="G34" s="621"/>
      <c r="H34" s="626">
        <f>SUM(H18:H33)</f>
        <v>40</v>
      </c>
      <c r="I34" s="626"/>
      <c r="J34" s="652"/>
      <c r="K34" s="648">
        <f>SUM(K18:L33)</f>
        <v>72000</v>
      </c>
      <c r="L34" s="649"/>
    </row>
    <row r="35" spans="1:15" s="149" customFormat="1" ht="27.75" customHeight="1" x14ac:dyDescent="0.15">
      <c r="B35" s="622"/>
      <c r="C35" s="623"/>
      <c r="D35" s="623"/>
      <c r="E35" s="623"/>
      <c r="F35" s="623"/>
      <c r="G35" s="623"/>
      <c r="H35" s="627"/>
      <c r="I35" s="627"/>
      <c r="J35" s="653"/>
      <c r="K35" s="650"/>
      <c r="L35" s="651"/>
    </row>
    <row r="36" spans="1:15" s="152" customFormat="1" ht="35.25" customHeight="1" x14ac:dyDescent="0.15">
      <c r="A36" s="150"/>
      <c r="B36" s="666" t="s">
        <v>173</v>
      </c>
      <c r="C36" s="667"/>
      <c r="D36" s="667"/>
      <c r="E36" s="667"/>
      <c r="F36" s="667"/>
      <c r="G36" s="667"/>
      <c r="H36" s="670" t="s">
        <v>468</v>
      </c>
      <c r="I36" s="670"/>
      <c r="J36" s="670"/>
      <c r="K36" s="671"/>
      <c r="L36" s="672"/>
      <c r="M36" s="149"/>
      <c r="N36" s="151"/>
      <c r="O36" s="151"/>
    </row>
    <row r="37" spans="1:15" s="149" customFormat="1" ht="35.25" customHeight="1" thickBot="1" x14ac:dyDescent="0.2">
      <c r="A37" s="150"/>
      <c r="B37" s="668"/>
      <c r="C37" s="669"/>
      <c r="D37" s="669"/>
      <c r="E37" s="669"/>
      <c r="F37" s="669"/>
      <c r="G37" s="669"/>
      <c r="H37" s="673" t="s">
        <v>174</v>
      </c>
      <c r="I37" s="673"/>
      <c r="J37" s="673"/>
      <c r="K37" s="674"/>
      <c r="L37" s="675"/>
      <c r="N37" s="151"/>
      <c r="O37" s="151"/>
    </row>
    <row r="38" spans="1:15" s="149" customFormat="1" ht="75" customHeight="1" thickBot="1" x14ac:dyDescent="0.2">
      <c r="B38" s="662" t="s">
        <v>175</v>
      </c>
      <c r="C38" s="663"/>
      <c r="D38" s="663"/>
      <c r="E38" s="663"/>
      <c r="F38" s="663"/>
      <c r="G38" s="663"/>
      <c r="H38" s="663"/>
      <c r="I38" s="663"/>
      <c r="J38" s="663"/>
      <c r="K38" s="664">
        <f>K34-K36-K37</f>
        <v>72000</v>
      </c>
      <c r="L38" s="665"/>
    </row>
    <row r="39" spans="1:15" s="114" customFormat="1" ht="24.75" customHeight="1" x14ac:dyDescent="0.15">
      <c r="A39" s="91"/>
      <c r="B39" s="115"/>
      <c r="D39" s="115"/>
      <c r="E39" s="91"/>
      <c r="F39" s="115"/>
      <c r="H39" s="115"/>
      <c r="K39" s="74"/>
      <c r="L39" s="74"/>
      <c r="M39" s="91"/>
      <c r="N39" s="91"/>
      <c r="O39" s="91"/>
    </row>
    <row r="40" spans="1:15" s="91" customFormat="1" ht="24.75" customHeight="1" x14ac:dyDescent="0.15">
      <c r="B40" s="115"/>
      <c r="C40" s="93"/>
      <c r="D40" s="115"/>
      <c r="F40" s="115"/>
      <c r="G40" s="110"/>
      <c r="H40" s="115"/>
      <c r="I40" s="110"/>
      <c r="J40" s="110"/>
      <c r="K40" s="74"/>
      <c r="L40" s="74"/>
    </row>
    <row r="41" spans="1:15" s="91" customFormat="1" ht="24.75" customHeight="1" x14ac:dyDescent="0.15">
      <c r="B41" s="92"/>
      <c r="C41" s="93"/>
      <c r="D41" s="92"/>
      <c r="F41" s="92"/>
      <c r="H41" s="92"/>
      <c r="N41" s="92"/>
      <c r="O41" s="92"/>
    </row>
    <row r="42" spans="1:15" s="110" customFormat="1" ht="24.75" customHeight="1" x14ac:dyDescent="0.15">
      <c r="A42" s="74"/>
      <c r="B42" s="115"/>
      <c r="C42" s="93"/>
      <c r="D42" s="115"/>
      <c r="E42" s="91"/>
      <c r="F42" s="115"/>
      <c r="H42" s="115"/>
      <c r="K42" s="74"/>
      <c r="L42" s="74"/>
      <c r="M42" s="91"/>
      <c r="N42" s="92"/>
      <c r="O42" s="92"/>
    </row>
    <row r="43" spans="1:15" s="91" customFormat="1" ht="24.75" customHeight="1" x14ac:dyDescent="0.15">
      <c r="A43" s="74"/>
      <c r="B43" s="115"/>
      <c r="C43" s="93"/>
      <c r="D43" s="115"/>
      <c r="F43" s="115"/>
      <c r="H43" s="115"/>
      <c r="K43" s="74"/>
      <c r="L43" s="74"/>
      <c r="N43" s="92"/>
      <c r="O43" s="92"/>
    </row>
    <row r="44" spans="1:15" s="91" customFormat="1" x14ac:dyDescent="0.15">
      <c r="A44" s="74"/>
      <c r="B44" s="115"/>
      <c r="C44" s="93"/>
      <c r="D44" s="115"/>
      <c r="F44" s="115"/>
      <c r="H44" s="115"/>
      <c r="K44" s="74"/>
      <c r="L44" s="74"/>
      <c r="N44" s="92"/>
      <c r="O44" s="92"/>
    </row>
    <row r="45" spans="1:15" s="91" customFormat="1" ht="38.25" customHeight="1" x14ac:dyDescent="0.15">
      <c r="A45" s="74"/>
      <c r="B45" s="115"/>
      <c r="C45" s="93"/>
      <c r="D45" s="115"/>
      <c r="F45" s="115"/>
      <c r="H45" s="115"/>
      <c r="K45" s="74"/>
      <c r="L45" s="74"/>
      <c r="N45" s="92"/>
      <c r="O45" s="92"/>
    </row>
    <row r="46" spans="1:15" s="91" customFormat="1" x14ac:dyDescent="0.15">
      <c r="A46" s="74"/>
      <c r="B46" s="115"/>
      <c r="C46" s="93"/>
      <c r="D46" s="115"/>
      <c r="F46" s="115"/>
      <c r="H46" s="115"/>
      <c r="K46" s="74"/>
      <c r="L46" s="74"/>
      <c r="N46" s="92"/>
      <c r="O46" s="92"/>
    </row>
    <row r="47" spans="1:15" s="91" customFormat="1" x14ac:dyDescent="0.15">
      <c r="A47" s="74"/>
      <c r="B47" s="115"/>
      <c r="C47" s="93"/>
      <c r="D47" s="115"/>
      <c r="F47" s="115"/>
      <c r="H47" s="115"/>
      <c r="K47" s="74"/>
      <c r="L47" s="74"/>
      <c r="N47" s="92"/>
      <c r="O47" s="92"/>
    </row>
    <row r="48" spans="1:15" s="91" customFormat="1" x14ac:dyDescent="0.15">
      <c r="A48" s="74"/>
      <c r="B48" s="115"/>
      <c r="C48" s="93"/>
      <c r="D48" s="115"/>
      <c r="F48" s="115"/>
      <c r="H48" s="115"/>
      <c r="K48" s="74"/>
      <c r="L48" s="74"/>
      <c r="N48" s="92"/>
      <c r="O48" s="92"/>
    </row>
    <row r="49" spans="1:15" s="91" customFormat="1" x14ac:dyDescent="0.15">
      <c r="A49" s="74"/>
      <c r="B49" s="115"/>
      <c r="C49" s="93"/>
      <c r="D49" s="115"/>
      <c r="F49" s="115"/>
      <c r="H49" s="115"/>
      <c r="K49" s="74"/>
      <c r="L49" s="74"/>
      <c r="N49" s="92"/>
      <c r="O49" s="92"/>
    </row>
    <row r="50" spans="1:15" s="91" customFormat="1" x14ac:dyDescent="0.15">
      <c r="A50" s="74"/>
      <c r="B50" s="115"/>
      <c r="C50" s="93"/>
      <c r="D50" s="115"/>
      <c r="F50" s="115"/>
      <c r="H50" s="115"/>
      <c r="K50" s="74"/>
      <c r="L50" s="74"/>
      <c r="N50" s="92"/>
      <c r="O50" s="92"/>
    </row>
    <row r="51" spans="1:15" s="91" customFormat="1" x14ac:dyDescent="0.15">
      <c r="A51" s="74"/>
      <c r="B51" s="115"/>
      <c r="C51" s="93"/>
      <c r="D51" s="115"/>
      <c r="F51" s="115"/>
      <c r="H51" s="115"/>
      <c r="K51" s="74"/>
      <c r="L51" s="74"/>
      <c r="N51" s="92"/>
      <c r="O51" s="92"/>
    </row>
    <row r="52" spans="1:15" s="91" customFormat="1" x14ac:dyDescent="0.15">
      <c r="A52" s="74"/>
      <c r="B52" s="115"/>
      <c r="C52" s="93"/>
      <c r="D52" s="115"/>
      <c r="F52" s="115"/>
      <c r="H52" s="115"/>
      <c r="K52" s="74"/>
      <c r="L52" s="74"/>
      <c r="N52" s="92"/>
      <c r="O52" s="92"/>
    </row>
    <row r="53" spans="1:15" s="91" customFormat="1" x14ac:dyDescent="0.15">
      <c r="A53" s="74"/>
      <c r="B53" s="115"/>
      <c r="C53" s="93"/>
      <c r="D53" s="115"/>
      <c r="F53" s="115"/>
      <c r="H53" s="115"/>
      <c r="K53" s="74"/>
      <c r="L53" s="74"/>
      <c r="N53" s="92"/>
      <c r="O53" s="92"/>
    </row>
    <row r="54" spans="1:15" s="91" customFormat="1" x14ac:dyDescent="0.15">
      <c r="A54" s="74"/>
      <c r="B54" s="115"/>
      <c r="C54" s="93"/>
      <c r="D54" s="115"/>
      <c r="F54" s="115"/>
      <c r="H54" s="115"/>
      <c r="K54" s="74"/>
      <c r="L54" s="74"/>
      <c r="N54" s="92"/>
      <c r="O54" s="92"/>
    </row>
    <row r="55" spans="1:15" s="91" customFormat="1" x14ac:dyDescent="0.15">
      <c r="A55" s="74"/>
      <c r="B55" s="115"/>
      <c r="C55" s="93"/>
      <c r="D55" s="115"/>
      <c r="F55" s="115"/>
      <c r="H55" s="115"/>
      <c r="K55" s="74"/>
      <c r="L55" s="74"/>
      <c r="N55" s="92"/>
      <c r="O55" s="92"/>
    </row>
    <row r="56" spans="1:15" s="91" customFormat="1" x14ac:dyDescent="0.15">
      <c r="A56" s="74"/>
      <c r="B56" s="115"/>
      <c r="C56" s="93"/>
      <c r="D56" s="115"/>
      <c r="F56" s="115"/>
      <c r="H56" s="115"/>
      <c r="K56" s="74"/>
      <c r="L56" s="74"/>
      <c r="N56" s="92"/>
      <c r="O56" s="92"/>
    </row>
    <row r="57" spans="1:15" s="91" customFormat="1" x14ac:dyDescent="0.15">
      <c r="A57" s="74"/>
      <c r="B57" s="115"/>
      <c r="C57" s="93"/>
      <c r="D57" s="115"/>
      <c r="F57" s="115"/>
      <c r="H57" s="115"/>
      <c r="K57" s="74"/>
      <c r="L57" s="74"/>
      <c r="N57" s="92"/>
      <c r="O57" s="92"/>
    </row>
    <row r="58" spans="1:15" s="91" customFormat="1" x14ac:dyDescent="0.15">
      <c r="A58" s="74"/>
      <c r="B58" s="115"/>
      <c r="C58" s="93"/>
      <c r="D58" s="115"/>
      <c r="F58" s="115"/>
      <c r="H58" s="115"/>
      <c r="K58" s="74"/>
      <c r="L58" s="74"/>
      <c r="N58" s="92"/>
      <c r="O58" s="92"/>
    </row>
    <row r="59" spans="1:15" s="91" customFormat="1" x14ac:dyDescent="0.15">
      <c r="A59" s="74"/>
      <c r="B59" s="115"/>
      <c r="C59" s="93"/>
      <c r="D59" s="115"/>
      <c r="F59" s="115"/>
      <c r="H59" s="115"/>
      <c r="K59" s="74"/>
      <c r="L59" s="74"/>
      <c r="N59" s="92"/>
      <c r="O59" s="92"/>
    </row>
    <row r="60" spans="1:15" s="91" customFormat="1" x14ac:dyDescent="0.15">
      <c r="A60" s="74"/>
      <c r="B60" s="115"/>
      <c r="C60" s="93"/>
      <c r="D60" s="115"/>
      <c r="F60" s="115"/>
      <c r="H60" s="115"/>
      <c r="K60" s="74"/>
      <c r="L60" s="74"/>
      <c r="N60" s="92"/>
      <c r="O60" s="92"/>
    </row>
    <row r="61" spans="1:15" s="91" customFormat="1" x14ac:dyDescent="0.15">
      <c r="A61" s="74"/>
      <c r="B61" s="115"/>
      <c r="C61" s="93"/>
      <c r="D61" s="115"/>
      <c r="F61" s="115"/>
      <c r="H61" s="115"/>
      <c r="K61" s="74"/>
      <c r="L61" s="74"/>
      <c r="N61" s="92"/>
      <c r="O61" s="92"/>
    </row>
    <row r="62" spans="1:15" s="91" customFormat="1" x14ac:dyDescent="0.15">
      <c r="A62" s="74"/>
      <c r="B62" s="115"/>
      <c r="C62" s="93"/>
      <c r="D62" s="115"/>
      <c r="F62" s="115"/>
      <c r="H62" s="115"/>
      <c r="K62" s="74"/>
      <c r="L62" s="74"/>
      <c r="N62" s="92"/>
      <c r="O62" s="92"/>
    </row>
    <row r="63" spans="1:15" s="91" customFormat="1" x14ac:dyDescent="0.15">
      <c r="A63" s="74"/>
      <c r="B63" s="115"/>
      <c r="C63" s="93"/>
      <c r="D63" s="115"/>
      <c r="F63" s="115"/>
      <c r="H63" s="115"/>
      <c r="K63" s="74"/>
      <c r="L63" s="74"/>
      <c r="N63" s="92"/>
      <c r="O63" s="92"/>
    </row>
    <row r="64" spans="1:15" s="91" customFormat="1" x14ac:dyDescent="0.15">
      <c r="A64" s="74"/>
      <c r="B64" s="115"/>
      <c r="C64" s="93"/>
      <c r="D64" s="115"/>
      <c r="F64" s="115"/>
      <c r="H64" s="115"/>
      <c r="K64" s="74"/>
      <c r="L64" s="74"/>
      <c r="N64" s="92"/>
      <c r="O64" s="92"/>
    </row>
    <row r="65" spans="1:15" s="91" customFormat="1" x14ac:dyDescent="0.15">
      <c r="A65" s="74"/>
      <c r="B65" s="115"/>
      <c r="C65" s="93"/>
      <c r="D65" s="115"/>
      <c r="F65" s="115"/>
      <c r="H65" s="115"/>
      <c r="K65" s="74"/>
      <c r="L65" s="74"/>
      <c r="N65" s="92"/>
      <c r="O65" s="92"/>
    </row>
    <row r="66" spans="1:15" s="91" customFormat="1" x14ac:dyDescent="0.15">
      <c r="A66" s="74"/>
      <c r="B66" s="115"/>
      <c r="C66" s="93"/>
      <c r="D66" s="115"/>
      <c r="F66" s="115"/>
      <c r="H66" s="115"/>
      <c r="K66" s="74"/>
      <c r="L66" s="74"/>
      <c r="N66" s="92"/>
      <c r="O66" s="92"/>
    </row>
    <row r="67" spans="1:15" s="91" customFormat="1" x14ac:dyDescent="0.15">
      <c r="A67" s="74"/>
      <c r="B67" s="115"/>
      <c r="C67" s="93"/>
      <c r="D67" s="115"/>
      <c r="F67" s="115"/>
      <c r="H67" s="115"/>
      <c r="K67" s="74"/>
      <c r="L67" s="74"/>
      <c r="N67" s="92"/>
      <c r="O67" s="92"/>
    </row>
    <row r="68" spans="1:15" s="91" customFormat="1" x14ac:dyDescent="0.15">
      <c r="A68" s="74"/>
      <c r="B68" s="115"/>
      <c r="C68" s="93"/>
      <c r="D68" s="115"/>
      <c r="F68" s="115"/>
      <c r="H68" s="115"/>
      <c r="K68" s="74"/>
      <c r="L68" s="74"/>
      <c r="N68" s="92"/>
      <c r="O68" s="92"/>
    </row>
    <row r="69" spans="1:15" s="91" customFormat="1" x14ac:dyDescent="0.15">
      <c r="A69" s="74"/>
      <c r="B69" s="115"/>
      <c r="C69" s="93"/>
      <c r="D69" s="115"/>
      <c r="F69" s="115"/>
      <c r="H69" s="115"/>
      <c r="K69" s="74"/>
      <c r="L69" s="74"/>
      <c r="N69" s="92"/>
      <c r="O69" s="92"/>
    </row>
    <row r="70" spans="1:15" s="91" customFormat="1" x14ac:dyDescent="0.15">
      <c r="A70" s="74"/>
      <c r="B70" s="115"/>
      <c r="C70" s="93"/>
      <c r="D70" s="115"/>
      <c r="F70" s="115"/>
      <c r="H70" s="115"/>
      <c r="K70" s="74"/>
      <c r="L70" s="74"/>
      <c r="N70" s="92"/>
      <c r="O70" s="92"/>
    </row>
    <row r="71" spans="1:15" s="91" customFormat="1" x14ac:dyDescent="0.15">
      <c r="A71" s="74"/>
      <c r="B71" s="115"/>
      <c r="C71" s="93"/>
      <c r="D71" s="115"/>
      <c r="F71" s="115"/>
      <c r="H71" s="115"/>
      <c r="K71" s="74"/>
      <c r="L71" s="74"/>
      <c r="N71" s="92"/>
      <c r="O71" s="92"/>
    </row>
    <row r="72" spans="1:15" s="91" customFormat="1" x14ac:dyDescent="0.15">
      <c r="A72" s="74"/>
      <c r="B72" s="115"/>
      <c r="C72" s="93"/>
      <c r="D72" s="115"/>
      <c r="F72" s="115"/>
      <c r="H72" s="115"/>
      <c r="K72" s="74"/>
      <c r="L72" s="74"/>
      <c r="N72" s="92"/>
      <c r="O72" s="92"/>
    </row>
    <row r="73" spans="1:15" s="91" customFormat="1" x14ac:dyDescent="0.15">
      <c r="A73" s="74"/>
      <c r="B73" s="115"/>
      <c r="C73" s="116"/>
      <c r="D73" s="115"/>
      <c r="E73" s="74"/>
      <c r="F73" s="115"/>
      <c r="H73" s="115"/>
      <c r="K73" s="74"/>
      <c r="L73" s="74"/>
      <c r="N73" s="115"/>
      <c r="O73" s="115"/>
    </row>
    <row r="74" spans="1:15" s="91" customFormat="1" x14ac:dyDescent="0.15">
      <c r="A74" s="74"/>
      <c r="B74" s="115"/>
      <c r="C74" s="116"/>
      <c r="D74" s="115"/>
      <c r="E74" s="74"/>
      <c r="F74" s="115"/>
      <c r="H74" s="115"/>
      <c r="K74" s="74"/>
      <c r="L74" s="74"/>
      <c r="M74" s="74"/>
      <c r="N74" s="115"/>
      <c r="O74" s="115"/>
    </row>
    <row r="75" spans="1:15" s="91" customFormat="1" x14ac:dyDescent="0.15">
      <c r="A75" s="74"/>
      <c r="B75" s="115"/>
      <c r="C75" s="116"/>
      <c r="D75" s="115"/>
      <c r="E75" s="74"/>
      <c r="F75" s="115"/>
      <c r="H75" s="115"/>
      <c r="K75" s="74"/>
      <c r="L75" s="74"/>
      <c r="M75" s="74"/>
      <c r="N75" s="115"/>
      <c r="O75" s="115"/>
    </row>
    <row r="76" spans="1:15" s="91" customFormat="1" x14ac:dyDescent="0.15">
      <c r="A76" s="74"/>
      <c r="B76" s="115"/>
      <c r="C76" s="116"/>
      <c r="D76" s="115"/>
      <c r="E76" s="74"/>
      <c r="F76" s="115"/>
      <c r="H76" s="115"/>
      <c r="K76" s="74"/>
      <c r="L76" s="74"/>
      <c r="M76" s="74"/>
      <c r="N76" s="115"/>
      <c r="O76" s="115"/>
    </row>
    <row r="77" spans="1:15" s="91" customFormat="1" x14ac:dyDescent="0.15">
      <c r="A77" s="74"/>
      <c r="B77" s="115"/>
      <c r="C77" s="116"/>
      <c r="D77" s="115"/>
      <c r="E77" s="74"/>
      <c r="F77" s="115"/>
      <c r="H77" s="115"/>
      <c r="K77" s="74"/>
      <c r="L77" s="74"/>
      <c r="M77" s="74"/>
      <c r="N77" s="115"/>
      <c r="O77" s="115"/>
    </row>
    <row r="78" spans="1:15" s="91" customFormat="1" x14ac:dyDescent="0.15">
      <c r="A78" s="74"/>
      <c r="B78" s="115"/>
      <c r="C78" s="116"/>
      <c r="D78" s="115"/>
      <c r="E78" s="74"/>
      <c r="F78" s="115"/>
      <c r="H78" s="115"/>
      <c r="K78" s="74"/>
      <c r="L78" s="74"/>
      <c r="M78" s="74"/>
      <c r="N78" s="115"/>
      <c r="O78" s="115"/>
    </row>
    <row r="79" spans="1:15" s="91" customFormat="1" x14ac:dyDescent="0.15">
      <c r="A79" s="74"/>
      <c r="B79" s="115"/>
      <c r="C79" s="116"/>
      <c r="D79" s="115"/>
      <c r="E79" s="74"/>
      <c r="F79" s="115"/>
      <c r="H79" s="115"/>
      <c r="K79" s="74"/>
      <c r="L79" s="74"/>
      <c r="M79" s="74"/>
      <c r="N79" s="115"/>
      <c r="O79" s="115"/>
    </row>
    <row r="80" spans="1:15" s="91" customFormat="1" x14ac:dyDescent="0.15">
      <c r="A80" s="74"/>
      <c r="B80" s="115"/>
      <c r="C80" s="116"/>
      <c r="D80" s="115"/>
      <c r="E80" s="74"/>
      <c r="F80" s="115"/>
      <c r="H80" s="115"/>
      <c r="K80" s="74"/>
      <c r="L80" s="74"/>
      <c r="M80" s="74"/>
      <c r="N80" s="115"/>
      <c r="O80" s="115"/>
    </row>
    <row r="81" spans="1:15" s="91" customFormat="1" x14ac:dyDescent="0.15">
      <c r="A81" s="74"/>
      <c r="B81" s="115"/>
      <c r="C81" s="116"/>
      <c r="D81" s="115"/>
      <c r="E81" s="74"/>
      <c r="F81" s="115"/>
      <c r="H81" s="115"/>
      <c r="K81" s="74"/>
      <c r="L81" s="74"/>
      <c r="M81" s="74"/>
      <c r="N81" s="115"/>
      <c r="O81" s="115"/>
    </row>
    <row r="82" spans="1:15" s="91" customFormat="1" x14ac:dyDescent="0.15">
      <c r="A82" s="74"/>
      <c r="B82" s="115"/>
      <c r="C82" s="116"/>
      <c r="D82" s="115"/>
      <c r="E82" s="74"/>
      <c r="F82" s="115"/>
      <c r="G82" s="74"/>
      <c r="H82" s="115"/>
      <c r="K82" s="74"/>
      <c r="L82" s="74"/>
      <c r="M82" s="74"/>
      <c r="N82" s="115"/>
      <c r="O82" s="115"/>
    </row>
    <row r="83" spans="1:15" s="91" customFormat="1" x14ac:dyDescent="0.15">
      <c r="A83" s="74"/>
      <c r="B83" s="115"/>
      <c r="C83" s="116"/>
      <c r="D83" s="115"/>
      <c r="E83" s="74"/>
      <c r="F83" s="115"/>
      <c r="G83" s="74"/>
      <c r="H83" s="115"/>
      <c r="K83" s="74"/>
      <c r="L83" s="74"/>
      <c r="M83" s="74"/>
      <c r="N83" s="115"/>
      <c r="O83" s="115"/>
    </row>
    <row r="84" spans="1:15" s="91" customFormat="1" x14ac:dyDescent="0.15">
      <c r="A84" s="74"/>
      <c r="B84" s="115"/>
      <c r="C84" s="116"/>
      <c r="D84" s="115"/>
      <c r="E84" s="74"/>
      <c r="F84" s="115"/>
      <c r="G84" s="74"/>
      <c r="H84" s="115"/>
      <c r="K84" s="74"/>
      <c r="L84" s="74"/>
      <c r="M84" s="74"/>
      <c r="N84" s="115"/>
      <c r="O84" s="115"/>
    </row>
  </sheetData>
  <sheetProtection password="C016" sheet="1" objects="1" scenarios="1"/>
  <mergeCells count="83">
    <mergeCell ref="B38:J38"/>
    <mergeCell ref="K38:L38"/>
    <mergeCell ref="B36:G37"/>
    <mergeCell ref="H36:J36"/>
    <mergeCell ref="K36:L36"/>
    <mergeCell ref="H37:J37"/>
    <mergeCell ref="K37:L37"/>
    <mergeCell ref="F23:G23"/>
    <mergeCell ref="B30:C33"/>
    <mergeCell ref="D18:E19"/>
    <mergeCell ref="D20:E21"/>
    <mergeCell ref="D22:E23"/>
    <mergeCell ref="D24:E25"/>
    <mergeCell ref="B26:C29"/>
    <mergeCell ref="B22:C25"/>
    <mergeCell ref="D30:E31"/>
    <mergeCell ref="D32:E33"/>
    <mergeCell ref="D26:E27"/>
    <mergeCell ref="F29:G29"/>
    <mergeCell ref="F30:G30"/>
    <mergeCell ref="F25:G25"/>
    <mergeCell ref="D28:E29"/>
    <mergeCell ref="F22:G22"/>
    <mergeCell ref="B15:C17"/>
    <mergeCell ref="D15:E17"/>
    <mergeCell ref="F15:G17"/>
    <mergeCell ref="B18:C21"/>
    <mergeCell ref="F18:G18"/>
    <mergeCell ref="F19:G19"/>
    <mergeCell ref="F20:G20"/>
    <mergeCell ref="F21:G21"/>
    <mergeCell ref="F27:G27"/>
    <mergeCell ref="F24:G24"/>
    <mergeCell ref="F31:G31"/>
    <mergeCell ref="H30:I30"/>
    <mergeCell ref="F26:G26"/>
    <mergeCell ref="H29:I29"/>
    <mergeCell ref="F28:G28"/>
    <mergeCell ref="H31:I31"/>
    <mergeCell ref="H28:I28"/>
    <mergeCell ref="H24:I24"/>
    <mergeCell ref="H25:I25"/>
    <mergeCell ref="H20:I20"/>
    <mergeCell ref="K34:L35"/>
    <mergeCell ref="K29:L29"/>
    <mergeCell ref="K30:L30"/>
    <mergeCell ref="K31:L31"/>
    <mergeCell ref="H32:I32"/>
    <mergeCell ref="H33:I33"/>
    <mergeCell ref="K21:L21"/>
    <mergeCell ref="J34:J35"/>
    <mergeCell ref="L2:M4"/>
    <mergeCell ref="J15:J17"/>
    <mergeCell ref="K15:L17"/>
    <mergeCell ref="H23:I23"/>
    <mergeCell ref="H18:I18"/>
    <mergeCell ref="K19:L19"/>
    <mergeCell ref="K20:L20"/>
    <mergeCell ref="K22:L22"/>
    <mergeCell ref="K23:L23"/>
    <mergeCell ref="H22:I22"/>
    <mergeCell ref="J8:M8"/>
    <mergeCell ref="J7:M7"/>
    <mergeCell ref="H7:I7"/>
    <mergeCell ref="H8:I8"/>
    <mergeCell ref="H15:I17"/>
    <mergeCell ref="H21:I21"/>
    <mergeCell ref="B11:C11"/>
    <mergeCell ref="K32:L32"/>
    <mergeCell ref="K33:L33"/>
    <mergeCell ref="B34:G35"/>
    <mergeCell ref="K26:L26"/>
    <mergeCell ref="K27:L27"/>
    <mergeCell ref="K28:L28"/>
    <mergeCell ref="H26:I26"/>
    <mergeCell ref="K25:L25"/>
    <mergeCell ref="H34:I35"/>
    <mergeCell ref="F32:G32"/>
    <mergeCell ref="F33:G33"/>
    <mergeCell ref="H27:I27"/>
    <mergeCell ref="K24:L24"/>
    <mergeCell ref="K18:L18"/>
    <mergeCell ref="H19:I19"/>
  </mergeCells>
  <phoneticPr fontId="2"/>
  <pageMargins left="0.59055118110236227" right="0.19685039370078741" top="0.39370078740157483" bottom="0.19685039370078741" header="0.51181102362204722" footer="0.51181102362204722"/>
  <pageSetup paperSize="9" scale="48"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pageSetUpPr fitToPage="1"/>
  </sheetPr>
  <dimension ref="A1:P48"/>
  <sheetViews>
    <sheetView showZeros="0" view="pageBreakPreview" zoomScale="50" zoomScaleNormal="60" zoomScaleSheetLayoutView="50" workbookViewId="0">
      <selection activeCell="A18" sqref="A18:B18"/>
    </sheetView>
  </sheetViews>
  <sheetFormatPr defaultRowHeight="18.75" x14ac:dyDescent="0.15"/>
  <cols>
    <col min="1" max="2" width="14.125" style="1" customWidth="1"/>
    <col min="3" max="3" width="24.625" style="1" customWidth="1"/>
    <col min="4" max="16" width="20.625" style="1" customWidth="1"/>
    <col min="17" max="16384" width="9" style="1"/>
  </cols>
  <sheetData>
    <row r="1" spans="1:16" ht="19.5" thickBot="1" x14ac:dyDescent="0.2"/>
    <row r="2" spans="1:16" ht="18" customHeight="1" x14ac:dyDescent="0.15">
      <c r="A2" s="707" t="s">
        <v>167</v>
      </c>
      <c r="B2" s="705" t="str">
        <f>一番最初に入力!C10&amp;""</f>
        <v>6</v>
      </c>
      <c r="C2" s="703" t="s">
        <v>105</v>
      </c>
      <c r="D2" s="704"/>
      <c r="E2" s="704"/>
      <c r="F2" s="704"/>
      <c r="G2" s="54"/>
      <c r="H2" s="55"/>
      <c r="I2" s="55"/>
      <c r="J2" s="55"/>
      <c r="K2" s="55"/>
      <c r="L2" s="55"/>
      <c r="N2" s="55"/>
      <c r="O2" s="679" t="s">
        <v>149</v>
      </c>
      <c r="P2" s="680"/>
    </row>
    <row r="3" spans="1:16" ht="18" customHeight="1" thickBot="1" x14ac:dyDescent="0.2">
      <c r="A3" s="707"/>
      <c r="B3" s="706"/>
      <c r="C3" s="704"/>
      <c r="D3" s="704"/>
      <c r="E3" s="704"/>
      <c r="F3" s="704"/>
      <c r="G3" s="54"/>
      <c r="H3" s="56"/>
      <c r="I3" s="56"/>
      <c r="J3" s="56"/>
      <c r="K3" s="56"/>
      <c r="L3" s="56"/>
      <c r="N3" s="56"/>
      <c r="O3" s="681"/>
      <c r="P3" s="682"/>
    </row>
    <row r="4" spans="1:16" ht="24" x14ac:dyDescent="0.15">
      <c r="A4" s="57"/>
      <c r="B4" s="57"/>
      <c r="C4" s="56"/>
      <c r="D4" s="56"/>
      <c r="E4" s="56"/>
      <c r="F4" s="56"/>
      <c r="G4" s="56"/>
      <c r="H4" s="56"/>
      <c r="I4" s="56"/>
      <c r="J4" s="56"/>
      <c r="K4" s="56"/>
      <c r="L4" s="56"/>
      <c r="M4" s="56"/>
      <c r="N4" s="56"/>
      <c r="O4" s="56"/>
      <c r="P4" s="56"/>
    </row>
    <row r="5" spans="1:16" ht="30" customHeight="1" x14ac:dyDescent="0.15">
      <c r="A5" s="708" t="s">
        <v>86</v>
      </c>
      <c r="B5" s="709"/>
      <c r="C5" s="709"/>
      <c r="D5" s="709"/>
      <c r="E5" s="709"/>
      <c r="F5" s="709"/>
      <c r="G5" s="59"/>
      <c r="H5" s="60"/>
      <c r="I5" s="58"/>
      <c r="J5" s="58"/>
      <c r="K5" s="58"/>
      <c r="L5" s="58"/>
      <c r="M5" s="53" t="s">
        <v>39</v>
      </c>
      <c r="N5" s="683" t="str">
        <f>収支予算書!F5</f>
        <v>小規模保育事業Ａ型</v>
      </c>
      <c r="O5" s="684"/>
      <c r="P5" s="685"/>
    </row>
    <row r="6" spans="1:16" ht="30" customHeight="1" x14ac:dyDescent="0.15">
      <c r="A6" s="709"/>
      <c r="B6" s="709"/>
      <c r="C6" s="709"/>
      <c r="D6" s="709"/>
      <c r="E6" s="709"/>
      <c r="F6" s="709"/>
      <c r="M6" s="53" t="s">
        <v>40</v>
      </c>
      <c r="N6" s="683" t="str">
        <f>様式第4号!K9</f>
        <v>○○保育園</v>
      </c>
      <c r="O6" s="684"/>
      <c r="P6" s="685"/>
    </row>
    <row r="10" spans="1:16" ht="30" customHeight="1" thickBot="1" x14ac:dyDescent="0.2">
      <c r="A10" s="695" t="s">
        <v>87</v>
      </c>
      <c r="B10" s="696"/>
      <c r="C10" s="61"/>
      <c r="D10" s="61" t="s">
        <v>88</v>
      </c>
      <c r="E10" s="62" t="s">
        <v>89</v>
      </c>
      <c r="F10" s="62" t="s">
        <v>90</v>
      </c>
      <c r="G10" s="61" t="s">
        <v>91</v>
      </c>
      <c r="H10" s="62" t="s">
        <v>92</v>
      </c>
      <c r="I10" s="62" t="s">
        <v>93</v>
      </c>
      <c r="J10" s="62" t="s">
        <v>94</v>
      </c>
      <c r="K10" s="62" t="s">
        <v>95</v>
      </c>
      <c r="L10" s="62" t="s">
        <v>96</v>
      </c>
      <c r="M10" s="62" t="s">
        <v>97</v>
      </c>
      <c r="N10" s="62" t="s">
        <v>98</v>
      </c>
      <c r="O10" s="63" t="s">
        <v>99</v>
      </c>
      <c r="P10" s="64" t="s">
        <v>16</v>
      </c>
    </row>
    <row r="11" spans="1:16" ht="30" customHeight="1" x14ac:dyDescent="0.15">
      <c r="A11" s="697" t="s">
        <v>923</v>
      </c>
      <c r="B11" s="698"/>
      <c r="C11" s="65" t="s">
        <v>100</v>
      </c>
      <c r="D11" s="232">
        <v>60000</v>
      </c>
      <c r="E11" s="232">
        <v>60000</v>
      </c>
      <c r="F11" s="232">
        <v>60000</v>
      </c>
      <c r="G11" s="232">
        <v>60000</v>
      </c>
      <c r="H11" s="232">
        <v>60000</v>
      </c>
      <c r="I11" s="232">
        <v>30000</v>
      </c>
      <c r="J11" s="232">
        <v>30000</v>
      </c>
      <c r="K11" s="232">
        <v>30000</v>
      </c>
      <c r="L11" s="232">
        <v>30000</v>
      </c>
      <c r="M11" s="232">
        <v>30000</v>
      </c>
      <c r="N11" s="232">
        <v>30000</v>
      </c>
      <c r="O11" s="232">
        <v>30000</v>
      </c>
      <c r="P11" s="676">
        <f>SUM(D13:O13)</f>
        <v>50000</v>
      </c>
    </row>
    <row r="12" spans="1:16" ht="30" customHeight="1" thickBot="1" x14ac:dyDescent="0.2">
      <c r="A12" s="699"/>
      <c r="B12" s="700"/>
      <c r="C12" s="66" t="s">
        <v>101</v>
      </c>
      <c r="D12" s="232">
        <v>50000</v>
      </c>
      <c r="E12" s="232">
        <v>50000</v>
      </c>
      <c r="F12" s="232">
        <v>50000</v>
      </c>
      <c r="G12" s="232">
        <v>50000</v>
      </c>
      <c r="H12" s="232">
        <v>50000</v>
      </c>
      <c r="I12" s="232">
        <v>50000</v>
      </c>
      <c r="J12" s="232">
        <v>50000</v>
      </c>
      <c r="K12" s="232">
        <v>50000</v>
      </c>
      <c r="L12" s="232">
        <v>50000</v>
      </c>
      <c r="M12" s="232">
        <v>50000</v>
      </c>
      <c r="N12" s="232">
        <v>50000</v>
      </c>
      <c r="O12" s="233">
        <v>50000</v>
      </c>
      <c r="P12" s="677"/>
    </row>
    <row r="13" spans="1:16" ht="30" customHeight="1" thickBot="1" x14ac:dyDescent="0.2">
      <c r="A13" s="701"/>
      <c r="B13" s="702"/>
      <c r="C13" s="67" t="s">
        <v>102</v>
      </c>
      <c r="D13" s="157">
        <f>IF(D11-D12&lt;0,0,D11-D12)</f>
        <v>10000</v>
      </c>
      <c r="E13" s="157">
        <f t="shared" ref="E13:O13" si="0">IF(E11-E12&lt;0,0,E11-E12)</f>
        <v>10000</v>
      </c>
      <c r="F13" s="157">
        <f t="shared" si="0"/>
        <v>10000</v>
      </c>
      <c r="G13" s="157">
        <f t="shared" si="0"/>
        <v>10000</v>
      </c>
      <c r="H13" s="157">
        <f t="shared" si="0"/>
        <v>10000</v>
      </c>
      <c r="I13" s="157">
        <f t="shared" si="0"/>
        <v>0</v>
      </c>
      <c r="J13" s="157">
        <f t="shared" si="0"/>
        <v>0</v>
      </c>
      <c r="K13" s="157">
        <f t="shared" si="0"/>
        <v>0</v>
      </c>
      <c r="L13" s="157">
        <f t="shared" si="0"/>
        <v>0</v>
      </c>
      <c r="M13" s="157">
        <f t="shared" si="0"/>
        <v>0</v>
      </c>
      <c r="N13" s="157">
        <f t="shared" si="0"/>
        <v>0</v>
      </c>
      <c r="O13" s="158">
        <f t="shared" si="0"/>
        <v>0</v>
      </c>
      <c r="P13" s="678"/>
    </row>
    <row r="14" spans="1:16" ht="30" customHeight="1" thickBot="1" x14ac:dyDescent="0.2">
      <c r="A14" s="695" t="s">
        <v>87</v>
      </c>
      <c r="B14" s="696"/>
      <c r="C14" s="61"/>
      <c r="D14" s="61" t="s">
        <v>88</v>
      </c>
      <c r="E14" s="62" t="s">
        <v>89</v>
      </c>
      <c r="F14" s="62" t="s">
        <v>90</v>
      </c>
      <c r="G14" s="61" t="s">
        <v>91</v>
      </c>
      <c r="H14" s="62" t="s">
        <v>92</v>
      </c>
      <c r="I14" s="62" t="s">
        <v>93</v>
      </c>
      <c r="J14" s="62" t="s">
        <v>94</v>
      </c>
      <c r="K14" s="62" t="s">
        <v>95</v>
      </c>
      <c r="L14" s="62" t="s">
        <v>96</v>
      </c>
      <c r="M14" s="62" t="s">
        <v>97</v>
      </c>
      <c r="N14" s="62" t="s">
        <v>98</v>
      </c>
      <c r="O14" s="63" t="s">
        <v>99</v>
      </c>
      <c r="P14" s="68" t="s">
        <v>16</v>
      </c>
    </row>
    <row r="15" spans="1:16" ht="30" customHeight="1" x14ac:dyDescent="0.15">
      <c r="A15" s="697" t="s">
        <v>924</v>
      </c>
      <c r="B15" s="698"/>
      <c r="C15" s="65" t="s">
        <v>100</v>
      </c>
      <c r="D15" s="234">
        <v>48000</v>
      </c>
      <c r="E15" s="234">
        <v>55200</v>
      </c>
      <c r="F15" s="234">
        <v>60000</v>
      </c>
      <c r="G15" s="234">
        <v>60000</v>
      </c>
      <c r="H15" s="234">
        <v>24000</v>
      </c>
      <c r="I15" s="234">
        <v>30000</v>
      </c>
      <c r="J15" s="234">
        <v>22800</v>
      </c>
      <c r="K15" s="234">
        <v>24000</v>
      </c>
      <c r="L15" s="234">
        <v>30000</v>
      </c>
      <c r="M15" s="234">
        <v>30000</v>
      </c>
      <c r="N15" s="234">
        <v>30000</v>
      </c>
      <c r="O15" s="234">
        <v>30000</v>
      </c>
      <c r="P15" s="676">
        <f>SUM(D17:O17)</f>
        <v>9200</v>
      </c>
    </row>
    <row r="16" spans="1:16" ht="30" customHeight="1" thickBot="1" x14ac:dyDescent="0.2">
      <c r="A16" s="699"/>
      <c r="B16" s="700"/>
      <c r="C16" s="66" t="s">
        <v>101</v>
      </c>
      <c r="D16" s="234">
        <v>55400</v>
      </c>
      <c r="E16" s="234">
        <v>55400</v>
      </c>
      <c r="F16" s="234">
        <v>55400</v>
      </c>
      <c r="G16" s="234">
        <v>55400</v>
      </c>
      <c r="H16" s="234">
        <v>55400</v>
      </c>
      <c r="I16" s="234">
        <v>55400</v>
      </c>
      <c r="J16" s="234">
        <v>55400</v>
      </c>
      <c r="K16" s="234">
        <v>55400</v>
      </c>
      <c r="L16" s="234">
        <v>55400</v>
      </c>
      <c r="M16" s="234">
        <v>55400</v>
      </c>
      <c r="N16" s="234">
        <v>55400</v>
      </c>
      <c r="O16" s="234">
        <v>55400</v>
      </c>
      <c r="P16" s="677"/>
    </row>
    <row r="17" spans="1:16" ht="30" customHeight="1" thickBot="1" x14ac:dyDescent="0.2">
      <c r="A17" s="701"/>
      <c r="B17" s="702"/>
      <c r="C17" s="67" t="s">
        <v>102</v>
      </c>
      <c r="D17" s="157">
        <f t="shared" ref="D17:O17" si="1">IF(D15-D16&lt;0,0,D15-D16)</f>
        <v>0</v>
      </c>
      <c r="E17" s="157">
        <f t="shared" si="1"/>
        <v>0</v>
      </c>
      <c r="F17" s="157">
        <f t="shared" si="1"/>
        <v>4600</v>
      </c>
      <c r="G17" s="157">
        <f t="shared" si="1"/>
        <v>4600</v>
      </c>
      <c r="H17" s="157">
        <f t="shared" si="1"/>
        <v>0</v>
      </c>
      <c r="I17" s="157">
        <f t="shared" si="1"/>
        <v>0</v>
      </c>
      <c r="J17" s="157">
        <f t="shared" si="1"/>
        <v>0</v>
      </c>
      <c r="K17" s="157">
        <f t="shared" si="1"/>
        <v>0</v>
      </c>
      <c r="L17" s="157">
        <f t="shared" si="1"/>
        <v>0</v>
      </c>
      <c r="M17" s="157">
        <f t="shared" si="1"/>
        <v>0</v>
      </c>
      <c r="N17" s="157">
        <f t="shared" si="1"/>
        <v>0</v>
      </c>
      <c r="O17" s="158">
        <f t="shared" si="1"/>
        <v>0</v>
      </c>
      <c r="P17" s="678"/>
    </row>
    <row r="18" spans="1:16" ht="30" customHeight="1" thickBot="1" x14ac:dyDescent="0.2">
      <c r="A18" s="695" t="s">
        <v>87</v>
      </c>
      <c r="B18" s="696"/>
      <c r="C18" s="61"/>
      <c r="D18" s="61" t="s">
        <v>88</v>
      </c>
      <c r="E18" s="62" t="s">
        <v>89</v>
      </c>
      <c r="F18" s="62" t="s">
        <v>90</v>
      </c>
      <c r="G18" s="61" t="s">
        <v>91</v>
      </c>
      <c r="H18" s="62" t="s">
        <v>92</v>
      </c>
      <c r="I18" s="62" t="s">
        <v>93</v>
      </c>
      <c r="J18" s="62" t="s">
        <v>94</v>
      </c>
      <c r="K18" s="62" t="s">
        <v>95</v>
      </c>
      <c r="L18" s="62" t="s">
        <v>96</v>
      </c>
      <c r="M18" s="62" t="s">
        <v>97</v>
      </c>
      <c r="N18" s="62" t="s">
        <v>98</v>
      </c>
      <c r="O18" s="63" t="s">
        <v>99</v>
      </c>
      <c r="P18" s="68" t="s">
        <v>16</v>
      </c>
    </row>
    <row r="19" spans="1:16" ht="30" customHeight="1" x14ac:dyDescent="0.15">
      <c r="A19" s="689"/>
      <c r="B19" s="690"/>
      <c r="C19" s="65" t="s">
        <v>100</v>
      </c>
      <c r="D19" s="155"/>
      <c r="E19" s="155"/>
      <c r="F19" s="155"/>
      <c r="G19" s="155"/>
      <c r="H19" s="155"/>
      <c r="I19" s="155"/>
      <c r="J19" s="155"/>
      <c r="K19" s="155"/>
      <c r="L19" s="155"/>
      <c r="M19" s="155"/>
      <c r="N19" s="155"/>
      <c r="O19" s="156"/>
      <c r="P19" s="676">
        <f>SUM(D21:O21)</f>
        <v>0</v>
      </c>
    </row>
    <row r="20" spans="1:16" ht="30" customHeight="1" thickBot="1" x14ac:dyDescent="0.2">
      <c r="A20" s="691"/>
      <c r="B20" s="692"/>
      <c r="C20" s="66" t="s">
        <v>101</v>
      </c>
      <c r="D20" s="155"/>
      <c r="E20" s="155"/>
      <c r="F20" s="155"/>
      <c r="G20" s="155"/>
      <c r="H20" s="155"/>
      <c r="I20" s="155"/>
      <c r="J20" s="155"/>
      <c r="K20" s="155"/>
      <c r="L20" s="155"/>
      <c r="M20" s="155"/>
      <c r="N20" s="155"/>
      <c r="O20" s="156"/>
      <c r="P20" s="677"/>
    </row>
    <row r="21" spans="1:16" ht="30" customHeight="1" thickBot="1" x14ac:dyDescent="0.2">
      <c r="A21" s="693"/>
      <c r="B21" s="694"/>
      <c r="C21" s="67" t="s">
        <v>102</v>
      </c>
      <c r="D21" s="157">
        <f t="shared" ref="D21:O21" si="2">IF(D19-D20&lt;0,0,D19-D20)</f>
        <v>0</v>
      </c>
      <c r="E21" s="157">
        <f t="shared" si="2"/>
        <v>0</v>
      </c>
      <c r="F21" s="157">
        <f t="shared" si="2"/>
        <v>0</v>
      </c>
      <c r="G21" s="157">
        <f t="shared" si="2"/>
        <v>0</v>
      </c>
      <c r="H21" s="157">
        <f t="shared" si="2"/>
        <v>0</v>
      </c>
      <c r="I21" s="157">
        <f t="shared" si="2"/>
        <v>0</v>
      </c>
      <c r="J21" s="157">
        <f t="shared" si="2"/>
        <v>0</v>
      </c>
      <c r="K21" s="157">
        <f t="shared" si="2"/>
        <v>0</v>
      </c>
      <c r="L21" s="157">
        <f t="shared" si="2"/>
        <v>0</v>
      </c>
      <c r="M21" s="157">
        <f t="shared" si="2"/>
        <v>0</v>
      </c>
      <c r="N21" s="157">
        <f t="shared" si="2"/>
        <v>0</v>
      </c>
      <c r="O21" s="158">
        <f t="shared" si="2"/>
        <v>0</v>
      </c>
      <c r="P21" s="678"/>
    </row>
    <row r="22" spans="1:16" ht="30" customHeight="1" thickBot="1" x14ac:dyDescent="0.2">
      <c r="A22" s="695" t="s">
        <v>87</v>
      </c>
      <c r="B22" s="696"/>
      <c r="C22" s="61"/>
      <c r="D22" s="61" t="s">
        <v>88</v>
      </c>
      <c r="E22" s="62" t="s">
        <v>89</v>
      </c>
      <c r="F22" s="62" t="s">
        <v>90</v>
      </c>
      <c r="G22" s="61" t="s">
        <v>91</v>
      </c>
      <c r="H22" s="62" t="s">
        <v>92</v>
      </c>
      <c r="I22" s="62" t="s">
        <v>93</v>
      </c>
      <c r="J22" s="62" t="s">
        <v>94</v>
      </c>
      <c r="K22" s="62" t="s">
        <v>95</v>
      </c>
      <c r="L22" s="62" t="s">
        <v>96</v>
      </c>
      <c r="M22" s="62" t="s">
        <v>97</v>
      </c>
      <c r="N22" s="62" t="s">
        <v>98</v>
      </c>
      <c r="O22" s="63" t="s">
        <v>99</v>
      </c>
      <c r="P22" s="68" t="s">
        <v>16</v>
      </c>
    </row>
    <row r="23" spans="1:16" ht="30" customHeight="1" x14ac:dyDescent="0.15">
      <c r="A23" s="689"/>
      <c r="B23" s="690"/>
      <c r="C23" s="65" t="s">
        <v>100</v>
      </c>
      <c r="D23" s="155"/>
      <c r="E23" s="155"/>
      <c r="F23" s="155"/>
      <c r="G23" s="155"/>
      <c r="H23" s="155"/>
      <c r="I23" s="155"/>
      <c r="J23" s="155"/>
      <c r="K23" s="155"/>
      <c r="L23" s="155"/>
      <c r="M23" s="155"/>
      <c r="N23" s="155"/>
      <c r="O23" s="156"/>
      <c r="P23" s="676">
        <f>SUM(D25:O25)</f>
        <v>0</v>
      </c>
    </row>
    <row r="24" spans="1:16" ht="30" customHeight="1" thickBot="1" x14ac:dyDescent="0.2">
      <c r="A24" s="691"/>
      <c r="B24" s="692"/>
      <c r="C24" s="66" t="s">
        <v>101</v>
      </c>
      <c r="D24" s="155"/>
      <c r="E24" s="155"/>
      <c r="F24" s="155"/>
      <c r="G24" s="155"/>
      <c r="H24" s="155"/>
      <c r="I24" s="155"/>
      <c r="J24" s="155"/>
      <c r="K24" s="155"/>
      <c r="L24" s="155"/>
      <c r="M24" s="155"/>
      <c r="N24" s="155"/>
      <c r="O24" s="156"/>
      <c r="P24" s="677"/>
    </row>
    <row r="25" spans="1:16" ht="30" customHeight="1" thickBot="1" x14ac:dyDescent="0.2">
      <c r="A25" s="693"/>
      <c r="B25" s="694"/>
      <c r="C25" s="67" t="s">
        <v>102</v>
      </c>
      <c r="D25" s="157">
        <f t="shared" ref="D25:O25" si="3">IF(D23-D24&lt;0,0,D23-D24)</f>
        <v>0</v>
      </c>
      <c r="E25" s="157">
        <f t="shared" si="3"/>
        <v>0</v>
      </c>
      <c r="F25" s="157">
        <f t="shared" si="3"/>
        <v>0</v>
      </c>
      <c r="G25" s="157">
        <f t="shared" si="3"/>
        <v>0</v>
      </c>
      <c r="H25" s="157">
        <f t="shared" si="3"/>
        <v>0</v>
      </c>
      <c r="I25" s="157">
        <f t="shared" si="3"/>
        <v>0</v>
      </c>
      <c r="J25" s="157">
        <f t="shared" si="3"/>
        <v>0</v>
      </c>
      <c r="K25" s="157">
        <f t="shared" si="3"/>
        <v>0</v>
      </c>
      <c r="L25" s="157">
        <f t="shared" si="3"/>
        <v>0</v>
      </c>
      <c r="M25" s="157">
        <f t="shared" si="3"/>
        <v>0</v>
      </c>
      <c r="N25" s="157">
        <f t="shared" si="3"/>
        <v>0</v>
      </c>
      <c r="O25" s="158">
        <f t="shared" si="3"/>
        <v>0</v>
      </c>
      <c r="P25" s="678"/>
    </row>
    <row r="26" spans="1:16" ht="30" customHeight="1" thickBot="1" x14ac:dyDescent="0.2">
      <c r="A26" s="695" t="s">
        <v>87</v>
      </c>
      <c r="B26" s="696"/>
      <c r="C26" s="61"/>
      <c r="D26" s="61" t="s">
        <v>88</v>
      </c>
      <c r="E26" s="62" t="s">
        <v>89</v>
      </c>
      <c r="F26" s="62" t="s">
        <v>90</v>
      </c>
      <c r="G26" s="61" t="s">
        <v>91</v>
      </c>
      <c r="H26" s="62" t="s">
        <v>92</v>
      </c>
      <c r="I26" s="62" t="s">
        <v>93</v>
      </c>
      <c r="J26" s="62" t="s">
        <v>94</v>
      </c>
      <c r="K26" s="62" t="s">
        <v>95</v>
      </c>
      <c r="L26" s="62" t="s">
        <v>96</v>
      </c>
      <c r="M26" s="62" t="s">
        <v>97</v>
      </c>
      <c r="N26" s="62" t="s">
        <v>98</v>
      </c>
      <c r="O26" s="63" t="s">
        <v>99</v>
      </c>
      <c r="P26" s="68" t="s">
        <v>16</v>
      </c>
    </row>
    <row r="27" spans="1:16" ht="30" customHeight="1" x14ac:dyDescent="0.15">
      <c r="A27" s="689"/>
      <c r="B27" s="690"/>
      <c r="C27" s="65" t="s">
        <v>100</v>
      </c>
      <c r="D27" s="155"/>
      <c r="E27" s="155"/>
      <c r="F27" s="155"/>
      <c r="G27" s="155"/>
      <c r="H27" s="155"/>
      <c r="I27" s="155"/>
      <c r="J27" s="155"/>
      <c r="K27" s="155"/>
      <c r="L27" s="155"/>
      <c r="M27" s="155"/>
      <c r="N27" s="155"/>
      <c r="O27" s="156"/>
      <c r="P27" s="676">
        <f>SUM(D29:O29)</f>
        <v>0</v>
      </c>
    </row>
    <row r="28" spans="1:16" ht="30" customHeight="1" thickBot="1" x14ac:dyDescent="0.2">
      <c r="A28" s="691"/>
      <c r="B28" s="692"/>
      <c r="C28" s="66" t="s">
        <v>101</v>
      </c>
      <c r="D28" s="155"/>
      <c r="E28" s="155"/>
      <c r="F28" s="155"/>
      <c r="G28" s="155"/>
      <c r="H28" s="155"/>
      <c r="I28" s="155"/>
      <c r="J28" s="155"/>
      <c r="K28" s="155"/>
      <c r="L28" s="155"/>
      <c r="M28" s="155"/>
      <c r="N28" s="155"/>
      <c r="O28" s="156"/>
      <c r="P28" s="677"/>
    </row>
    <row r="29" spans="1:16" ht="30" customHeight="1" thickBot="1" x14ac:dyDescent="0.2">
      <c r="A29" s="693"/>
      <c r="B29" s="694"/>
      <c r="C29" s="67" t="s">
        <v>102</v>
      </c>
      <c r="D29" s="157">
        <f t="shared" ref="D29:O29" si="4">IF(D27-D28&lt;0,0,D27-D28)</f>
        <v>0</v>
      </c>
      <c r="E29" s="157">
        <f t="shared" si="4"/>
        <v>0</v>
      </c>
      <c r="F29" s="157">
        <f t="shared" si="4"/>
        <v>0</v>
      </c>
      <c r="G29" s="157">
        <f t="shared" si="4"/>
        <v>0</v>
      </c>
      <c r="H29" s="157">
        <f t="shared" si="4"/>
        <v>0</v>
      </c>
      <c r="I29" s="157">
        <f t="shared" si="4"/>
        <v>0</v>
      </c>
      <c r="J29" s="157">
        <f t="shared" si="4"/>
        <v>0</v>
      </c>
      <c r="K29" s="157">
        <f t="shared" si="4"/>
        <v>0</v>
      </c>
      <c r="L29" s="157">
        <f t="shared" si="4"/>
        <v>0</v>
      </c>
      <c r="M29" s="157">
        <f t="shared" si="4"/>
        <v>0</v>
      </c>
      <c r="N29" s="157">
        <f t="shared" si="4"/>
        <v>0</v>
      </c>
      <c r="O29" s="158">
        <f t="shared" si="4"/>
        <v>0</v>
      </c>
      <c r="P29" s="678"/>
    </row>
    <row r="30" spans="1:16" ht="30" customHeight="1" thickBot="1" x14ac:dyDescent="0.2">
      <c r="A30" s="695" t="s">
        <v>87</v>
      </c>
      <c r="B30" s="696"/>
      <c r="C30" s="61"/>
      <c r="D30" s="61" t="s">
        <v>88</v>
      </c>
      <c r="E30" s="62" t="s">
        <v>89</v>
      </c>
      <c r="F30" s="62" t="s">
        <v>90</v>
      </c>
      <c r="G30" s="61" t="s">
        <v>91</v>
      </c>
      <c r="H30" s="62" t="s">
        <v>92</v>
      </c>
      <c r="I30" s="62" t="s">
        <v>93</v>
      </c>
      <c r="J30" s="62" t="s">
        <v>94</v>
      </c>
      <c r="K30" s="62" t="s">
        <v>95</v>
      </c>
      <c r="L30" s="62" t="s">
        <v>96</v>
      </c>
      <c r="M30" s="62" t="s">
        <v>97</v>
      </c>
      <c r="N30" s="62" t="s">
        <v>98</v>
      </c>
      <c r="O30" s="63" t="s">
        <v>99</v>
      </c>
      <c r="P30" s="68" t="s">
        <v>16</v>
      </c>
    </row>
    <row r="31" spans="1:16" ht="30" customHeight="1" x14ac:dyDescent="0.15">
      <c r="A31" s="689"/>
      <c r="B31" s="690"/>
      <c r="C31" s="65" t="s">
        <v>100</v>
      </c>
      <c r="D31" s="155"/>
      <c r="E31" s="155"/>
      <c r="F31" s="155"/>
      <c r="G31" s="155"/>
      <c r="H31" s="155"/>
      <c r="I31" s="155"/>
      <c r="J31" s="155"/>
      <c r="K31" s="155"/>
      <c r="L31" s="155"/>
      <c r="M31" s="155"/>
      <c r="N31" s="155"/>
      <c r="O31" s="156"/>
      <c r="P31" s="676">
        <f>SUM(D33:O33)</f>
        <v>0</v>
      </c>
    </row>
    <row r="32" spans="1:16" ht="30" customHeight="1" thickBot="1" x14ac:dyDescent="0.2">
      <c r="A32" s="691"/>
      <c r="B32" s="692"/>
      <c r="C32" s="66" t="s">
        <v>101</v>
      </c>
      <c r="D32" s="155"/>
      <c r="E32" s="155"/>
      <c r="F32" s="155"/>
      <c r="G32" s="155"/>
      <c r="H32" s="155"/>
      <c r="I32" s="155"/>
      <c r="J32" s="155"/>
      <c r="K32" s="155"/>
      <c r="L32" s="155"/>
      <c r="M32" s="155"/>
      <c r="N32" s="155"/>
      <c r="O32" s="156"/>
      <c r="P32" s="677"/>
    </row>
    <row r="33" spans="1:16" ht="30" customHeight="1" thickBot="1" x14ac:dyDescent="0.2">
      <c r="A33" s="693"/>
      <c r="B33" s="694"/>
      <c r="C33" s="67" t="s">
        <v>102</v>
      </c>
      <c r="D33" s="157">
        <f t="shared" ref="D33:O33" si="5">IF(D31-D32&lt;0,0,D31-D32)</f>
        <v>0</v>
      </c>
      <c r="E33" s="157">
        <f t="shared" si="5"/>
        <v>0</v>
      </c>
      <c r="F33" s="157">
        <f t="shared" si="5"/>
        <v>0</v>
      </c>
      <c r="G33" s="157">
        <f t="shared" si="5"/>
        <v>0</v>
      </c>
      <c r="H33" s="157">
        <f t="shared" si="5"/>
        <v>0</v>
      </c>
      <c r="I33" s="157">
        <f t="shared" si="5"/>
        <v>0</v>
      </c>
      <c r="J33" s="157">
        <f t="shared" si="5"/>
        <v>0</v>
      </c>
      <c r="K33" s="157">
        <f t="shared" si="5"/>
        <v>0</v>
      </c>
      <c r="L33" s="157">
        <f t="shared" si="5"/>
        <v>0</v>
      </c>
      <c r="M33" s="157">
        <f t="shared" si="5"/>
        <v>0</v>
      </c>
      <c r="N33" s="157">
        <f t="shared" si="5"/>
        <v>0</v>
      </c>
      <c r="O33" s="158">
        <f t="shared" si="5"/>
        <v>0</v>
      </c>
      <c r="P33" s="678"/>
    </row>
    <row r="34" spans="1:16" ht="30" customHeight="1" thickBot="1" x14ac:dyDescent="0.2">
      <c r="A34" s="695" t="s">
        <v>87</v>
      </c>
      <c r="B34" s="696"/>
      <c r="C34" s="61"/>
      <c r="D34" s="61" t="s">
        <v>88</v>
      </c>
      <c r="E34" s="62" t="s">
        <v>89</v>
      </c>
      <c r="F34" s="62" t="s">
        <v>90</v>
      </c>
      <c r="G34" s="61" t="s">
        <v>91</v>
      </c>
      <c r="H34" s="62" t="s">
        <v>92</v>
      </c>
      <c r="I34" s="62" t="s">
        <v>93</v>
      </c>
      <c r="J34" s="62" t="s">
        <v>94</v>
      </c>
      <c r="K34" s="62" t="s">
        <v>95</v>
      </c>
      <c r="L34" s="62" t="s">
        <v>96</v>
      </c>
      <c r="M34" s="62" t="s">
        <v>97</v>
      </c>
      <c r="N34" s="62" t="s">
        <v>98</v>
      </c>
      <c r="O34" s="63" t="s">
        <v>99</v>
      </c>
      <c r="P34" s="68" t="s">
        <v>16</v>
      </c>
    </row>
    <row r="35" spans="1:16" ht="30" customHeight="1" x14ac:dyDescent="0.15">
      <c r="A35" s="689"/>
      <c r="B35" s="690"/>
      <c r="C35" s="65" t="s">
        <v>100</v>
      </c>
      <c r="D35" s="155"/>
      <c r="E35" s="155"/>
      <c r="F35" s="155"/>
      <c r="G35" s="155"/>
      <c r="H35" s="155"/>
      <c r="I35" s="155"/>
      <c r="J35" s="155"/>
      <c r="K35" s="155"/>
      <c r="L35" s="155"/>
      <c r="M35" s="155"/>
      <c r="N35" s="155"/>
      <c r="O35" s="156"/>
      <c r="P35" s="676">
        <f>SUM(D37:O37)</f>
        <v>0</v>
      </c>
    </row>
    <row r="36" spans="1:16" ht="30" customHeight="1" thickBot="1" x14ac:dyDescent="0.2">
      <c r="A36" s="691"/>
      <c r="B36" s="692"/>
      <c r="C36" s="66" t="s">
        <v>101</v>
      </c>
      <c r="D36" s="155"/>
      <c r="E36" s="155"/>
      <c r="F36" s="155"/>
      <c r="G36" s="155"/>
      <c r="H36" s="155"/>
      <c r="I36" s="155"/>
      <c r="J36" s="155"/>
      <c r="K36" s="155"/>
      <c r="L36" s="155"/>
      <c r="M36" s="155"/>
      <c r="N36" s="155"/>
      <c r="O36" s="156"/>
      <c r="P36" s="677"/>
    </row>
    <row r="37" spans="1:16" ht="30" customHeight="1" thickBot="1" x14ac:dyDescent="0.2">
      <c r="A37" s="693"/>
      <c r="B37" s="694"/>
      <c r="C37" s="67" t="s">
        <v>102</v>
      </c>
      <c r="D37" s="157">
        <f t="shared" ref="D37:O37" si="6">IF(D35-D36&lt;0,0,D35-D36)</f>
        <v>0</v>
      </c>
      <c r="E37" s="157">
        <f t="shared" si="6"/>
        <v>0</v>
      </c>
      <c r="F37" s="157">
        <f t="shared" si="6"/>
        <v>0</v>
      </c>
      <c r="G37" s="157">
        <f t="shared" si="6"/>
        <v>0</v>
      </c>
      <c r="H37" s="157">
        <f t="shared" si="6"/>
        <v>0</v>
      </c>
      <c r="I37" s="157">
        <f t="shared" si="6"/>
        <v>0</v>
      </c>
      <c r="J37" s="157">
        <f t="shared" si="6"/>
        <v>0</v>
      </c>
      <c r="K37" s="157">
        <f t="shared" si="6"/>
        <v>0</v>
      </c>
      <c r="L37" s="157">
        <f t="shared" si="6"/>
        <v>0</v>
      </c>
      <c r="M37" s="157">
        <f t="shared" si="6"/>
        <v>0</v>
      </c>
      <c r="N37" s="157">
        <f t="shared" si="6"/>
        <v>0</v>
      </c>
      <c r="O37" s="158">
        <f t="shared" si="6"/>
        <v>0</v>
      </c>
      <c r="P37" s="678"/>
    </row>
    <row r="38" spans="1:16" ht="30" customHeight="1" thickBot="1" x14ac:dyDescent="0.2">
      <c r="A38" s="695" t="s">
        <v>87</v>
      </c>
      <c r="B38" s="696"/>
      <c r="C38" s="61"/>
      <c r="D38" s="61" t="s">
        <v>88</v>
      </c>
      <c r="E38" s="62" t="s">
        <v>89</v>
      </c>
      <c r="F38" s="62" t="s">
        <v>90</v>
      </c>
      <c r="G38" s="61" t="s">
        <v>91</v>
      </c>
      <c r="H38" s="62" t="s">
        <v>92</v>
      </c>
      <c r="I38" s="62" t="s">
        <v>93</v>
      </c>
      <c r="J38" s="62" t="s">
        <v>94</v>
      </c>
      <c r="K38" s="62" t="s">
        <v>95</v>
      </c>
      <c r="L38" s="62" t="s">
        <v>96</v>
      </c>
      <c r="M38" s="62" t="s">
        <v>97</v>
      </c>
      <c r="N38" s="62" t="s">
        <v>98</v>
      </c>
      <c r="O38" s="63" t="s">
        <v>99</v>
      </c>
      <c r="P38" s="68" t="s">
        <v>16</v>
      </c>
    </row>
    <row r="39" spans="1:16" ht="30" customHeight="1" x14ac:dyDescent="0.15">
      <c r="A39" s="689"/>
      <c r="B39" s="690"/>
      <c r="C39" s="65" t="s">
        <v>100</v>
      </c>
      <c r="D39" s="155"/>
      <c r="E39" s="155"/>
      <c r="F39" s="155"/>
      <c r="G39" s="155"/>
      <c r="H39" s="155"/>
      <c r="I39" s="155"/>
      <c r="J39" s="155"/>
      <c r="K39" s="155"/>
      <c r="L39" s="155"/>
      <c r="M39" s="155"/>
      <c r="N39" s="155"/>
      <c r="O39" s="156"/>
      <c r="P39" s="676">
        <f>SUM(D41:O41)</f>
        <v>0</v>
      </c>
    </row>
    <row r="40" spans="1:16" ht="30" customHeight="1" thickBot="1" x14ac:dyDescent="0.2">
      <c r="A40" s="691"/>
      <c r="B40" s="692"/>
      <c r="C40" s="66" t="s">
        <v>101</v>
      </c>
      <c r="D40" s="155"/>
      <c r="E40" s="155"/>
      <c r="F40" s="155"/>
      <c r="G40" s="155"/>
      <c r="H40" s="155"/>
      <c r="I40" s="155"/>
      <c r="J40" s="155"/>
      <c r="K40" s="155"/>
      <c r="L40" s="155"/>
      <c r="M40" s="155"/>
      <c r="N40" s="155"/>
      <c r="O40" s="156"/>
      <c r="P40" s="677"/>
    </row>
    <row r="41" spans="1:16" ht="30" customHeight="1" thickBot="1" x14ac:dyDescent="0.2">
      <c r="A41" s="693"/>
      <c r="B41" s="694"/>
      <c r="C41" s="67" t="s">
        <v>102</v>
      </c>
      <c r="D41" s="157">
        <f t="shared" ref="D41:O41" si="7">IF(D39-D40&lt;0,0,D39-D40)</f>
        <v>0</v>
      </c>
      <c r="E41" s="157">
        <f t="shared" si="7"/>
        <v>0</v>
      </c>
      <c r="F41" s="157">
        <f t="shared" si="7"/>
        <v>0</v>
      </c>
      <c r="G41" s="157">
        <f t="shared" si="7"/>
        <v>0</v>
      </c>
      <c r="H41" s="157">
        <f t="shared" si="7"/>
        <v>0</v>
      </c>
      <c r="I41" s="157">
        <f t="shared" si="7"/>
        <v>0</v>
      </c>
      <c r="J41" s="157">
        <f t="shared" si="7"/>
        <v>0</v>
      </c>
      <c r="K41" s="157">
        <f t="shared" si="7"/>
        <v>0</v>
      </c>
      <c r="L41" s="157">
        <f t="shared" si="7"/>
        <v>0</v>
      </c>
      <c r="M41" s="157">
        <f t="shared" si="7"/>
        <v>0</v>
      </c>
      <c r="N41" s="157">
        <f t="shared" si="7"/>
        <v>0</v>
      </c>
      <c r="O41" s="158">
        <f t="shared" si="7"/>
        <v>0</v>
      </c>
      <c r="P41" s="678"/>
    </row>
    <row r="42" spans="1:16" ht="30" customHeight="1" thickBot="1" x14ac:dyDescent="0.2">
      <c r="A42" s="695" t="s">
        <v>87</v>
      </c>
      <c r="B42" s="696"/>
      <c r="C42" s="61"/>
      <c r="D42" s="61" t="s">
        <v>88</v>
      </c>
      <c r="E42" s="62" t="s">
        <v>89</v>
      </c>
      <c r="F42" s="62" t="s">
        <v>90</v>
      </c>
      <c r="G42" s="61" t="s">
        <v>91</v>
      </c>
      <c r="H42" s="62" t="s">
        <v>92</v>
      </c>
      <c r="I42" s="62" t="s">
        <v>93</v>
      </c>
      <c r="J42" s="62" t="s">
        <v>94</v>
      </c>
      <c r="K42" s="62" t="s">
        <v>95</v>
      </c>
      <c r="L42" s="62" t="s">
        <v>96</v>
      </c>
      <c r="M42" s="62" t="s">
        <v>97</v>
      </c>
      <c r="N42" s="62" t="s">
        <v>98</v>
      </c>
      <c r="O42" s="63" t="s">
        <v>99</v>
      </c>
      <c r="P42" s="68" t="s">
        <v>16</v>
      </c>
    </row>
    <row r="43" spans="1:16" ht="30" customHeight="1" x14ac:dyDescent="0.15">
      <c r="A43" s="689"/>
      <c r="B43" s="690"/>
      <c r="C43" s="65" t="s">
        <v>100</v>
      </c>
      <c r="D43" s="155"/>
      <c r="E43" s="155"/>
      <c r="F43" s="155"/>
      <c r="G43" s="155"/>
      <c r="H43" s="155"/>
      <c r="I43" s="155"/>
      <c r="J43" s="155"/>
      <c r="K43" s="155"/>
      <c r="L43" s="155"/>
      <c r="M43" s="155"/>
      <c r="N43" s="155"/>
      <c r="O43" s="156"/>
      <c r="P43" s="676">
        <f>SUM(D45:O45)</f>
        <v>0</v>
      </c>
    </row>
    <row r="44" spans="1:16" ht="30" customHeight="1" thickBot="1" x14ac:dyDescent="0.2">
      <c r="A44" s="691"/>
      <c r="B44" s="692"/>
      <c r="C44" s="66" t="s">
        <v>101</v>
      </c>
      <c r="D44" s="155"/>
      <c r="E44" s="155"/>
      <c r="F44" s="155"/>
      <c r="G44" s="155"/>
      <c r="H44" s="155"/>
      <c r="I44" s="155"/>
      <c r="J44" s="155"/>
      <c r="K44" s="155"/>
      <c r="L44" s="155"/>
      <c r="M44" s="155"/>
      <c r="N44" s="155"/>
      <c r="O44" s="156"/>
      <c r="P44" s="677"/>
    </row>
    <row r="45" spans="1:16" ht="30" customHeight="1" thickBot="1" x14ac:dyDescent="0.2">
      <c r="A45" s="693"/>
      <c r="B45" s="694"/>
      <c r="C45" s="69" t="s">
        <v>102</v>
      </c>
      <c r="D45" s="159">
        <f t="shared" ref="D45:O45" si="8">IF(D43-D44&lt;0,0,D43-D44)</f>
        <v>0</v>
      </c>
      <c r="E45" s="159">
        <f t="shared" si="8"/>
        <v>0</v>
      </c>
      <c r="F45" s="159">
        <f t="shared" si="8"/>
        <v>0</v>
      </c>
      <c r="G45" s="159">
        <f t="shared" si="8"/>
        <v>0</v>
      </c>
      <c r="H45" s="159">
        <f t="shared" si="8"/>
        <v>0</v>
      </c>
      <c r="I45" s="159">
        <f t="shared" si="8"/>
        <v>0</v>
      </c>
      <c r="J45" s="159">
        <f t="shared" si="8"/>
        <v>0</v>
      </c>
      <c r="K45" s="159">
        <f t="shared" si="8"/>
        <v>0</v>
      </c>
      <c r="L45" s="159">
        <f t="shared" si="8"/>
        <v>0</v>
      </c>
      <c r="M45" s="159">
        <f t="shared" si="8"/>
        <v>0</v>
      </c>
      <c r="N45" s="159">
        <f t="shared" si="8"/>
        <v>0</v>
      </c>
      <c r="O45" s="160">
        <f t="shared" si="8"/>
        <v>0</v>
      </c>
      <c r="P45" s="678"/>
    </row>
    <row r="46" spans="1:16" x14ac:dyDescent="0.15">
      <c r="D46" s="13"/>
      <c r="E46" s="13"/>
      <c r="F46" s="13"/>
      <c r="G46" s="13"/>
      <c r="H46" s="13"/>
      <c r="I46" s="13"/>
      <c r="J46" s="13"/>
      <c r="K46" s="13"/>
      <c r="L46" s="13"/>
      <c r="M46" s="13"/>
      <c r="N46" s="13"/>
      <c r="O46" s="13"/>
      <c r="P46" s="13"/>
    </row>
    <row r="47" spans="1:16" ht="19.5" thickBot="1" x14ac:dyDescent="0.2">
      <c r="D47" s="13"/>
      <c r="E47" s="13"/>
      <c r="F47" s="13"/>
      <c r="G47" s="13"/>
      <c r="H47" s="13"/>
      <c r="I47" s="13"/>
      <c r="J47" s="13"/>
      <c r="K47" s="13"/>
      <c r="L47" s="13"/>
      <c r="M47" s="13"/>
      <c r="N47" s="13"/>
      <c r="O47" s="13"/>
      <c r="P47" s="13"/>
    </row>
    <row r="48" spans="1:16" ht="36" thickBot="1" x14ac:dyDescent="0.2">
      <c r="C48" s="6"/>
      <c r="D48" s="13"/>
      <c r="E48" s="13"/>
      <c r="F48" s="13"/>
      <c r="G48" s="13"/>
      <c r="H48" s="70"/>
      <c r="I48" s="70"/>
      <c r="J48" s="71"/>
      <c r="K48" s="686" t="s">
        <v>103</v>
      </c>
      <c r="L48" s="686"/>
      <c r="M48" s="686"/>
      <c r="N48" s="55" t="s">
        <v>104</v>
      </c>
      <c r="O48" s="687">
        <f>P11+P15+P19+P23+P27+P31+P35+P39+P43</f>
        <v>59200</v>
      </c>
      <c r="P48" s="688"/>
    </row>
  </sheetData>
  <sheetProtection password="C016" sheet="1" insertRows="0"/>
  <mergeCells count="36">
    <mergeCell ref="A15:B17"/>
    <mergeCell ref="C2:F3"/>
    <mergeCell ref="B2:B3"/>
    <mergeCell ref="A2:A3"/>
    <mergeCell ref="A5:F6"/>
    <mergeCell ref="A10:B10"/>
    <mergeCell ref="A11:B13"/>
    <mergeCell ref="A14:B14"/>
    <mergeCell ref="A18:B18"/>
    <mergeCell ref="A19:B21"/>
    <mergeCell ref="A23:B25"/>
    <mergeCell ref="A22:B22"/>
    <mergeCell ref="A26:B26"/>
    <mergeCell ref="K48:M48"/>
    <mergeCell ref="O48:P48"/>
    <mergeCell ref="A43:B45"/>
    <mergeCell ref="P27:P29"/>
    <mergeCell ref="P31:P33"/>
    <mergeCell ref="P35:P37"/>
    <mergeCell ref="A34:B34"/>
    <mergeCell ref="A27:B29"/>
    <mergeCell ref="A30:B30"/>
    <mergeCell ref="P39:P41"/>
    <mergeCell ref="P43:P45"/>
    <mergeCell ref="A38:B38"/>
    <mergeCell ref="A42:B42"/>
    <mergeCell ref="A31:B33"/>
    <mergeCell ref="A35:B37"/>
    <mergeCell ref="A39:B41"/>
    <mergeCell ref="P15:P17"/>
    <mergeCell ref="P19:P21"/>
    <mergeCell ref="P23:P25"/>
    <mergeCell ref="O2:P3"/>
    <mergeCell ref="P11:P13"/>
    <mergeCell ref="N5:P5"/>
    <mergeCell ref="N6:P6"/>
  </mergeCells>
  <phoneticPr fontId="2"/>
  <pageMargins left="0.70866141732283472" right="0.70866141732283472" top="0.74803149606299213" bottom="0.74803149606299213" header="0.31496062992125984" footer="0.31496062992125984"/>
  <pageSetup paperSize="9" scale="38"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70" zoomScaleNormal="7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x14ac:dyDescent="0.15"/>
  <cols>
    <col min="1" max="1" width="11.875" style="279" hidden="1" customWidth="1"/>
    <col min="2" max="2" width="22.875" style="162" hidden="1" customWidth="1"/>
    <col min="3" max="3" width="49.375" style="162" hidden="1" customWidth="1"/>
    <col min="4" max="4" width="52.75" style="162" hidden="1" customWidth="1"/>
    <col min="5" max="5" width="50" style="162" hidden="1" customWidth="1"/>
    <col min="6" max="6" width="22.375" style="279" hidden="1" customWidth="1"/>
    <col min="7" max="16384" width="9" style="162"/>
  </cols>
  <sheetData>
    <row r="1" spans="1:6" ht="21.75" customHeight="1" x14ac:dyDescent="0.15">
      <c r="A1" s="266" t="s">
        <v>184</v>
      </c>
      <c r="B1" s="161" t="s">
        <v>185</v>
      </c>
      <c r="C1" s="161" t="s">
        <v>186</v>
      </c>
      <c r="D1" s="161" t="s">
        <v>187</v>
      </c>
      <c r="E1" s="161" t="s">
        <v>188</v>
      </c>
      <c r="F1" s="266" t="s">
        <v>895</v>
      </c>
    </row>
    <row r="2" spans="1:6" ht="18" customHeight="1" x14ac:dyDescent="0.15">
      <c r="A2" s="267" t="s">
        <v>587</v>
      </c>
      <c r="B2" s="163" t="s">
        <v>176</v>
      </c>
      <c r="C2" s="163" t="s">
        <v>189</v>
      </c>
      <c r="D2" s="163" t="s">
        <v>588</v>
      </c>
      <c r="E2" s="163" t="s">
        <v>820</v>
      </c>
      <c r="F2" s="235" t="s">
        <v>384</v>
      </c>
    </row>
    <row r="3" spans="1:6" ht="18" customHeight="1" x14ac:dyDescent="0.15">
      <c r="A3" s="268" t="s">
        <v>589</v>
      </c>
      <c r="B3" s="164" t="s">
        <v>176</v>
      </c>
      <c r="C3" s="164" t="s">
        <v>190</v>
      </c>
      <c r="D3" s="164" t="s">
        <v>590</v>
      </c>
      <c r="E3" s="164" t="s">
        <v>821</v>
      </c>
      <c r="F3" s="165" t="s">
        <v>385</v>
      </c>
    </row>
    <row r="4" spans="1:6" ht="18" customHeight="1" x14ac:dyDescent="0.15">
      <c r="A4" s="268" t="s">
        <v>591</v>
      </c>
      <c r="B4" s="164" t="s">
        <v>176</v>
      </c>
      <c r="C4" s="164" t="s">
        <v>191</v>
      </c>
      <c r="D4" s="164" t="s">
        <v>592</v>
      </c>
      <c r="E4" s="164" t="s">
        <v>822</v>
      </c>
      <c r="F4" s="165" t="s">
        <v>384</v>
      </c>
    </row>
    <row r="5" spans="1:6" ht="18" customHeight="1" x14ac:dyDescent="0.15">
      <c r="A5" s="268" t="s">
        <v>593</v>
      </c>
      <c r="B5" s="164" t="s">
        <v>176</v>
      </c>
      <c r="C5" s="164" t="s">
        <v>300</v>
      </c>
      <c r="D5" s="164" t="s">
        <v>594</v>
      </c>
      <c r="E5" s="164" t="s">
        <v>823</v>
      </c>
      <c r="F5" s="165" t="s">
        <v>385</v>
      </c>
    </row>
    <row r="6" spans="1:6" ht="18" customHeight="1" x14ac:dyDescent="0.15">
      <c r="A6" s="268" t="s">
        <v>595</v>
      </c>
      <c r="B6" s="164" t="s">
        <v>176</v>
      </c>
      <c r="C6" s="164" t="s">
        <v>192</v>
      </c>
      <c r="D6" s="164" t="s">
        <v>596</v>
      </c>
      <c r="E6" s="164" t="s">
        <v>824</v>
      </c>
      <c r="F6" s="165" t="s">
        <v>385</v>
      </c>
    </row>
    <row r="7" spans="1:6" ht="18" customHeight="1" x14ac:dyDescent="0.15">
      <c r="A7" s="268" t="s">
        <v>597</v>
      </c>
      <c r="B7" s="164" t="s">
        <v>176</v>
      </c>
      <c r="C7" s="164" t="s">
        <v>308</v>
      </c>
      <c r="D7" s="164" t="s">
        <v>598</v>
      </c>
      <c r="E7" s="164" t="s">
        <v>825</v>
      </c>
      <c r="F7" s="165" t="s">
        <v>385</v>
      </c>
    </row>
    <row r="8" spans="1:6" ht="18" customHeight="1" x14ac:dyDescent="0.15">
      <c r="A8" s="268" t="s">
        <v>599</v>
      </c>
      <c r="B8" s="164" t="s">
        <v>176</v>
      </c>
      <c r="C8" s="164" t="s">
        <v>311</v>
      </c>
      <c r="D8" s="164" t="s">
        <v>596</v>
      </c>
      <c r="E8" s="164" t="s">
        <v>824</v>
      </c>
      <c r="F8" s="165" t="s">
        <v>385</v>
      </c>
    </row>
    <row r="9" spans="1:6" ht="18" customHeight="1" x14ac:dyDescent="0.15">
      <c r="A9" s="268" t="s">
        <v>600</v>
      </c>
      <c r="B9" s="164" t="s">
        <v>176</v>
      </c>
      <c r="C9" s="164" t="s">
        <v>313</v>
      </c>
      <c r="D9" s="164" t="s">
        <v>601</v>
      </c>
      <c r="E9" s="164" t="s">
        <v>826</v>
      </c>
      <c r="F9" s="165" t="s">
        <v>384</v>
      </c>
    </row>
    <row r="10" spans="1:6" ht="18" customHeight="1" x14ac:dyDescent="0.15">
      <c r="A10" s="268" t="s">
        <v>602</v>
      </c>
      <c r="B10" s="164" t="s">
        <v>176</v>
      </c>
      <c r="C10" s="164" t="s">
        <v>315</v>
      </c>
      <c r="D10" s="164" t="s">
        <v>193</v>
      </c>
      <c r="E10" s="164" t="s">
        <v>827</v>
      </c>
      <c r="F10" s="165" t="s">
        <v>386</v>
      </c>
    </row>
    <row r="11" spans="1:6" ht="18" customHeight="1" x14ac:dyDescent="0.15">
      <c r="A11" s="268" t="s">
        <v>603</v>
      </c>
      <c r="B11" s="164" t="s">
        <v>176</v>
      </c>
      <c r="C11" s="164" t="s">
        <v>317</v>
      </c>
      <c r="D11" s="164" t="s">
        <v>604</v>
      </c>
      <c r="E11" s="164" t="s">
        <v>828</v>
      </c>
      <c r="F11" s="165" t="s">
        <v>384</v>
      </c>
    </row>
    <row r="12" spans="1:6" ht="18" customHeight="1" x14ac:dyDescent="0.15">
      <c r="A12" s="268" t="s">
        <v>605</v>
      </c>
      <c r="B12" s="164" t="s">
        <v>176</v>
      </c>
      <c r="C12" s="164" t="s">
        <v>320</v>
      </c>
      <c r="D12" s="164" t="s">
        <v>606</v>
      </c>
      <c r="E12" s="164" t="s">
        <v>829</v>
      </c>
      <c r="F12" s="165" t="s">
        <v>386</v>
      </c>
    </row>
    <row r="13" spans="1:6" ht="18" customHeight="1" x14ac:dyDescent="0.15">
      <c r="A13" s="268" t="s">
        <v>607</v>
      </c>
      <c r="B13" s="164" t="s">
        <v>176</v>
      </c>
      <c r="C13" s="164" t="s">
        <v>475</v>
      </c>
      <c r="D13" s="164" t="s">
        <v>608</v>
      </c>
      <c r="E13" s="164" t="s">
        <v>830</v>
      </c>
      <c r="F13" s="165" t="s">
        <v>385</v>
      </c>
    </row>
    <row r="14" spans="1:6" ht="18" customHeight="1" x14ac:dyDescent="0.15">
      <c r="A14" s="268" t="s">
        <v>609</v>
      </c>
      <c r="B14" s="164" t="s">
        <v>176</v>
      </c>
      <c r="C14" s="164" t="s">
        <v>194</v>
      </c>
      <c r="D14" s="164" t="s">
        <v>610</v>
      </c>
      <c r="E14" s="164" t="s">
        <v>831</v>
      </c>
      <c r="F14" s="165" t="s">
        <v>384</v>
      </c>
    </row>
    <row r="15" spans="1:6" ht="18" customHeight="1" x14ac:dyDescent="0.15">
      <c r="A15" s="268" t="s">
        <v>611</v>
      </c>
      <c r="B15" s="164" t="s">
        <v>176</v>
      </c>
      <c r="C15" s="164" t="s">
        <v>328</v>
      </c>
      <c r="D15" s="164" t="s">
        <v>610</v>
      </c>
      <c r="E15" s="164" t="s">
        <v>831</v>
      </c>
      <c r="F15" s="165" t="s">
        <v>384</v>
      </c>
    </row>
    <row r="16" spans="1:6" ht="18" customHeight="1" x14ac:dyDescent="0.15">
      <c r="A16" s="268" t="s">
        <v>612</v>
      </c>
      <c r="B16" s="164" t="s">
        <v>176</v>
      </c>
      <c r="C16" s="164" t="s">
        <v>331</v>
      </c>
      <c r="D16" s="164" t="s">
        <v>613</v>
      </c>
      <c r="E16" s="164" t="s">
        <v>195</v>
      </c>
      <c r="F16" s="165" t="s">
        <v>386</v>
      </c>
    </row>
    <row r="17" spans="1:6" ht="18" customHeight="1" x14ac:dyDescent="0.15">
      <c r="A17" s="268" t="s">
        <v>614</v>
      </c>
      <c r="B17" s="164" t="s">
        <v>176</v>
      </c>
      <c r="C17" s="164" t="s">
        <v>334</v>
      </c>
      <c r="D17" s="164" t="s">
        <v>615</v>
      </c>
      <c r="E17" s="164" t="s">
        <v>196</v>
      </c>
      <c r="F17" s="165" t="s">
        <v>385</v>
      </c>
    </row>
    <row r="18" spans="1:6" ht="18" customHeight="1" x14ac:dyDescent="0.15">
      <c r="A18" s="268" t="s">
        <v>616</v>
      </c>
      <c r="B18" s="164" t="s">
        <v>176</v>
      </c>
      <c r="C18" s="164" t="s">
        <v>338</v>
      </c>
      <c r="D18" s="164" t="s">
        <v>197</v>
      </c>
      <c r="E18" s="164" t="s">
        <v>832</v>
      </c>
      <c r="F18" s="165" t="s">
        <v>384</v>
      </c>
    </row>
    <row r="19" spans="1:6" ht="18" customHeight="1" x14ac:dyDescent="0.15">
      <c r="A19" s="268" t="s">
        <v>617</v>
      </c>
      <c r="B19" s="164" t="s">
        <v>176</v>
      </c>
      <c r="C19" s="164" t="s">
        <v>833</v>
      </c>
      <c r="D19" s="164" t="s">
        <v>618</v>
      </c>
      <c r="E19" s="164" t="s">
        <v>834</v>
      </c>
      <c r="F19" s="165" t="s">
        <v>384</v>
      </c>
    </row>
    <row r="20" spans="1:6" ht="18" customHeight="1" x14ac:dyDescent="0.15">
      <c r="A20" s="268" t="s">
        <v>619</v>
      </c>
      <c r="B20" s="164" t="s">
        <v>176</v>
      </c>
      <c r="C20" s="164" t="s">
        <v>343</v>
      </c>
      <c r="D20" s="164" t="s">
        <v>193</v>
      </c>
      <c r="E20" s="164" t="s">
        <v>827</v>
      </c>
      <c r="F20" s="165" t="s">
        <v>384</v>
      </c>
    </row>
    <row r="21" spans="1:6" ht="18" customHeight="1" x14ac:dyDescent="0.15">
      <c r="A21" s="268" t="s">
        <v>620</v>
      </c>
      <c r="B21" s="164" t="s">
        <v>176</v>
      </c>
      <c r="C21" s="164" t="s">
        <v>347</v>
      </c>
      <c r="D21" s="164" t="s">
        <v>621</v>
      </c>
      <c r="E21" s="164" t="s">
        <v>835</v>
      </c>
      <c r="F21" s="165" t="s">
        <v>385</v>
      </c>
    </row>
    <row r="22" spans="1:6" ht="18" customHeight="1" x14ac:dyDescent="0.15">
      <c r="A22" s="268" t="s">
        <v>622</v>
      </c>
      <c r="B22" s="164" t="s">
        <v>176</v>
      </c>
      <c r="C22" s="164" t="s">
        <v>836</v>
      </c>
      <c r="D22" s="164" t="s">
        <v>837</v>
      </c>
      <c r="E22" s="164" t="s">
        <v>838</v>
      </c>
      <c r="F22" s="165" t="s">
        <v>384</v>
      </c>
    </row>
    <row r="23" spans="1:6" ht="18" customHeight="1" x14ac:dyDescent="0.15">
      <c r="A23" s="268" t="s">
        <v>623</v>
      </c>
      <c r="B23" s="164" t="s">
        <v>176</v>
      </c>
      <c r="C23" s="164" t="s">
        <v>352</v>
      </c>
      <c r="D23" s="164" t="s">
        <v>624</v>
      </c>
      <c r="E23" s="164" t="s">
        <v>839</v>
      </c>
      <c r="F23" s="165" t="s">
        <v>384</v>
      </c>
    </row>
    <row r="24" spans="1:6" ht="18" customHeight="1" x14ac:dyDescent="0.15">
      <c r="A24" s="268" t="s">
        <v>625</v>
      </c>
      <c r="B24" s="164" t="s">
        <v>176</v>
      </c>
      <c r="C24" s="164" t="s">
        <v>177</v>
      </c>
      <c r="D24" s="164" t="s">
        <v>626</v>
      </c>
      <c r="E24" s="164" t="s">
        <v>840</v>
      </c>
      <c r="F24" s="165" t="s">
        <v>384</v>
      </c>
    </row>
    <row r="25" spans="1:6" ht="18" customHeight="1" x14ac:dyDescent="0.15">
      <c r="A25" s="268" t="s">
        <v>627</v>
      </c>
      <c r="B25" s="164" t="s">
        <v>176</v>
      </c>
      <c r="C25" s="164" t="s">
        <v>355</v>
      </c>
      <c r="D25" s="164" t="s">
        <v>628</v>
      </c>
      <c r="E25" s="164" t="s">
        <v>199</v>
      </c>
      <c r="F25" s="165" t="s">
        <v>386</v>
      </c>
    </row>
    <row r="26" spans="1:6" ht="18" customHeight="1" x14ac:dyDescent="0.15">
      <c r="A26" s="268" t="s">
        <v>629</v>
      </c>
      <c r="B26" s="164" t="s">
        <v>176</v>
      </c>
      <c r="C26" s="164" t="s">
        <v>198</v>
      </c>
      <c r="D26" s="164" t="s">
        <v>628</v>
      </c>
      <c r="E26" s="164" t="s">
        <v>199</v>
      </c>
      <c r="F26" s="165" t="s">
        <v>386</v>
      </c>
    </row>
    <row r="27" spans="1:6" ht="18" customHeight="1" x14ac:dyDescent="0.15">
      <c r="A27" s="268" t="s">
        <v>630</v>
      </c>
      <c r="B27" s="164" t="s">
        <v>176</v>
      </c>
      <c r="C27" s="164" t="s">
        <v>476</v>
      </c>
      <c r="D27" s="164" t="s">
        <v>608</v>
      </c>
      <c r="E27" s="164" t="s">
        <v>830</v>
      </c>
      <c r="F27" s="165" t="s">
        <v>385</v>
      </c>
    </row>
    <row r="28" spans="1:6" ht="18" customHeight="1" x14ac:dyDescent="0.15">
      <c r="A28" s="268" t="s">
        <v>631</v>
      </c>
      <c r="B28" s="164" t="s">
        <v>176</v>
      </c>
      <c r="C28" s="164" t="s">
        <v>200</v>
      </c>
      <c r="D28" s="164" t="s">
        <v>632</v>
      </c>
      <c r="E28" s="164" t="s">
        <v>205</v>
      </c>
      <c r="F28" s="165" t="s">
        <v>385</v>
      </c>
    </row>
    <row r="29" spans="1:6" ht="18" customHeight="1" x14ac:dyDescent="0.15">
      <c r="A29" s="268" t="s">
        <v>633</v>
      </c>
      <c r="B29" s="164" t="s">
        <v>176</v>
      </c>
      <c r="C29" s="164" t="s">
        <v>201</v>
      </c>
      <c r="D29" s="164" t="s">
        <v>634</v>
      </c>
      <c r="E29" s="164" t="s">
        <v>841</v>
      </c>
      <c r="F29" s="165" t="s">
        <v>384</v>
      </c>
    </row>
    <row r="30" spans="1:6" ht="18" customHeight="1" x14ac:dyDescent="0.15">
      <c r="A30" s="268" t="s">
        <v>635</v>
      </c>
      <c r="B30" s="164" t="s">
        <v>176</v>
      </c>
      <c r="C30" s="164" t="s">
        <v>298</v>
      </c>
      <c r="D30" s="164" t="s">
        <v>482</v>
      </c>
      <c r="E30" s="164" t="s">
        <v>220</v>
      </c>
      <c r="F30" s="165" t="s">
        <v>385</v>
      </c>
    </row>
    <row r="31" spans="1:6" ht="18" customHeight="1" x14ac:dyDescent="0.15">
      <c r="A31" s="268" t="s">
        <v>636</v>
      </c>
      <c r="B31" s="164" t="s">
        <v>176</v>
      </c>
      <c r="C31" s="164" t="s">
        <v>301</v>
      </c>
      <c r="D31" s="164" t="s">
        <v>637</v>
      </c>
      <c r="E31" s="164" t="s">
        <v>842</v>
      </c>
      <c r="F31" s="165" t="s">
        <v>384</v>
      </c>
    </row>
    <row r="32" spans="1:6" ht="18" customHeight="1" x14ac:dyDescent="0.15">
      <c r="A32" s="268" t="s">
        <v>638</v>
      </c>
      <c r="B32" s="164" t="s">
        <v>176</v>
      </c>
      <c r="C32" s="164" t="s">
        <v>304</v>
      </c>
      <c r="D32" s="164" t="s">
        <v>639</v>
      </c>
      <c r="E32" s="164" t="s">
        <v>843</v>
      </c>
      <c r="F32" s="165" t="s">
        <v>384</v>
      </c>
    </row>
    <row r="33" spans="1:6" ht="18" customHeight="1" x14ac:dyDescent="0.15">
      <c r="A33" s="268" t="s">
        <v>640</v>
      </c>
      <c r="B33" s="164" t="s">
        <v>176</v>
      </c>
      <c r="C33" s="164" t="s">
        <v>306</v>
      </c>
      <c r="D33" s="164" t="s">
        <v>641</v>
      </c>
      <c r="E33" s="164" t="s">
        <v>221</v>
      </c>
      <c r="F33" s="165" t="s">
        <v>386</v>
      </c>
    </row>
    <row r="34" spans="1:6" ht="18" customHeight="1" x14ac:dyDescent="0.15">
      <c r="A34" s="268" t="s">
        <v>642</v>
      </c>
      <c r="B34" s="164" t="s">
        <v>176</v>
      </c>
      <c r="C34" s="164" t="s">
        <v>202</v>
      </c>
      <c r="D34" s="164" t="s">
        <v>643</v>
      </c>
      <c r="E34" s="164" t="s">
        <v>844</v>
      </c>
      <c r="F34" s="165" t="s">
        <v>384</v>
      </c>
    </row>
    <row r="35" spans="1:6" ht="18" customHeight="1" x14ac:dyDescent="0.15">
      <c r="A35" s="268" t="s">
        <v>644</v>
      </c>
      <c r="B35" s="164" t="s">
        <v>176</v>
      </c>
      <c r="C35" s="164" t="s">
        <v>203</v>
      </c>
      <c r="D35" s="164" t="s">
        <v>645</v>
      </c>
      <c r="E35" s="164" t="s">
        <v>845</v>
      </c>
      <c r="F35" s="165" t="s">
        <v>384</v>
      </c>
    </row>
    <row r="36" spans="1:6" ht="18" customHeight="1" x14ac:dyDescent="0.15">
      <c r="A36" s="268" t="s">
        <v>646</v>
      </c>
      <c r="B36" s="164" t="s">
        <v>176</v>
      </c>
      <c r="C36" s="164" t="s">
        <v>318</v>
      </c>
      <c r="D36" s="164" t="s">
        <v>647</v>
      </c>
      <c r="E36" s="164" t="s">
        <v>204</v>
      </c>
      <c r="F36" s="165" t="s">
        <v>384</v>
      </c>
    </row>
    <row r="37" spans="1:6" ht="18" customHeight="1" x14ac:dyDescent="0.15">
      <c r="A37" s="268" t="s">
        <v>648</v>
      </c>
      <c r="B37" s="164" t="s">
        <v>176</v>
      </c>
      <c r="C37" s="164" t="s">
        <v>321</v>
      </c>
      <c r="D37" s="164" t="s">
        <v>649</v>
      </c>
      <c r="E37" s="164" t="s">
        <v>205</v>
      </c>
      <c r="F37" s="165" t="s">
        <v>385</v>
      </c>
    </row>
    <row r="38" spans="1:6" ht="18" customHeight="1" x14ac:dyDescent="0.15">
      <c r="A38" s="268" t="s">
        <v>650</v>
      </c>
      <c r="B38" s="164" t="s">
        <v>176</v>
      </c>
      <c r="C38" s="164" t="s">
        <v>206</v>
      </c>
      <c r="D38" s="164" t="s">
        <v>651</v>
      </c>
      <c r="E38" s="164" t="s">
        <v>846</v>
      </c>
      <c r="F38" s="165" t="s">
        <v>384</v>
      </c>
    </row>
    <row r="39" spans="1:6" ht="18" customHeight="1" x14ac:dyDescent="0.15">
      <c r="A39" s="268" t="s">
        <v>652</v>
      </c>
      <c r="B39" s="164" t="s">
        <v>176</v>
      </c>
      <c r="C39" s="164" t="s">
        <v>477</v>
      </c>
      <c r="D39" s="164" t="s">
        <v>653</v>
      </c>
      <c r="E39" s="164" t="s">
        <v>847</v>
      </c>
      <c r="F39" s="165" t="s">
        <v>385</v>
      </c>
    </row>
    <row r="40" spans="1:6" ht="18" customHeight="1" x14ac:dyDescent="0.15">
      <c r="A40" s="267" t="s">
        <v>654</v>
      </c>
      <c r="B40" s="163" t="s">
        <v>176</v>
      </c>
      <c r="C40" s="163" t="s">
        <v>478</v>
      </c>
      <c r="D40" s="163" t="s">
        <v>479</v>
      </c>
      <c r="E40" s="163" t="s">
        <v>480</v>
      </c>
      <c r="F40" s="235" t="s">
        <v>386</v>
      </c>
    </row>
    <row r="41" spans="1:6" ht="18" customHeight="1" x14ac:dyDescent="0.15">
      <c r="A41" s="268" t="s">
        <v>655</v>
      </c>
      <c r="B41" s="164" t="s">
        <v>176</v>
      </c>
      <c r="C41" s="164" t="s">
        <v>576</v>
      </c>
      <c r="D41" s="164" t="s">
        <v>656</v>
      </c>
      <c r="E41" s="164" t="s">
        <v>481</v>
      </c>
      <c r="F41" s="165" t="s">
        <v>384</v>
      </c>
    </row>
    <row r="42" spans="1:6" ht="18" customHeight="1" x14ac:dyDescent="0.15">
      <c r="A42" s="268" t="s">
        <v>657</v>
      </c>
      <c r="B42" s="164" t="s">
        <v>176</v>
      </c>
      <c r="C42" s="164" t="s">
        <v>848</v>
      </c>
      <c r="D42" s="164" t="s">
        <v>658</v>
      </c>
      <c r="E42" s="164" t="s">
        <v>849</v>
      </c>
      <c r="F42" s="165" t="s">
        <v>384</v>
      </c>
    </row>
    <row r="43" spans="1:6" ht="18" customHeight="1" x14ac:dyDescent="0.15">
      <c r="A43" s="268" t="s">
        <v>896</v>
      </c>
      <c r="B43" s="164" t="s">
        <v>176</v>
      </c>
      <c r="C43" s="164" t="s">
        <v>850</v>
      </c>
      <c r="D43" s="164" t="s">
        <v>482</v>
      </c>
      <c r="E43" s="164" t="s">
        <v>220</v>
      </c>
      <c r="F43" s="165" t="s">
        <v>385</v>
      </c>
    </row>
    <row r="44" spans="1:6" ht="18" customHeight="1" x14ac:dyDescent="0.15">
      <c r="A44" s="268" t="s">
        <v>897</v>
      </c>
      <c r="B44" s="164" t="s">
        <v>176</v>
      </c>
      <c r="C44" s="164" t="s">
        <v>851</v>
      </c>
      <c r="D44" s="164" t="s">
        <v>739</v>
      </c>
      <c r="E44" s="164" t="s">
        <v>231</v>
      </c>
      <c r="F44" s="165" t="s">
        <v>386</v>
      </c>
    </row>
    <row r="45" spans="1:6" ht="18" customHeight="1" x14ac:dyDescent="0.15">
      <c r="A45" s="268" t="s">
        <v>659</v>
      </c>
      <c r="B45" s="164" t="s">
        <v>176</v>
      </c>
      <c r="C45" s="164" t="s">
        <v>178</v>
      </c>
      <c r="D45" s="164" t="s">
        <v>207</v>
      </c>
      <c r="E45" s="164" t="s">
        <v>852</v>
      </c>
      <c r="F45" s="165" t="s">
        <v>384</v>
      </c>
    </row>
    <row r="46" spans="1:6" ht="18" customHeight="1" x14ac:dyDescent="0.15">
      <c r="A46" s="268" t="s">
        <v>660</v>
      </c>
      <c r="B46" s="164" t="s">
        <v>176</v>
      </c>
      <c r="C46" s="164" t="s">
        <v>208</v>
      </c>
      <c r="D46" s="164" t="s">
        <v>628</v>
      </c>
      <c r="E46" s="164" t="s">
        <v>199</v>
      </c>
      <c r="F46" s="165" t="s">
        <v>384</v>
      </c>
    </row>
    <row r="47" spans="1:6" ht="18" customHeight="1" x14ac:dyDescent="0.15">
      <c r="A47" s="268" t="s">
        <v>661</v>
      </c>
      <c r="B47" s="164" t="s">
        <v>176</v>
      </c>
      <c r="C47" s="164" t="s">
        <v>344</v>
      </c>
      <c r="D47" s="164" t="s">
        <v>601</v>
      </c>
      <c r="E47" s="164" t="s">
        <v>826</v>
      </c>
      <c r="F47" s="165" t="s">
        <v>384</v>
      </c>
    </row>
    <row r="48" spans="1:6" ht="18" customHeight="1" x14ac:dyDescent="0.15">
      <c r="A48" s="268" t="s">
        <v>662</v>
      </c>
      <c r="B48" s="164" t="s">
        <v>176</v>
      </c>
      <c r="C48" s="164" t="s">
        <v>349</v>
      </c>
      <c r="D48" s="164" t="s">
        <v>604</v>
      </c>
      <c r="E48" s="164" t="s">
        <v>828</v>
      </c>
      <c r="F48" s="165" t="s">
        <v>384</v>
      </c>
    </row>
    <row r="49" spans="1:6" ht="18" customHeight="1" x14ac:dyDescent="0.15">
      <c r="A49" s="268" t="s">
        <v>663</v>
      </c>
      <c r="B49" s="164" t="s">
        <v>176</v>
      </c>
      <c r="C49" s="164" t="s">
        <v>353</v>
      </c>
      <c r="D49" s="164" t="s">
        <v>664</v>
      </c>
      <c r="E49" s="164" t="s">
        <v>213</v>
      </c>
      <c r="F49" s="165" t="s">
        <v>384</v>
      </c>
    </row>
    <row r="50" spans="1:6" ht="18" customHeight="1" x14ac:dyDescent="0.15">
      <c r="A50" s="268" t="s">
        <v>665</v>
      </c>
      <c r="B50" s="164" t="s">
        <v>176</v>
      </c>
      <c r="C50" s="164" t="s">
        <v>209</v>
      </c>
      <c r="D50" s="164" t="s">
        <v>666</v>
      </c>
      <c r="E50" s="164" t="s">
        <v>222</v>
      </c>
      <c r="F50" s="165" t="s">
        <v>385</v>
      </c>
    </row>
    <row r="51" spans="1:6" ht="18" customHeight="1" x14ac:dyDescent="0.15">
      <c r="A51" s="268" t="s">
        <v>667</v>
      </c>
      <c r="B51" s="164" t="s">
        <v>176</v>
      </c>
      <c r="C51" s="164" t="s">
        <v>210</v>
      </c>
      <c r="D51" s="164" t="s">
        <v>628</v>
      </c>
      <c r="E51" s="164" t="s">
        <v>199</v>
      </c>
      <c r="F51" s="165" t="s">
        <v>384</v>
      </c>
    </row>
    <row r="52" spans="1:6" ht="18" customHeight="1" x14ac:dyDescent="0.15">
      <c r="A52" s="268" t="s">
        <v>668</v>
      </c>
      <c r="B52" s="164" t="s">
        <v>176</v>
      </c>
      <c r="C52" s="164" t="s">
        <v>357</v>
      </c>
      <c r="D52" s="164" t="s">
        <v>483</v>
      </c>
      <c r="E52" s="164" t="s">
        <v>484</v>
      </c>
      <c r="F52" s="165" t="s">
        <v>384</v>
      </c>
    </row>
    <row r="53" spans="1:6" ht="18" customHeight="1" x14ac:dyDescent="0.15">
      <c r="A53" s="268" t="s">
        <v>669</v>
      </c>
      <c r="B53" s="164" t="s">
        <v>176</v>
      </c>
      <c r="C53" s="164" t="s">
        <v>211</v>
      </c>
      <c r="D53" s="164" t="s">
        <v>641</v>
      </c>
      <c r="E53" s="164" t="s">
        <v>221</v>
      </c>
      <c r="F53" s="165" t="s">
        <v>385</v>
      </c>
    </row>
    <row r="54" spans="1:6" ht="18" customHeight="1" x14ac:dyDescent="0.15">
      <c r="A54" s="268" t="s">
        <v>670</v>
      </c>
      <c r="B54" s="164" t="s">
        <v>176</v>
      </c>
      <c r="C54" s="164" t="s">
        <v>360</v>
      </c>
      <c r="D54" s="164" t="s">
        <v>671</v>
      </c>
      <c r="E54" s="164" t="s">
        <v>212</v>
      </c>
      <c r="F54" s="165" t="s">
        <v>386</v>
      </c>
    </row>
    <row r="55" spans="1:6" ht="18" customHeight="1" x14ac:dyDescent="0.15">
      <c r="A55" s="268" t="s">
        <v>672</v>
      </c>
      <c r="B55" s="164" t="s">
        <v>176</v>
      </c>
      <c r="C55" s="164" t="s">
        <v>363</v>
      </c>
      <c r="D55" s="164" t="s">
        <v>664</v>
      </c>
      <c r="E55" s="164" t="s">
        <v>213</v>
      </c>
      <c r="F55" s="165" t="s">
        <v>384</v>
      </c>
    </row>
    <row r="56" spans="1:6" ht="18" customHeight="1" x14ac:dyDescent="0.15">
      <c r="A56" s="268" t="s">
        <v>673</v>
      </c>
      <c r="B56" s="164" t="s">
        <v>176</v>
      </c>
      <c r="C56" s="164" t="s">
        <v>365</v>
      </c>
      <c r="D56" s="164" t="s">
        <v>674</v>
      </c>
      <c r="E56" s="164" t="s">
        <v>214</v>
      </c>
      <c r="F56" s="165" t="s">
        <v>385</v>
      </c>
    </row>
    <row r="57" spans="1:6" ht="18" customHeight="1" x14ac:dyDescent="0.15">
      <c r="A57" s="268" t="s">
        <v>675</v>
      </c>
      <c r="B57" s="164" t="s">
        <v>176</v>
      </c>
      <c r="C57" s="164" t="s">
        <v>368</v>
      </c>
      <c r="D57" s="164" t="s">
        <v>676</v>
      </c>
      <c r="E57" s="164" t="s">
        <v>853</v>
      </c>
      <c r="F57" s="165" t="s">
        <v>384</v>
      </c>
    </row>
    <row r="58" spans="1:6" ht="18" customHeight="1" x14ac:dyDescent="0.15">
      <c r="A58" s="268" t="s">
        <v>677</v>
      </c>
      <c r="B58" s="164" t="s">
        <v>176</v>
      </c>
      <c r="C58" s="164" t="s">
        <v>369</v>
      </c>
      <c r="D58" s="164" t="s">
        <v>678</v>
      </c>
      <c r="E58" s="164" t="s">
        <v>215</v>
      </c>
      <c r="F58" s="165" t="s">
        <v>384</v>
      </c>
    </row>
    <row r="59" spans="1:6" ht="18" customHeight="1" x14ac:dyDescent="0.15">
      <c r="A59" s="268" t="s">
        <v>679</v>
      </c>
      <c r="B59" s="164" t="s">
        <v>176</v>
      </c>
      <c r="C59" s="164" t="s">
        <v>216</v>
      </c>
      <c r="D59" s="164" t="s">
        <v>680</v>
      </c>
      <c r="E59" s="164" t="s">
        <v>854</v>
      </c>
      <c r="F59" s="165" t="s">
        <v>384</v>
      </c>
    </row>
    <row r="60" spans="1:6" ht="18" customHeight="1" x14ac:dyDescent="0.15">
      <c r="A60" s="268" t="s">
        <v>681</v>
      </c>
      <c r="B60" s="164" t="s">
        <v>176</v>
      </c>
      <c r="C60" s="164" t="s">
        <v>217</v>
      </c>
      <c r="D60" s="164" t="s">
        <v>682</v>
      </c>
      <c r="E60" s="164" t="s">
        <v>218</v>
      </c>
      <c r="F60" s="165" t="s">
        <v>385</v>
      </c>
    </row>
    <row r="61" spans="1:6" ht="18" customHeight="1" x14ac:dyDescent="0.15">
      <c r="A61" s="268" t="s">
        <v>683</v>
      </c>
      <c r="B61" s="164" t="s">
        <v>176</v>
      </c>
      <c r="C61" s="164" t="s">
        <v>219</v>
      </c>
      <c r="D61" s="164" t="s">
        <v>482</v>
      </c>
      <c r="E61" s="164" t="s">
        <v>220</v>
      </c>
      <c r="F61" s="165" t="s">
        <v>385</v>
      </c>
    </row>
    <row r="62" spans="1:6" ht="18" customHeight="1" x14ac:dyDescent="0.15">
      <c r="A62" s="268" t="s">
        <v>684</v>
      </c>
      <c r="B62" s="164" t="s">
        <v>176</v>
      </c>
      <c r="C62" s="164" t="s">
        <v>302</v>
      </c>
      <c r="D62" s="164" t="s">
        <v>639</v>
      </c>
      <c r="E62" s="164" t="s">
        <v>843</v>
      </c>
      <c r="F62" s="165" t="s">
        <v>384</v>
      </c>
    </row>
    <row r="63" spans="1:6" ht="18" customHeight="1" x14ac:dyDescent="0.15">
      <c r="A63" s="268" t="s">
        <v>685</v>
      </c>
      <c r="B63" s="164" t="s">
        <v>176</v>
      </c>
      <c r="C63" s="164" t="s">
        <v>305</v>
      </c>
      <c r="D63" s="164" t="s">
        <v>686</v>
      </c>
      <c r="E63" s="164" t="s">
        <v>855</v>
      </c>
      <c r="F63" s="165" t="s">
        <v>384</v>
      </c>
    </row>
    <row r="64" spans="1:6" ht="18" customHeight="1" x14ac:dyDescent="0.15">
      <c r="A64" s="268" t="s">
        <v>687</v>
      </c>
      <c r="B64" s="164" t="s">
        <v>176</v>
      </c>
      <c r="C64" s="164" t="s">
        <v>307</v>
      </c>
      <c r="D64" s="164" t="s">
        <v>688</v>
      </c>
      <c r="E64" s="164" t="s">
        <v>856</v>
      </c>
      <c r="F64" s="165" t="s">
        <v>384</v>
      </c>
    </row>
    <row r="65" spans="1:6" ht="18" customHeight="1" x14ac:dyDescent="0.15">
      <c r="A65" s="268" t="s">
        <v>689</v>
      </c>
      <c r="B65" s="164" t="s">
        <v>176</v>
      </c>
      <c r="C65" s="164" t="s">
        <v>309</v>
      </c>
      <c r="D65" s="164" t="s">
        <v>674</v>
      </c>
      <c r="E65" s="164" t="s">
        <v>214</v>
      </c>
      <c r="F65" s="165" t="s">
        <v>385</v>
      </c>
    </row>
    <row r="66" spans="1:6" ht="18" customHeight="1" x14ac:dyDescent="0.15">
      <c r="A66" s="268" t="s">
        <v>690</v>
      </c>
      <c r="B66" s="164" t="s">
        <v>176</v>
      </c>
      <c r="C66" s="164" t="s">
        <v>312</v>
      </c>
      <c r="D66" s="164" t="s">
        <v>615</v>
      </c>
      <c r="E66" s="164" t="s">
        <v>857</v>
      </c>
      <c r="F66" s="165" t="s">
        <v>385</v>
      </c>
    </row>
    <row r="67" spans="1:6" ht="18" customHeight="1" x14ac:dyDescent="0.15">
      <c r="A67" s="268" t="s">
        <v>691</v>
      </c>
      <c r="B67" s="164" t="s">
        <v>176</v>
      </c>
      <c r="C67" s="164" t="s">
        <v>314</v>
      </c>
      <c r="D67" s="164" t="s">
        <v>692</v>
      </c>
      <c r="E67" s="164" t="s">
        <v>221</v>
      </c>
      <c r="F67" s="165" t="s">
        <v>385</v>
      </c>
    </row>
    <row r="68" spans="1:6" ht="18" customHeight="1" x14ac:dyDescent="0.15">
      <c r="A68" s="268" t="s">
        <v>693</v>
      </c>
      <c r="B68" s="164" t="s">
        <v>176</v>
      </c>
      <c r="C68" s="164" t="s">
        <v>179</v>
      </c>
      <c r="D68" s="164"/>
      <c r="E68" s="164"/>
      <c r="F68" s="165" t="s">
        <v>384</v>
      </c>
    </row>
    <row r="69" spans="1:6" ht="18" customHeight="1" x14ac:dyDescent="0.15">
      <c r="A69" s="268" t="s">
        <v>694</v>
      </c>
      <c r="B69" s="164" t="s">
        <v>176</v>
      </c>
      <c r="C69" s="164" t="s">
        <v>316</v>
      </c>
      <c r="D69" s="164" t="s">
        <v>666</v>
      </c>
      <c r="E69" s="164" t="s">
        <v>222</v>
      </c>
      <c r="F69" s="165" t="s">
        <v>385</v>
      </c>
    </row>
    <row r="70" spans="1:6" ht="18" customHeight="1" x14ac:dyDescent="0.15">
      <c r="A70" s="268" t="s">
        <v>695</v>
      </c>
      <c r="B70" s="164" t="s">
        <v>176</v>
      </c>
      <c r="C70" s="164" t="s">
        <v>319</v>
      </c>
      <c r="D70" s="164" t="s">
        <v>696</v>
      </c>
      <c r="E70" s="164" t="s">
        <v>858</v>
      </c>
      <c r="F70" s="165" t="s">
        <v>386</v>
      </c>
    </row>
    <row r="71" spans="1:6" ht="18" customHeight="1" x14ac:dyDescent="0.15">
      <c r="A71" s="268" t="s">
        <v>697</v>
      </c>
      <c r="B71" s="164" t="s">
        <v>176</v>
      </c>
      <c r="C71" s="164" t="s">
        <v>322</v>
      </c>
      <c r="D71" s="164" t="s">
        <v>698</v>
      </c>
      <c r="E71" s="164" t="s">
        <v>859</v>
      </c>
      <c r="F71" s="165" t="s">
        <v>385</v>
      </c>
    </row>
    <row r="72" spans="1:6" ht="18" customHeight="1" x14ac:dyDescent="0.15">
      <c r="A72" s="268" t="s">
        <v>699</v>
      </c>
      <c r="B72" s="164" t="s">
        <v>176</v>
      </c>
      <c r="C72" s="164" t="s">
        <v>324</v>
      </c>
      <c r="D72" s="164" t="s">
        <v>700</v>
      </c>
      <c r="E72" s="164" t="s">
        <v>857</v>
      </c>
      <c r="F72" s="165" t="s">
        <v>385</v>
      </c>
    </row>
    <row r="73" spans="1:6" ht="18" customHeight="1" x14ac:dyDescent="0.15">
      <c r="A73" s="268" t="s">
        <v>701</v>
      </c>
      <c r="B73" s="164" t="s">
        <v>176</v>
      </c>
      <c r="C73" s="164" t="s">
        <v>326</v>
      </c>
      <c r="D73" s="164" t="s">
        <v>700</v>
      </c>
      <c r="E73" s="164" t="s">
        <v>857</v>
      </c>
      <c r="F73" s="165" t="s">
        <v>385</v>
      </c>
    </row>
    <row r="74" spans="1:6" ht="18" customHeight="1" x14ac:dyDescent="0.15">
      <c r="A74" s="268" t="s">
        <v>702</v>
      </c>
      <c r="B74" s="164" t="s">
        <v>176</v>
      </c>
      <c r="C74" s="164" t="s">
        <v>330</v>
      </c>
      <c r="D74" s="164" t="s">
        <v>488</v>
      </c>
      <c r="E74" s="164" t="s">
        <v>489</v>
      </c>
      <c r="F74" s="165" t="s">
        <v>384</v>
      </c>
    </row>
    <row r="75" spans="1:6" ht="18" customHeight="1" x14ac:dyDescent="0.15">
      <c r="A75" s="268" t="s">
        <v>703</v>
      </c>
      <c r="B75" s="164" t="s">
        <v>176</v>
      </c>
      <c r="C75" s="164" t="s">
        <v>860</v>
      </c>
      <c r="D75" s="164" t="s">
        <v>550</v>
      </c>
      <c r="E75" s="164" t="s">
        <v>551</v>
      </c>
      <c r="F75" s="165" t="s">
        <v>385</v>
      </c>
    </row>
    <row r="76" spans="1:6" ht="18" customHeight="1" x14ac:dyDescent="0.15">
      <c r="A76" s="268" t="s">
        <v>704</v>
      </c>
      <c r="B76" s="164" t="s">
        <v>176</v>
      </c>
      <c r="C76" s="164" t="s">
        <v>336</v>
      </c>
      <c r="D76" s="164" t="s">
        <v>647</v>
      </c>
      <c r="E76" s="164" t="s">
        <v>204</v>
      </c>
      <c r="F76" s="165" t="s">
        <v>384</v>
      </c>
    </row>
    <row r="77" spans="1:6" ht="18" customHeight="1" x14ac:dyDescent="0.15">
      <c r="A77" s="268" t="s">
        <v>705</v>
      </c>
      <c r="B77" s="164" t="s">
        <v>176</v>
      </c>
      <c r="C77" s="164" t="s">
        <v>861</v>
      </c>
      <c r="D77" s="164" t="s">
        <v>482</v>
      </c>
      <c r="E77" s="164" t="s">
        <v>220</v>
      </c>
      <c r="F77" s="165" t="s">
        <v>385</v>
      </c>
    </row>
    <row r="78" spans="1:6" ht="18" customHeight="1" x14ac:dyDescent="0.15">
      <c r="A78" s="268" t="s">
        <v>706</v>
      </c>
      <c r="B78" s="164" t="s">
        <v>176</v>
      </c>
      <c r="C78" s="164" t="s">
        <v>341</v>
      </c>
      <c r="D78" s="164" t="s">
        <v>483</v>
      </c>
      <c r="E78" s="164" t="s">
        <v>484</v>
      </c>
      <c r="F78" s="165" t="s">
        <v>384</v>
      </c>
    </row>
    <row r="79" spans="1:6" ht="18" customHeight="1" x14ac:dyDescent="0.15">
      <c r="A79" s="268" t="s">
        <v>578</v>
      </c>
      <c r="B79" s="164" t="s">
        <v>176</v>
      </c>
      <c r="C79" s="164" t="s">
        <v>579</v>
      </c>
      <c r="D79" s="164" t="s">
        <v>898</v>
      </c>
      <c r="E79" s="164" t="s">
        <v>486</v>
      </c>
      <c r="F79" s="165" t="s">
        <v>385</v>
      </c>
    </row>
    <row r="80" spans="1:6" ht="18" customHeight="1" x14ac:dyDescent="0.15">
      <c r="A80" s="268" t="s">
        <v>580</v>
      </c>
      <c r="B80" s="164" t="s">
        <v>176</v>
      </c>
      <c r="C80" s="164" t="s">
        <v>581</v>
      </c>
      <c r="D80" s="164" t="s">
        <v>700</v>
      </c>
      <c r="E80" s="164" t="s">
        <v>857</v>
      </c>
      <c r="F80" s="165" t="s">
        <v>385</v>
      </c>
    </row>
    <row r="81" spans="1:6" ht="18" customHeight="1" x14ac:dyDescent="0.15">
      <c r="A81" s="268" t="s">
        <v>582</v>
      </c>
      <c r="B81" s="164" t="s">
        <v>176</v>
      </c>
      <c r="C81" s="164" t="s">
        <v>583</v>
      </c>
      <c r="D81" s="164" t="s">
        <v>707</v>
      </c>
      <c r="E81" s="164" t="s">
        <v>862</v>
      </c>
      <c r="F81" s="165" t="s">
        <v>385</v>
      </c>
    </row>
    <row r="82" spans="1:6" ht="18" customHeight="1" x14ac:dyDescent="0.15">
      <c r="A82" s="268" t="s">
        <v>708</v>
      </c>
      <c r="B82" s="164" t="s">
        <v>176</v>
      </c>
      <c r="C82" s="164" t="s">
        <v>350</v>
      </c>
      <c r="D82" s="164" t="s">
        <v>709</v>
      </c>
      <c r="E82" s="164" t="s">
        <v>863</v>
      </c>
      <c r="F82" s="165" t="s">
        <v>384</v>
      </c>
    </row>
    <row r="83" spans="1:6" ht="18" customHeight="1" x14ac:dyDescent="0.15">
      <c r="A83" s="268" t="s">
        <v>710</v>
      </c>
      <c r="B83" s="164" t="s">
        <v>176</v>
      </c>
      <c r="C83" s="164" t="s">
        <v>223</v>
      </c>
      <c r="D83" s="164" t="s">
        <v>711</v>
      </c>
      <c r="E83" s="164" t="s">
        <v>864</v>
      </c>
      <c r="F83" s="165" t="s">
        <v>385</v>
      </c>
    </row>
    <row r="84" spans="1:6" ht="18" customHeight="1" x14ac:dyDescent="0.15">
      <c r="A84" s="268" t="s">
        <v>712</v>
      </c>
      <c r="B84" s="164" t="s">
        <v>176</v>
      </c>
      <c r="C84" s="164" t="s">
        <v>865</v>
      </c>
      <c r="D84" s="164" t="s">
        <v>713</v>
      </c>
      <c r="E84" s="164" t="s">
        <v>866</v>
      </c>
      <c r="F84" s="165" t="s">
        <v>384</v>
      </c>
    </row>
    <row r="85" spans="1:6" ht="18" customHeight="1" x14ac:dyDescent="0.15">
      <c r="A85" s="268" t="s">
        <v>714</v>
      </c>
      <c r="B85" s="164" t="s">
        <v>176</v>
      </c>
      <c r="C85" s="164" t="s">
        <v>358</v>
      </c>
      <c r="D85" s="164" t="s">
        <v>715</v>
      </c>
      <c r="E85" s="164" t="s">
        <v>867</v>
      </c>
      <c r="F85" s="165" t="s">
        <v>384</v>
      </c>
    </row>
    <row r="86" spans="1:6" ht="18" customHeight="1" x14ac:dyDescent="0.15">
      <c r="A86" s="268" t="s">
        <v>716</v>
      </c>
      <c r="B86" s="164" t="s">
        <v>176</v>
      </c>
      <c r="C86" s="164" t="s">
        <v>224</v>
      </c>
      <c r="D86" s="164" t="s">
        <v>717</v>
      </c>
      <c r="E86" s="164" t="s">
        <v>868</v>
      </c>
      <c r="F86" s="165" t="s">
        <v>385</v>
      </c>
    </row>
    <row r="87" spans="1:6" ht="18" customHeight="1" x14ac:dyDescent="0.15">
      <c r="A87" s="268" t="s">
        <v>718</v>
      </c>
      <c r="B87" s="164" t="s">
        <v>176</v>
      </c>
      <c r="C87" s="164" t="s">
        <v>361</v>
      </c>
      <c r="D87" s="164" t="s">
        <v>653</v>
      </c>
      <c r="E87" s="164" t="s">
        <v>847</v>
      </c>
      <c r="F87" s="165" t="s">
        <v>385</v>
      </c>
    </row>
    <row r="88" spans="1:6" ht="18" customHeight="1" x14ac:dyDescent="0.15">
      <c r="A88" s="268" t="s">
        <v>719</v>
      </c>
      <c r="B88" s="164" t="s">
        <v>176</v>
      </c>
      <c r="C88" s="164" t="s">
        <v>869</v>
      </c>
      <c r="D88" s="164" t="s">
        <v>837</v>
      </c>
      <c r="E88" s="164" t="s">
        <v>838</v>
      </c>
      <c r="F88" s="165" t="s">
        <v>384</v>
      </c>
    </row>
    <row r="89" spans="1:6" ht="18" customHeight="1" x14ac:dyDescent="0.15">
      <c r="A89" s="268" t="s">
        <v>720</v>
      </c>
      <c r="B89" s="164" t="s">
        <v>176</v>
      </c>
      <c r="C89" s="164" t="s">
        <v>366</v>
      </c>
      <c r="D89" s="164" t="s">
        <v>721</v>
      </c>
      <c r="E89" s="164" t="s">
        <v>870</v>
      </c>
      <c r="F89" s="165" t="s">
        <v>384</v>
      </c>
    </row>
    <row r="90" spans="1:6" ht="18" customHeight="1" x14ac:dyDescent="0.15">
      <c r="A90" s="268" t="s">
        <v>722</v>
      </c>
      <c r="B90" s="164" t="s">
        <v>176</v>
      </c>
      <c r="C90" s="164" t="s">
        <v>487</v>
      </c>
      <c r="D90" s="164" t="s">
        <v>488</v>
      </c>
      <c r="E90" s="164" t="s">
        <v>489</v>
      </c>
      <c r="F90" s="165" t="s">
        <v>384</v>
      </c>
    </row>
    <row r="91" spans="1:6" ht="18" customHeight="1" x14ac:dyDescent="0.15">
      <c r="A91" s="268" t="s">
        <v>723</v>
      </c>
      <c r="B91" s="164" t="s">
        <v>176</v>
      </c>
      <c r="C91" s="164" t="s">
        <v>323</v>
      </c>
      <c r="D91" s="164" t="s">
        <v>724</v>
      </c>
      <c r="E91" s="164" t="s">
        <v>871</v>
      </c>
      <c r="F91" s="165" t="s">
        <v>384</v>
      </c>
    </row>
    <row r="92" spans="1:6" ht="18" customHeight="1" x14ac:dyDescent="0.15">
      <c r="A92" s="268" t="s">
        <v>725</v>
      </c>
      <c r="B92" s="164" t="s">
        <v>176</v>
      </c>
      <c r="C92" s="164" t="s">
        <v>225</v>
      </c>
      <c r="D92" s="164" t="s">
        <v>726</v>
      </c>
      <c r="E92" s="164" t="s">
        <v>872</v>
      </c>
      <c r="F92" s="165" t="s">
        <v>384</v>
      </c>
    </row>
    <row r="93" spans="1:6" ht="18" customHeight="1" x14ac:dyDescent="0.15">
      <c r="A93" s="269" t="s">
        <v>727</v>
      </c>
      <c r="B93" s="166" t="s">
        <v>176</v>
      </c>
      <c r="C93" s="166" t="s">
        <v>226</v>
      </c>
      <c r="D93" s="166" t="s">
        <v>728</v>
      </c>
      <c r="E93" s="166" t="s">
        <v>873</v>
      </c>
      <c r="F93" s="237" t="s">
        <v>384</v>
      </c>
    </row>
    <row r="94" spans="1:6" ht="18" customHeight="1" x14ac:dyDescent="0.15">
      <c r="A94" s="267" t="s">
        <v>729</v>
      </c>
      <c r="B94" s="163" t="s">
        <v>180</v>
      </c>
      <c r="C94" s="163" t="s">
        <v>227</v>
      </c>
      <c r="D94" s="163"/>
      <c r="E94" s="163"/>
      <c r="F94" s="235" t="s">
        <v>384</v>
      </c>
    </row>
    <row r="95" spans="1:6" ht="18" customHeight="1" x14ac:dyDescent="0.15">
      <c r="A95" s="268" t="s">
        <v>730</v>
      </c>
      <c r="B95" s="164" t="s">
        <v>180</v>
      </c>
      <c r="C95" s="164" t="s">
        <v>874</v>
      </c>
      <c r="D95" s="164" t="s">
        <v>875</v>
      </c>
      <c r="E95" s="164" t="s">
        <v>228</v>
      </c>
      <c r="F95" s="165" t="s">
        <v>384</v>
      </c>
    </row>
    <row r="96" spans="1:6" ht="18" customHeight="1" x14ac:dyDescent="0.15">
      <c r="A96" s="268" t="s">
        <v>731</v>
      </c>
      <c r="B96" s="164" t="s">
        <v>180</v>
      </c>
      <c r="C96" s="164" t="s">
        <v>299</v>
      </c>
      <c r="D96" s="164" t="s">
        <v>732</v>
      </c>
      <c r="E96" s="164" t="s">
        <v>876</v>
      </c>
      <c r="F96" s="165" t="s">
        <v>385</v>
      </c>
    </row>
    <row r="97" spans="1:6" ht="18" customHeight="1" x14ac:dyDescent="0.15">
      <c r="A97" s="268" t="s">
        <v>733</v>
      </c>
      <c r="B97" s="164" t="s">
        <v>180</v>
      </c>
      <c r="C97" s="164" t="s">
        <v>303</v>
      </c>
      <c r="D97" s="164" t="s">
        <v>734</v>
      </c>
      <c r="E97" s="164" t="s">
        <v>877</v>
      </c>
      <c r="F97" s="165" t="s">
        <v>384</v>
      </c>
    </row>
    <row r="98" spans="1:6" ht="18" customHeight="1" x14ac:dyDescent="0.15">
      <c r="A98" s="268" t="s">
        <v>735</v>
      </c>
      <c r="B98" s="164" t="s">
        <v>180</v>
      </c>
      <c r="C98" s="164" t="s">
        <v>229</v>
      </c>
      <c r="D98" s="164" t="s">
        <v>736</v>
      </c>
      <c r="E98" s="164" t="s">
        <v>878</v>
      </c>
      <c r="F98" s="165" t="s">
        <v>385</v>
      </c>
    </row>
    <row r="99" spans="1:6" ht="18" customHeight="1" x14ac:dyDescent="0.15">
      <c r="A99" s="268" t="s">
        <v>737</v>
      </c>
      <c r="B99" s="164" t="s">
        <v>180</v>
      </c>
      <c r="C99" s="164" t="s">
        <v>230</v>
      </c>
      <c r="D99" s="164" t="s">
        <v>738</v>
      </c>
      <c r="E99" s="164" t="s">
        <v>879</v>
      </c>
      <c r="F99" s="165" t="s">
        <v>386</v>
      </c>
    </row>
    <row r="100" spans="1:6" ht="18" customHeight="1" x14ac:dyDescent="0.15">
      <c r="A100" s="268" t="s">
        <v>740</v>
      </c>
      <c r="B100" s="164" t="s">
        <v>180</v>
      </c>
      <c r="C100" s="164" t="s">
        <v>741</v>
      </c>
      <c r="D100" s="164" t="s">
        <v>490</v>
      </c>
      <c r="E100" s="164" t="s">
        <v>491</v>
      </c>
      <c r="F100" s="165" t="s">
        <v>385</v>
      </c>
    </row>
    <row r="101" spans="1:6" ht="18" customHeight="1" x14ac:dyDescent="0.15">
      <c r="A101" s="268" t="s">
        <v>742</v>
      </c>
      <c r="B101" s="164" t="s">
        <v>180</v>
      </c>
      <c r="C101" s="164" t="s">
        <v>232</v>
      </c>
      <c r="D101" s="164" t="s">
        <v>233</v>
      </c>
      <c r="E101" s="164" t="s">
        <v>899</v>
      </c>
      <c r="F101" s="165" t="s">
        <v>384</v>
      </c>
    </row>
    <row r="102" spans="1:6" ht="18" customHeight="1" x14ac:dyDescent="0.15">
      <c r="A102" s="268" t="s">
        <v>743</v>
      </c>
      <c r="B102" s="164" t="s">
        <v>180</v>
      </c>
      <c r="C102" s="164" t="s">
        <v>181</v>
      </c>
      <c r="D102" s="164" t="s">
        <v>744</v>
      </c>
      <c r="E102" s="164" t="s">
        <v>880</v>
      </c>
      <c r="F102" s="165" t="s">
        <v>385</v>
      </c>
    </row>
    <row r="103" spans="1:6" ht="18" customHeight="1" x14ac:dyDescent="0.15">
      <c r="A103" s="268" t="s">
        <v>745</v>
      </c>
      <c r="B103" s="164" t="s">
        <v>180</v>
      </c>
      <c r="C103" s="164" t="s">
        <v>325</v>
      </c>
      <c r="D103" s="164" t="s">
        <v>746</v>
      </c>
      <c r="E103" s="164" t="s">
        <v>881</v>
      </c>
      <c r="F103" s="165" t="s">
        <v>384</v>
      </c>
    </row>
    <row r="104" spans="1:6" ht="18" customHeight="1" x14ac:dyDescent="0.15">
      <c r="A104" s="269" t="s">
        <v>747</v>
      </c>
      <c r="B104" s="166" t="s">
        <v>180</v>
      </c>
      <c r="C104" s="166" t="s">
        <v>327</v>
      </c>
      <c r="D104" s="166" t="s">
        <v>748</v>
      </c>
      <c r="E104" s="166" t="s">
        <v>882</v>
      </c>
      <c r="F104" s="237" t="s">
        <v>384</v>
      </c>
    </row>
    <row r="105" spans="1:6" ht="18" customHeight="1" x14ac:dyDescent="0.15">
      <c r="A105" s="267" t="s">
        <v>749</v>
      </c>
      <c r="B105" s="163" t="s">
        <v>900</v>
      </c>
      <c r="C105" s="163" t="s">
        <v>901</v>
      </c>
      <c r="D105" s="270"/>
      <c r="E105" s="163" t="s">
        <v>492</v>
      </c>
      <c r="F105" s="235" t="s">
        <v>385</v>
      </c>
    </row>
    <row r="106" spans="1:6" ht="18" customHeight="1" x14ac:dyDescent="0.15">
      <c r="A106" s="268" t="s">
        <v>750</v>
      </c>
      <c r="B106" s="164" t="s">
        <v>900</v>
      </c>
      <c r="C106" s="164" t="s">
        <v>902</v>
      </c>
      <c r="D106" s="271"/>
      <c r="E106" s="164" t="s">
        <v>493</v>
      </c>
      <c r="F106" s="165" t="s">
        <v>385</v>
      </c>
    </row>
    <row r="107" spans="1:6" ht="18" customHeight="1" x14ac:dyDescent="0.15">
      <c r="A107" s="268" t="s">
        <v>751</v>
      </c>
      <c r="B107" s="164" t="s">
        <v>900</v>
      </c>
      <c r="C107" s="164" t="s">
        <v>494</v>
      </c>
      <c r="D107" s="271"/>
      <c r="E107" s="164" t="s">
        <v>495</v>
      </c>
      <c r="F107" s="165" t="s">
        <v>385</v>
      </c>
    </row>
    <row r="108" spans="1:6" ht="18" customHeight="1" x14ac:dyDescent="0.15">
      <c r="A108" s="268" t="s">
        <v>752</v>
      </c>
      <c r="B108" s="164" t="s">
        <v>900</v>
      </c>
      <c r="C108" s="164" t="s">
        <v>496</v>
      </c>
      <c r="D108" s="271"/>
      <c r="E108" s="164" t="s">
        <v>497</v>
      </c>
      <c r="F108" s="165" t="s">
        <v>385</v>
      </c>
    </row>
    <row r="109" spans="1:6" ht="18" customHeight="1" x14ac:dyDescent="0.15">
      <c r="A109" s="268" t="s">
        <v>753</v>
      </c>
      <c r="B109" s="164" t="s">
        <v>900</v>
      </c>
      <c r="C109" s="164" t="s">
        <v>498</v>
      </c>
      <c r="D109" s="271"/>
      <c r="E109" s="164" t="s">
        <v>499</v>
      </c>
      <c r="F109" s="165" t="s">
        <v>384</v>
      </c>
    </row>
    <row r="110" spans="1:6" ht="18" customHeight="1" x14ac:dyDescent="0.15">
      <c r="A110" s="268" t="s">
        <v>754</v>
      </c>
      <c r="B110" s="164" t="s">
        <v>900</v>
      </c>
      <c r="C110" s="164" t="s">
        <v>500</v>
      </c>
      <c r="D110" s="271"/>
      <c r="E110" s="164" t="s">
        <v>501</v>
      </c>
      <c r="F110" s="165" t="s">
        <v>384</v>
      </c>
    </row>
    <row r="111" spans="1:6" ht="18" customHeight="1" x14ac:dyDescent="0.15">
      <c r="A111" s="269" t="s">
        <v>755</v>
      </c>
      <c r="B111" s="166" t="s">
        <v>900</v>
      </c>
      <c r="C111" s="166" t="s">
        <v>502</v>
      </c>
      <c r="D111" s="272"/>
      <c r="E111" s="166" t="s">
        <v>503</v>
      </c>
      <c r="F111" s="237" t="s">
        <v>384</v>
      </c>
    </row>
    <row r="112" spans="1:6" ht="18" customHeight="1" x14ac:dyDescent="0.15">
      <c r="A112" s="267" t="s">
        <v>756</v>
      </c>
      <c r="B112" s="163" t="s">
        <v>903</v>
      </c>
      <c r="C112" s="163" t="s">
        <v>504</v>
      </c>
      <c r="D112" s="270"/>
      <c r="E112" s="163" t="s">
        <v>504</v>
      </c>
      <c r="F112" s="235" t="s">
        <v>385</v>
      </c>
    </row>
    <row r="113" spans="1:6" ht="18" customHeight="1" x14ac:dyDescent="0.15">
      <c r="A113" s="267" t="s">
        <v>757</v>
      </c>
      <c r="B113" s="163" t="s">
        <v>903</v>
      </c>
      <c r="C113" s="163" t="s">
        <v>505</v>
      </c>
      <c r="D113" s="270"/>
      <c r="E113" s="163" t="s">
        <v>505</v>
      </c>
      <c r="F113" s="235" t="s">
        <v>385</v>
      </c>
    </row>
    <row r="114" spans="1:6" ht="18" customHeight="1" x14ac:dyDescent="0.15">
      <c r="A114" s="268" t="s">
        <v>758</v>
      </c>
      <c r="B114" s="164" t="s">
        <v>903</v>
      </c>
      <c r="C114" s="164" t="s">
        <v>506</v>
      </c>
      <c r="D114" s="271"/>
      <c r="E114" s="164" t="s">
        <v>507</v>
      </c>
      <c r="F114" s="165" t="s">
        <v>384</v>
      </c>
    </row>
    <row r="115" spans="1:6" ht="18" customHeight="1" x14ac:dyDescent="0.15">
      <c r="A115" s="268" t="s">
        <v>759</v>
      </c>
      <c r="B115" s="164" t="s">
        <v>903</v>
      </c>
      <c r="C115" s="164" t="s">
        <v>508</v>
      </c>
      <c r="D115" s="271"/>
      <c r="E115" s="164" t="s">
        <v>508</v>
      </c>
      <c r="F115" s="165" t="s">
        <v>384</v>
      </c>
    </row>
    <row r="116" spans="1:6" ht="18" customHeight="1" x14ac:dyDescent="0.15">
      <c r="A116" s="268" t="s">
        <v>760</v>
      </c>
      <c r="B116" s="164" t="s">
        <v>903</v>
      </c>
      <c r="C116" s="164" t="s">
        <v>509</v>
      </c>
      <c r="D116" s="271"/>
      <c r="E116" s="164" t="s">
        <v>509</v>
      </c>
      <c r="F116" s="165" t="s">
        <v>384</v>
      </c>
    </row>
    <row r="117" spans="1:6" ht="18" customHeight="1" x14ac:dyDescent="0.15">
      <c r="A117" s="268" t="s">
        <v>761</v>
      </c>
      <c r="B117" s="164" t="s">
        <v>903</v>
      </c>
      <c r="C117" s="164" t="s">
        <v>510</v>
      </c>
      <c r="D117" s="271"/>
      <c r="E117" s="164" t="s">
        <v>510</v>
      </c>
      <c r="F117" s="165" t="s">
        <v>384</v>
      </c>
    </row>
    <row r="118" spans="1:6" ht="18" customHeight="1" x14ac:dyDescent="0.15">
      <c r="A118" s="268" t="s">
        <v>274</v>
      </c>
      <c r="B118" s="164" t="s">
        <v>903</v>
      </c>
      <c r="C118" s="164" t="s">
        <v>511</v>
      </c>
      <c r="D118" s="271"/>
      <c r="E118" s="164" t="s">
        <v>511</v>
      </c>
      <c r="F118" s="165" t="s">
        <v>384</v>
      </c>
    </row>
    <row r="119" spans="1:6" ht="18" customHeight="1" x14ac:dyDescent="0.15">
      <c r="A119" s="268" t="s">
        <v>762</v>
      </c>
      <c r="B119" s="164" t="s">
        <v>903</v>
      </c>
      <c r="C119" s="164" t="s">
        <v>512</v>
      </c>
      <c r="D119" s="271"/>
      <c r="E119" s="164" t="s">
        <v>512</v>
      </c>
      <c r="F119" s="165" t="s">
        <v>384</v>
      </c>
    </row>
    <row r="120" spans="1:6" ht="18" customHeight="1" x14ac:dyDescent="0.15">
      <c r="A120" s="267" t="s">
        <v>763</v>
      </c>
      <c r="B120" s="163" t="s">
        <v>903</v>
      </c>
      <c r="C120" s="163" t="s">
        <v>904</v>
      </c>
      <c r="D120" s="270"/>
      <c r="E120" s="163" t="s">
        <v>513</v>
      </c>
      <c r="F120" s="235" t="s">
        <v>384</v>
      </c>
    </row>
    <row r="121" spans="1:6" ht="18" customHeight="1" x14ac:dyDescent="0.15">
      <c r="A121" s="268" t="s">
        <v>764</v>
      </c>
      <c r="B121" s="164" t="s">
        <v>903</v>
      </c>
      <c r="C121" s="164" t="s">
        <v>514</v>
      </c>
      <c r="D121" s="271"/>
      <c r="E121" s="164" t="s">
        <v>514</v>
      </c>
      <c r="F121" s="165" t="s">
        <v>384</v>
      </c>
    </row>
    <row r="122" spans="1:6" ht="18" customHeight="1" x14ac:dyDescent="0.15">
      <c r="A122" s="268" t="s">
        <v>765</v>
      </c>
      <c r="B122" s="164" t="s">
        <v>903</v>
      </c>
      <c r="C122" s="164" t="s">
        <v>515</v>
      </c>
      <c r="D122" s="271"/>
      <c r="E122" s="164" t="s">
        <v>515</v>
      </c>
      <c r="F122" s="165" t="s">
        <v>385</v>
      </c>
    </row>
    <row r="123" spans="1:6" ht="18" customHeight="1" x14ac:dyDescent="0.15">
      <c r="A123" s="268" t="s">
        <v>766</v>
      </c>
      <c r="B123" s="164" t="s">
        <v>903</v>
      </c>
      <c r="C123" s="164" t="s">
        <v>516</v>
      </c>
      <c r="D123" s="271"/>
      <c r="E123" s="164" t="s">
        <v>516</v>
      </c>
      <c r="F123" s="165" t="s">
        <v>384</v>
      </c>
    </row>
    <row r="124" spans="1:6" ht="18" customHeight="1" x14ac:dyDescent="0.15">
      <c r="A124" s="268" t="s">
        <v>767</v>
      </c>
      <c r="B124" s="164" t="s">
        <v>903</v>
      </c>
      <c r="C124" s="164" t="s">
        <v>517</v>
      </c>
      <c r="D124" s="271"/>
      <c r="E124" s="164" t="s">
        <v>517</v>
      </c>
      <c r="F124" s="165" t="s">
        <v>385</v>
      </c>
    </row>
    <row r="125" spans="1:6" ht="18" customHeight="1" x14ac:dyDescent="0.15">
      <c r="A125" s="268" t="s">
        <v>768</v>
      </c>
      <c r="B125" s="164" t="s">
        <v>903</v>
      </c>
      <c r="C125" s="164" t="s">
        <v>518</v>
      </c>
      <c r="D125" s="271"/>
      <c r="E125" s="164" t="s">
        <v>518</v>
      </c>
      <c r="F125" s="165" t="s">
        <v>384</v>
      </c>
    </row>
    <row r="126" spans="1:6" ht="18" customHeight="1" x14ac:dyDescent="0.15">
      <c r="A126" s="268" t="s">
        <v>769</v>
      </c>
      <c r="B126" s="164" t="s">
        <v>903</v>
      </c>
      <c r="C126" s="164" t="s">
        <v>519</v>
      </c>
      <c r="D126" s="271"/>
      <c r="E126" s="164" t="s">
        <v>519</v>
      </c>
      <c r="F126" s="165" t="s">
        <v>384</v>
      </c>
    </row>
    <row r="127" spans="1:6" ht="18" customHeight="1" x14ac:dyDescent="0.15">
      <c r="A127" s="268" t="s">
        <v>770</v>
      </c>
      <c r="B127" s="164" t="s">
        <v>903</v>
      </c>
      <c r="C127" s="164" t="s">
        <v>520</v>
      </c>
      <c r="D127" s="271"/>
      <c r="E127" s="164" t="s">
        <v>520</v>
      </c>
      <c r="F127" s="165" t="s">
        <v>384</v>
      </c>
    </row>
    <row r="128" spans="1:6" ht="18" customHeight="1" x14ac:dyDescent="0.15">
      <c r="A128" s="268" t="s">
        <v>771</v>
      </c>
      <c r="B128" s="164" t="s">
        <v>903</v>
      </c>
      <c r="C128" s="164" t="s">
        <v>521</v>
      </c>
      <c r="D128" s="271"/>
      <c r="E128" s="164" t="s">
        <v>521</v>
      </c>
      <c r="F128" s="165" t="s">
        <v>384</v>
      </c>
    </row>
    <row r="129" spans="1:6" ht="18" customHeight="1" x14ac:dyDescent="0.15">
      <c r="A129" s="268" t="s">
        <v>772</v>
      </c>
      <c r="B129" s="164" t="s">
        <v>903</v>
      </c>
      <c r="C129" s="164" t="s">
        <v>522</v>
      </c>
      <c r="D129" s="271"/>
      <c r="E129" s="164" t="s">
        <v>522</v>
      </c>
      <c r="F129" s="165" t="s">
        <v>384</v>
      </c>
    </row>
    <row r="130" spans="1:6" ht="18" customHeight="1" x14ac:dyDescent="0.15">
      <c r="A130" s="268" t="s">
        <v>773</v>
      </c>
      <c r="B130" s="164" t="s">
        <v>903</v>
      </c>
      <c r="C130" s="164" t="s">
        <v>523</v>
      </c>
      <c r="D130" s="271"/>
      <c r="E130" s="164" t="s">
        <v>523</v>
      </c>
      <c r="F130" s="165" t="s">
        <v>384</v>
      </c>
    </row>
    <row r="131" spans="1:6" ht="18" customHeight="1" x14ac:dyDescent="0.15">
      <c r="A131" s="268" t="s">
        <v>774</v>
      </c>
      <c r="B131" s="164" t="s">
        <v>903</v>
      </c>
      <c r="C131" s="164" t="s">
        <v>524</v>
      </c>
      <c r="D131" s="271"/>
      <c r="E131" s="164" t="s">
        <v>524</v>
      </c>
      <c r="F131" s="165" t="s">
        <v>385</v>
      </c>
    </row>
    <row r="132" spans="1:6" ht="18" customHeight="1" x14ac:dyDescent="0.15">
      <c r="A132" s="268" t="s">
        <v>775</v>
      </c>
      <c r="B132" s="164" t="s">
        <v>903</v>
      </c>
      <c r="C132" s="164" t="s">
        <v>525</v>
      </c>
      <c r="D132" s="271"/>
      <c r="E132" s="164" t="s">
        <v>525</v>
      </c>
      <c r="F132" s="165" t="s">
        <v>384</v>
      </c>
    </row>
    <row r="133" spans="1:6" ht="18" customHeight="1" x14ac:dyDescent="0.15">
      <c r="A133" s="268" t="s">
        <v>776</v>
      </c>
      <c r="B133" s="164" t="s">
        <v>903</v>
      </c>
      <c r="C133" s="164" t="s">
        <v>526</v>
      </c>
      <c r="D133" s="271"/>
      <c r="E133" s="164" t="s">
        <v>526</v>
      </c>
      <c r="F133" s="165" t="s">
        <v>384</v>
      </c>
    </row>
    <row r="134" spans="1:6" ht="18" customHeight="1" x14ac:dyDescent="0.15">
      <c r="A134" s="273" t="s">
        <v>777</v>
      </c>
      <c r="B134" s="167" t="s">
        <v>903</v>
      </c>
      <c r="C134" s="167" t="s">
        <v>905</v>
      </c>
      <c r="D134" s="274"/>
      <c r="E134" s="167" t="s">
        <v>906</v>
      </c>
      <c r="F134" s="236" t="s">
        <v>384</v>
      </c>
    </row>
    <row r="135" spans="1:6" ht="18" customHeight="1" x14ac:dyDescent="0.15">
      <c r="A135" s="268" t="s">
        <v>883</v>
      </c>
      <c r="B135" s="164" t="s">
        <v>903</v>
      </c>
      <c r="C135" s="164" t="s">
        <v>907</v>
      </c>
      <c r="D135" s="271"/>
      <c r="E135" s="164" t="s">
        <v>907</v>
      </c>
      <c r="F135" s="165" t="s">
        <v>385</v>
      </c>
    </row>
    <row r="136" spans="1:6" ht="18" customHeight="1" x14ac:dyDescent="0.15">
      <c r="A136" s="268" t="s">
        <v>778</v>
      </c>
      <c r="B136" s="164" t="s">
        <v>903</v>
      </c>
      <c r="C136" s="164" t="s">
        <v>527</v>
      </c>
      <c r="D136" s="271"/>
      <c r="E136" s="164" t="s">
        <v>527</v>
      </c>
      <c r="F136" s="165" t="s">
        <v>384</v>
      </c>
    </row>
    <row r="137" spans="1:6" ht="18" customHeight="1" x14ac:dyDescent="0.15">
      <c r="A137" s="268" t="s">
        <v>779</v>
      </c>
      <c r="B137" s="164" t="s">
        <v>903</v>
      </c>
      <c r="C137" s="164" t="s">
        <v>528</v>
      </c>
      <c r="D137" s="271"/>
      <c r="E137" s="164" t="s">
        <v>528</v>
      </c>
      <c r="F137" s="165" t="s">
        <v>384</v>
      </c>
    </row>
    <row r="138" spans="1:6" ht="18" customHeight="1" x14ac:dyDescent="0.15">
      <c r="A138" s="268" t="s">
        <v>780</v>
      </c>
      <c r="B138" s="164" t="s">
        <v>903</v>
      </c>
      <c r="C138" s="164" t="s">
        <v>529</v>
      </c>
      <c r="D138" s="271"/>
      <c r="E138" s="164" t="s">
        <v>529</v>
      </c>
      <c r="F138" s="165" t="s">
        <v>385</v>
      </c>
    </row>
    <row r="139" spans="1:6" ht="18" customHeight="1" x14ac:dyDescent="0.15">
      <c r="A139" s="268" t="s">
        <v>781</v>
      </c>
      <c r="B139" s="164" t="s">
        <v>903</v>
      </c>
      <c r="C139" s="164" t="s">
        <v>530</v>
      </c>
      <c r="D139" s="271"/>
      <c r="E139" s="164" t="s">
        <v>530</v>
      </c>
      <c r="F139" s="165" t="s">
        <v>385</v>
      </c>
    </row>
    <row r="140" spans="1:6" ht="18" customHeight="1" x14ac:dyDescent="0.15">
      <c r="A140" s="268" t="s">
        <v>782</v>
      </c>
      <c r="B140" s="164" t="s">
        <v>903</v>
      </c>
      <c r="C140" s="164" t="s">
        <v>531</v>
      </c>
      <c r="D140" s="271"/>
      <c r="E140" s="164" t="s">
        <v>532</v>
      </c>
      <c r="F140" s="165" t="s">
        <v>385</v>
      </c>
    </row>
    <row r="141" spans="1:6" ht="18" customHeight="1" x14ac:dyDescent="0.15">
      <c r="A141" s="268" t="s">
        <v>783</v>
      </c>
      <c r="B141" s="164" t="s">
        <v>903</v>
      </c>
      <c r="C141" s="164" t="s">
        <v>533</v>
      </c>
      <c r="D141" s="271"/>
      <c r="E141" s="164" t="s">
        <v>533</v>
      </c>
      <c r="F141" s="165" t="s">
        <v>384</v>
      </c>
    </row>
    <row r="142" spans="1:6" ht="18" customHeight="1" x14ac:dyDescent="0.15">
      <c r="A142" s="268" t="s">
        <v>784</v>
      </c>
      <c r="B142" s="164" t="s">
        <v>903</v>
      </c>
      <c r="C142" s="164" t="s">
        <v>534</v>
      </c>
      <c r="D142" s="271"/>
      <c r="E142" s="164" t="s">
        <v>534</v>
      </c>
      <c r="F142" s="165" t="s">
        <v>385</v>
      </c>
    </row>
    <row r="143" spans="1:6" ht="18" customHeight="1" x14ac:dyDescent="0.15">
      <c r="A143" s="268" t="s">
        <v>785</v>
      </c>
      <c r="B143" s="164" t="s">
        <v>903</v>
      </c>
      <c r="C143" s="164" t="s">
        <v>535</v>
      </c>
      <c r="D143" s="271"/>
      <c r="E143" s="164" t="s">
        <v>535</v>
      </c>
      <c r="F143" s="165" t="s">
        <v>384</v>
      </c>
    </row>
    <row r="144" spans="1:6" ht="18" customHeight="1" x14ac:dyDescent="0.15">
      <c r="A144" s="268" t="s">
        <v>786</v>
      </c>
      <c r="B144" s="164" t="s">
        <v>903</v>
      </c>
      <c r="C144" s="164" t="s">
        <v>536</v>
      </c>
      <c r="D144" s="271"/>
      <c r="E144" s="164" t="s">
        <v>536</v>
      </c>
      <c r="F144" s="165" t="s">
        <v>385</v>
      </c>
    </row>
    <row r="145" spans="1:6" ht="18" customHeight="1" x14ac:dyDescent="0.15">
      <c r="A145" s="268" t="s">
        <v>787</v>
      </c>
      <c r="B145" s="164" t="s">
        <v>903</v>
      </c>
      <c r="C145" s="164" t="s">
        <v>537</v>
      </c>
      <c r="D145" s="271"/>
      <c r="E145" s="164" t="s">
        <v>537</v>
      </c>
      <c r="F145" s="165" t="s">
        <v>385</v>
      </c>
    </row>
    <row r="146" spans="1:6" ht="18" customHeight="1" x14ac:dyDescent="0.15">
      <c r="A146" s="268" t="s">
        <v>282</v>
      </c>
      <c r="B146" s="164" t="s">
        <v>903</v>
      </c>
      <c r="C146" s="164" t="s">
        <v>908</v>
      </c>
      <c r="D146" s="271"/>
      <c r="E146" s="164" t="s">
        <v>538</v>
      </c>
      <c r="F146" s="165" t="s">
        <v>384</v>
      </c>
    </row>
    <row r="147" spans="1:6" ht="18" customHeight="1" x14ac:dyDescent="0.15">
      <c r="A147" s="268" t="s">
        <v>288</v>
      </c>
      <c r="B147" s="164" t="s">
        <v>903</v>
      </c>
      <c r="C147" s="164" t="s">
        <v>539</v>
      </c>
      <c r="D147" s="271"/>
      <c r="E147" s="164" t="s">
        <v>539</v>
      </c>
      <c r="F147" s="165" t="s">
        <v>385</v>
      </c>
    </row>
    <row r="148" spans="1:6" ht="18" customHeight="1" x14ac:dyDescent="0.15">
      <c r="A148" s="268" t="s">
        <v>290</v>
      </c>
      <c r="B148" s="164" t="s">
        <v>903</v>
      </c>
      <c r="C148" s="164" t="s">
        <v>540</v>
      </c>
      <c r="D148" s="271"/>
      <c r="E148" s="164" t="s">
        <v>540</v>
      </c>
      <c r="F148" s="165" t="s">
        <v>385</v>
      </c>
    </row>
    <row r="149" spans="1:6" ht="18" customHeight="1" x14ac:dyDescent="0.15">
      <c r="A149" s="268" t="s">
        <v>292</v>
      </c>
      <c r="B149" s="164" t="s">
        <v>903</v>
      </c>
      <c r="C149" s="164" t="s">
        <v>541</v>
      </c>
      <c r="D149" s="271"/>
      <c r="E149" s="164" t="s">
        <v>541</v>
      </c>
      <c r="F149" s="165" t="s">
        <v>385</v>
      </c>
    </row>
    <row r="150" spans="1:6" ht="18" customHeight="1" x14ac:dyDescent="0.15">
      <c r="A150" s="269" t="s">
        <v>788</v>
      </c>
      <c r="B150" s="166" t="s">
        <v>903</v>
      </c>
      <c r="C150" s="166" t="s">
        <v>542</v>
      </c>
      <c r="D150" s="272"/>
      <c r="E150" s="166" t="s">
        <v>542</v>
      </c>
      <c r="F150" s="237" t="s">
        <v>384</v>
      </c>
    </row>
    <row r="151" spans="1:6" ht="18" customHeight="1" x14ac:dyDescent="0.15">
      <c r="A151" s="267" t="s">
        <v>789</v>
      </c>
      <c r="B151" s="163" t="s">
        <v>234</v>
      </c>
      <c r="C151" s="163" t="s">
        <v>543</v>
      </c>
      <c r="D151" s="163" t="s">
        <v>790</v>
      </c>
      <c r="E151" s="163" t="s">
        <v>544</v>
      </c>
      <c r="F151" s="235" t="s">
        <v>385</v>
      </c>
    </row>
    <row r="152" spans="1:6" ht="18" customHeight="1" x14ac:dyDescent="0.15">
      <c r="A152" s="268" t="s">
        <v>791</v>
      </c>
      <c r="B152" s="164" t="s">
        <v>234</v>
      </c>
      <c r="C152" s="164" t="s">
        <v>545</v>
      </c>
      <c r="D152" s="164" t="s">
        <v>485</v>
      </c>
      <c r="E152" s="164" t="s">
        <v>486</v>
      </c>
      <c r="F152" s="165" t="s">
        <v>385</v>
      </c>
    </row>
    <row r="153" spans="1:6" ht="18" customHeight="1" x14ac:dyDescent="0.15">
      <c r="A153" s="268" t="s">
        <v>792</v>
      </c>
      <c r="B153" s="164" t="s">
        <v>234</v>
      </c>
      <c r="C153" s="164" t="s">
        <v>546</v>
      </c>
      <c r="D153" s="164" t="s">
        <v>547</v>
      </c>
      <c r="E153" s="164" t="s">
        <v>548</v>
      </c>
      <c r="F153" s="165" t="s">
        <v>385</v>
      </c>
    </row>
    <row r="154" spans="1:6" ht="18" customHeight="1" x14ac:dyDescent="0.15">
      <c r="A154" s="268" t="s">
        <v>793</v>
      </c>
      <c r="B154" s="164" t="s">
        <v>234</v>
      </c>
      <c r="C154" s="164" t="s">
        <v>549</v>
      </c>
      <c r="D154" s="164" t="s">
        <v>550</v>
      </c>
      <c r="E154" s="164" t="s">
        <v>551</v>
      </c>
      <c r="F154" s="165" t="s">
        <v>385</v>
      </c>
    </row>
    <row r="155" spans="1:6" ht="18" customHeight="1" x14ac:dyDescent="0.15">
      <c r="A155" s="268" t="s">
        <v>884</v>
      </c>
      <c r="B155" s="164" t="s">
        <v>234</v>
      </c>
      <c r="C155" s="164" t="s">
        <v>885</v>
      </c>
      <c r="D155" s="164" t="s">
        <v>886</v>
      </c>
      <c r="E155" s="164" t="s">
        <v>887</v>
      </c>
      <c r="F155" s="165" t="s">
        <v>385</v>
      </c>
    </row>
    <row r="156" spans="1:6" ht="18" customHeight="1" x14ac:dyDescent="0.15">
      <c r="A156" s="268" t="s">
        <v>794</v>
      </c>
      <c r="B156" s="164" t="s">
        <v>234</v>
      </c>
      <c r="C156" s="164" t="s">
        <v>552</v>
      </c>
      <c r="D156" s="164" t="s">
        <v>553</v>
      </c>
      <c r="E156" s="164" t="s">
        <v>554</v>
      </c>
      <c r="F156" s="165" t="s">
        <v>385</v>
      </c>
    </row>
    <row r="157" spans="1:6" ht="18" customHeight="1" x14ac:dyDescent="0.15">
      <c r="A157" s="268" t="s">
        <v>795</v>
      </c>
      <c r="B157" s="164" t="s">
        <v>234</v>
      </c>
      <c r="C157" s="164" t="s">
        <v>888</v>
      </c>
      <c r="D157" s="164" t="s">
        <v>796</v>
      </c>
      <c r="E157" s="164" t="s">
        <v>555</v>
      </c>
      <c r="F157" s="165" t="s">
        <v>385</v>
      </c>
    </row>
    <row r="158" spans="1:6" ht="18" customHeight="1" x14ac:dyDescent="0.15">
      <c r="A158" s="269" t="s">
        <v>797</v>
      </c>
      <c r="B158" s="166" t="s">
        <v>234</v>
      </c>
      <c r="C158" s="166" t="s">
        <v>556</v>
      </c>
      <c r="D158" s="166" t="s">
        <v>557</v>
      </c>
      <c r="E158" s="166" t="s">
        <v>558</v>
      </c>
      <c r="F158" s="237" t="s">
        <v>385</v>
      </c>
    </row>
    <row r="159" spans="1:6" ht="18" customHeight="1" x14ac:dyDescent="0.15">
      <c r="A159" s="267" t="s">
        <v>798</v>
      </c>
      <c r="B159" s="163" t="s">
        <v>235</v>
      </c>
      <c r="C159" s="163" t="s">
        <v>559</v>
      </c>
      <c r="D159" s="163" t="s">
        <v>560</v>
      </c>
      <c r="E159" s="163" t="s">
        <v>236</v>
      </c>
      <c r="F159" s="235" t="s">
        <v>385</v>
      </c>
    </row>
    <row r="160" spans="1:6" ht="18" customHeight="1" x14ac:dyDescent="0.15">
      <c r="A160" s="268" t="s">
        <v>799</v>
      </c>
      <c r="B160" s="164" t="s">
        <v>235</v>
      </c>
      <c r="C160" s="164" t="s">
        <v>561</v>
      </c>
      <c r="D160" s="164" t="s">
        <v>562</v>
      </c>
      <c r="E160" s="164" t="s">
        <v>563</v>
      </c>
      <c r="F160" s="165" t="s">
        <v>384</v>
      </c>
    </row>
    <row r="161" spans="1:6" ht="18" customHeight="1" x14ac:dyDescent="0.15">
      <c r="A161" s="269" t="s">
        <v>800</v>
      </c>
      <c r="B161" s="166" t="s">
        <v>235</v>
      </c>
      <c r="C161" s="166" t="s">
        <v>564</v>
      </c>
      <c r="D161" s="166" t="s">
        <v>560</v>
      </c>
      <c r="E161" s="166" t="s">
        <v>236</v>
      </c>
      <c r="F161" s="237" t="s">
        <v>385</v>
      </c>
    </row>
    <row r="162" spans="1:6" ht="18" customHeight="1" x14ac:dyDescent="0.15">
      <c r="A162" s="267" t="s">
        <v>801</v>
      </c>
      <c r="B162" s="163" t="s">
        <v>909</v>
      </c>
      <c r="C162" s="163" t="s">
        <v>565</v>
      </c>
      <c r="D162" s="163" t="s">
        <v>566</v>
      </c>
      <c r="E162" s="163" t="s">
        <v>567</v>
      </c>
      <c r="F162" s="235" t="s">
        <v>385</v>
      </c>
    </row>
    <row r="163" spans="1:6" ht="18" customHeight="1" x14ac:dyDescent="0.15">
      <c r="A163" s="268" t="s">
        <v>802</v>
      </c>
      <c r="B163" s="164" t="s">
        <v>909</v>
      </c>
      <c r="C163" s="164" t="s">
        <v>889</v>
      </c>
      <c r="D163" s="164" t="s">
        <v>803</v>
      </c>
      <c r="E163" s="164" t="s">
        <v>890</v>
      </c>
      <c r="F163" s="165" t="s">
        <v>384</v>
      </c>
    </row>
    <row r="164" spans="1:6" ht="18" customHeight="1" x14ac:dyDescent="0.15">
      <c r="A164" s="268" t="s">
        <v>804</v>
      </c>
      <c r="B164" s="164" t="s">
        <v>909</v>
      </c>
      <c r="C164" s="164" t="s">
        <v>568</v>
      </c>
      <c r="D164" s="164" t="s">
        <v>569</v>
      </c>
      <c r="E164" s="164" t="s">
        <v>570</v>
      </c>
      <c r="F164" s="165" t="s">
        <v>385</v>
      </c>
    </row>
    <row r="165" spans="1:6" ht="18" customHeight="1" x14ac:dyDescent="0.15">
      <c r="A165" s="268" t="s">
        <v>805</v>
      </c>
      <c r="B165" s="164" t="s">
        <v>909</v>
      </c>
      <c r="C165" s="164" t="s">
        <v>182</v>
      </c>
      <c r="D165" s="164" t="s">
        <v>571</v>
      </c>
      <c r="E165" s="164" t="s">
        <v>572</v>
      </c>
      <c r="F165" s="165" t="s">
        <v>384</v>
      </c>
    </row>
    <row r="166" spans="1:6" ht="18" customHeight="1" x14ac:dyDescent="0.15">
      <c r="A166" s="268" t="s">
        <v>806</v>
      </c>
      <c r="B166" s="164" t="s">
        <v>909</v>
      </c>
      <c r="C166" s="164" t="s">
        <v>237</v>
      </c>
      <c r="D166" s="164" t="s">
        <v>573</v>
      </c>
      <c r="E166" s="164" t="s">
        <v>574</v>
      </c>
      <c r="F166" s="165" t="s">
        <v>384</v>
      </c>
    </row>
    <row r="167" spans="1:6" ht="18" customHeight="1" x14ac:dyDescent="0.15">
      <c r="A167" s="269" t="s">
        <v>807</v>
      </c>
      <c r="B167" s="166" t="s">
        <v>909</v>
      </c>
      <c r="C167" s="166" t="s">
        <v>910</v>
      </c>
      <c r="D167" s="166" t="s">
        <v>911</v>
      </c>
      <c r="E167" s="166" t="s">
        <v>912</v>
      </c>
      <c r="F167" s="237" t="s">
        <v>384</v>
      </c>
    </row>
    <row r="168" spans="1:6" x14ac:dyDescent="0.15">
      <c r="A168" s="280" t="s">
        <v>917</v>
      </c>
      <c r="B168" s="275" t="s">
        <v>913</v>
      </c>
      <c r="C168" s="276" t="s">
        <v>914</v>
      </c>
      <c r="D168" s="277" t="s">
        <v>915</v>
      </c>
      <c r="E168" s="277" t="s">
        <v>916</v>
      </c>
      <c r="F168" s="278" t="s">
        <v>73</v>
      </c>
    </row>
  </sheetData>
  <sheetProtection password="C016" sheet="1" objects="1" scenarios="1"/>
  <autoFilter ref="A1:F168"/>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様式第4号</vt:lpstr>
      <vt:lpstr>収支予算書</vt:lpstr>
      <vt:lpstr>別表1</vt:lpstr>
      <vt:lpstr>別表2-1</vt:lpstr>
      <vt:lpstr>別表2-2</vt:lpstr>
      <vt:lpstr>別紙1【一時預かり利用料減免分】</vt:lpstr>
      <vt:lpstr>別紙2【緊急一時預かり利用料減免分】</vt:lpstr>
      <vt:lpstr>【適宜更新してください】法人情報</vt:lpstr>
      <vt:lpstr>一番最初に入力!Print_Area</vt:lpstr>
      <vt:lpstr>収支予算書!Print_Area</vt:lpstr>
      <vt:lpstr>別紙1【一時預かり利用料減免分】!Print_Area</vt:lpstr>
      <vt:lpstr>別紙2【緊急一時預かり利用料減免分】!Print_Area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2021-03-16T05:49:51Z</cp:lastPrinted>
  <dcterms:created xsi:type="dcterms:W3CDTF">2006-02-13T04:55:03Z</dcterms:created>
  <dcterms:modified xsi:type="dcterms:W3CDTF">2024-04-17T04:17:59Z</dcterms:modified>
</cp:coreProperties>
</file>