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s210d1ce_somu\共有（区政推進係）\23 契約\02　工事\一般競争入札（総合評価）\R4\040208_早期発注_3件\【舗装2】入札日程表・公告別記など\宮城野区管内舗装補修工事（2工区・その1）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<sst xmlns="http://schemas.openxmlformats.org/spreadsheetml/2006/main" count="514" uniqueCount="375">
  <si>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</si>
  <si>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</si>
  <si>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</si>
  <si>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</si>
  <si>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</si>
  <si>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</si>
  <si>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</si>
  <si>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</si>
  <si>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</si>
  <si>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</si>
  <si>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</si>
  <si>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</si>
  <si>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</si>
  <si>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</si>
  <si>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</si>
  <si>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</si>
  <si>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</si>
  <si>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</si>
  <si>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</si>
  <si>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</si>
  <si>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</si>
  <si>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</si>
  <si>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</si>
  <si>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</si>
  <si>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</si>
  <si>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</si>
  <si>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</si>
  <si>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</si>
  <si>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</si>
  <si>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</si>
  <si>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</si>
  <si>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</si>
  <si>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</si>
  <si>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</si>
  <si>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</si>
  <si>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</si>
  <si>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</si>
  <si>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</si>
  <si>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</si>
  <si>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</si>
  <si>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</si>
  <si>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</si>
  <si>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</si>
  <si>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</si>
  <si>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</si>
  <si>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</si>
  <si>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</si>
  <si>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</si>
  <si>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</si>
  <si>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</si>
  <si>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</si>
  <si>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</si>
  <si>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</si>
  <si>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</si>
  <si>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</si>
  <si>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</si>
  <si>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</si>
  <si>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</si>
  <si>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</si>
  <si>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</si>
  <si>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</si>
  <si>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</si>
  <si>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</si>
  <si>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</si>
  <si>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</si>
  <si>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</si>
  <si>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</si>
  <si>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</si>
  <si>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</si>
  <si>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</si>
  <si>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</si>
  <si>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</si>
  <si>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</si>
  <si>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</si>
  <si>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</si>
  <si>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</si>
  <si>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</si>
  <si>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</si>
  <si>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</si>
  <si>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</si>
  <si>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</si>
  <si>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</si>
  <si>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</si>
  <si>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</si>
  <si>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</si>
  <si>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</si>
  <si>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</si>
  <si>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</si>
  <si>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</si>
  <si>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</si>
  <si>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</si>
  <si>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</si>
  <si>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</si>
  <si>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</si>
  <si>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</si>
  <si>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</si>
  <si>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</si>
  <si>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</si>
  <si>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</si>
  <si>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</si>
  <si>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</si>
  <si>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</si>
  <si>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</si>
  <si>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</si>
  <si>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</si>
  <si>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</si>
  <si>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</si>
  <si>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</si>
  <si>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</si>
  <si>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</si>
  <si>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</si>
  <si>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</si>
  <si>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</si>
  <si>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</si>
  <si>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</si>
  <si>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</si>
  <si>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</si>
  <si>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</si>
  <si>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</si>
  <si>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</si>
  <si>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</si>
  <si>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</si>
  <si>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</si>
  <si>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</si>
  <si>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</si>
  <si>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</si>
  <si>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</si>
  <si>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</si>
  <si>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</si>
  <si>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</si>
  <si>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</si>
  <si>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</si>
  <si>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</si>
  <si>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</si>
  <si>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</si>
  <si>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</si>
  <si>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</si>
  <si>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</si>
  <si>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</si>
  <si>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</si>
  <si>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</si>
  <si>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</si>
  <si>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</si>
  <si>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</si>
  <si>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</si>
  <si>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</si>
  <si>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</si>
  <si>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</si>
  <si>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</si>
  <si>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</si>
  <si>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</si>
  <si>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</si>
  <si>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</si>
  <si>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</si>
  <si>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</si>
  <si>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</si>
  <si>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</si>
  <si>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</si>
  <si>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</si>
  <si>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</si>
  <si>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</si>
  <si>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</si>
  <si>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</si>
  <si>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</si>
  <si>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</si>
  <si>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</si>
  <si>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</si>
  <si>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</si>
  <si>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</si>
  <si>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</si>
  <si>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</si>
  <si>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</si>
  <si>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</si>
  <si>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</si>
  <si>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</si>
  <si>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</si>
  <si>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</si>
  <si>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</si>
  <si>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</si>
  <si>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</si>
  <si>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</si>
  <si>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</si>
  <si>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</si>
  <si>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</si>
  <si>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</si>
  <si>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</si>
  <si>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</si>
  <si>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</si>
  <si>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</si>
  <si>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</si>
  <si>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</si>
  <si>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</si>
  <si>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</si>
  <si>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</si>
  <si>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</si>
  <si>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</si>
  <si>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</si>
  <si>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</si>
  <si>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</si>
  <si>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</si>
  <si>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</si>
  <si>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</si>
  <si>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</si>
  <si>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</si>
  <si>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</si>
  <si>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</si>
  <si>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</si>
  <si>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</si>
  <si>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</si>
  <si>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</si>
  <si>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</si>
  <si>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</si>
  <si>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</si>
  <si>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</si>
  <si>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</si>
  <si>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</si>
  <si>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</si>
  <si>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</si>
  <si>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</si>
  <si>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</si>
  <si>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</si>
  <si>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</si>
  <si>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</si>
  <si>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</si>
  <si>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</si>
  <si>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</si>
  <si>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</si>
  <si>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</si>
  <si>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</si>
  <si>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</si>
  <si>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</si>
  <si>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</si>
  <si>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</si>
  <si>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</si>
  <si>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</si>
  <si>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</si>
  <si>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</si>
  <si>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</si>
  <si>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</si>
  <si>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</si>
  <si>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</si>
  <si>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</si>
  <si>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</si>
  <si>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</si>
  <si>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</si>
  <si>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</si>
  <si>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</si>
  <si>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</si>
  <si>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</si>
  <si>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</si>
  <si>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</si>
  <si>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</si>
  <si>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</si>
  <si>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</si>
  <si>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</si>
  <si>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</si>
  <si>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</si>
  <si>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</si>
  <si>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</si>
  <si>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</si>
  <si>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</si>
  <si>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</si>
  <si>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</si>
  <si>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</si>
  <si>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</si>
  <si>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</si>
  <si>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</si>
  <si>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</si>
  <si>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</si>
  <si>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</si>
  <si>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</si>
  <si>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</si>
  <si>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</si>
  <si>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</si>
  <si>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</si>
  <si>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</si>
  <si>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</si>
  <si>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</si>
  <si>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</si>
  <si>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</si>
  <si>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</si>
  <si>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</si>
  <si>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</si>
  <si>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</si>
  <si>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</si>
  <si>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</si>
  <si>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</si>
  <si>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</si>
  <si>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</si>
  <si>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</si>
  <si>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</si>
  <si>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</si>
  <si>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</si>
  <si>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</si>
  <si>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</si>
  <si>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</si>
  <si>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</si>
  <si>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</si>
  <si>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</si>
  <si>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</si>
  <si>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</si>
  <si>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</si>
  <si>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</si>
  <si>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</si>
  <si>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</si>
  <si>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</si>
  <si>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</si>
  <si>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</si>
  <si>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</si>
  <si>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</si>
  <si>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</si>
  <si>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</si>
  <si>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</si>
  <si>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</si>
  <si>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</si>
  <si>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</si>
  <si>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</si>
  <si>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</si>
  <si>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</si>
  <si>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</si>
  <si>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</si>
  <si>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</si>
  <si>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</si>
  <si>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</si>
  <si>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</si>
  <si>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</si>
  <si>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</si>
  <si>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</si>
  <si>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</si>
  <si>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</si>
  <si>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</si>
  <si>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</si>
  <si>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</si>
  <si>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</si>
  <si>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</si>
  <si>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</si>
  <si>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</si>
  <si>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</si>
  <si>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</si>
  <si>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</si>
  <si>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</si>
  <si>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</si>
  <si>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</si>
  <si>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</si>
  <si>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</si>
  <si>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</si>
  <si>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</si>
  <si>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</si>
  <si>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</si>
  <si>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</si>
  <si>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</si>
  <si>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</si>
  <si>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</si>
  <si>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</si>
  <si>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</si>
  <si>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</si>
  <si>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</si>
  <si>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</si>
  <si>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</si>
  <si>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</si>
  <si>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</si>
  <si>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</si>
  <si>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</si>
  <si>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</si>
  <si>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</si>
  <si>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</si>
  <si>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</si>
  <si>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</si>
  <si>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</si>
  <si>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</si>
  <si>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</si>
  <si>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</si>
  <si>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</si>
  <si>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</si>
  <si>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宮城野区管内舗装補修工事（2工区・その1）</t>
    <rPh sb="0" eb="4">
      <t>ミヤギノク</t>
    </rPh>
    <rPh sb="4" eb="6">
      <t>カンナイ</t>
    </rPh>
    <rPh sb="6" eb="8">
      <t>ホソウ</t>
    </rPh>
    <rPh sb="8" eb="10">
      <t>ホシュウ</t>
    </rPh>
    <rPh sb="10" eb="12">
      <t>コウジ</t>
    </rPh>
    <rPh sb="14" eb="16">
      <t>コウク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</si>
</sst>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40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31" xfId="5" applyNumberFormat="1" applyFont="1" applyFill="1" applyBorder="1" applyAlignment="1" applyProtection="1">
      <alignment horizontal="center" vertical="center" wrapText="1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26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185" fontId="7" fillId="0" borderId="4" xfId="5" applyNumberFormat="1" applyFont="1" applyFill="1" applyBorder="1" applyAlignment="1" applyProtection="1">
      <alignment horizontal="right" vertical="center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6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24" xfId="5" applyFont="1" applyFill="1" applyBorder="1" applyAlignment="1" applyProtection="1">
      <alignment vertical="center" wrapText="1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vertical="center" wrapText="1"/>
    </xf>
    <xf numFmtId="0" fontId="7" fillId="0" borderId="3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256">
        <v>224210005</v>
      </c>
      <c r="I2" s="257"/>
      <c r="J2" s="257"/>
      <c r="K2" s="257"/>
      <c r="L2" s="257"/>
      <c r="M2" s="258"/>
      <c r="N2" s="73"/>
    </row>
    <row r="3" spans="1:30" s="2" customFormat="1" ht="15.75" customHeight="1">
      <c r="A3" s="259" t="s">
        <v>343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260" t="s">
        <v>258</v>
      </c>
      <c r="D5" s="261"/>
      <c r="E5" s="262"/>
      <c r="F5" s="263" t="s">
        <v>235</v>
      </c>
      <c r="G5" s="264"/>
      <c r="H5" s="264"/>
      <c r="I5" s="264"/>
      <c r="J5" s="264"/>
      <c r="K5" s="264"/>
      <c r="L5" s="264"/>
      <c r="M5" s="264"/>
      <c r="N5" s="265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266" t="s">
        <v>374</v>
      </c>
      <c r="C7" s="267"/>
      <c r="D7" s="267"/>
      <c r="E7" s="267"/>
      <c r="F7" s="267"/>
      <c r="G7" s="267"/>
      <c r="H7" s="267"/>
      <c r="I7" s="267"/>
      <c r="J7" s="267"/>
      <c r="K7" s="267"/>
      <c r="L7" s="267"/>
      <c r="M7" s="267"/>
      <c r="N7" s="268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269" t="s">
        <v>4</v>
      </c>
      <c r="C9" s="270"/>
      <c r="D9" s="79" t="s">
        <v>240</v>
      </c>
      <c r="E9" s="80" t="s">
        <v>5</v>
      </c>
      <c r="F9" s="271" t="s">
        <v>6</v>
      </c>
      <c r="G9" s="272"/>
      <c r="H9" s="273"/>
      <c r="I9" s="81" t="s">
        <v>7</v>
      </c>
      <c r="J9" s="79" t="s">
        <v>8</v>
      </c>
      <c r="K9" s="79" t="s">
        <v>9</v>
      </c>
      <c r="L9" s="274" t="s">
        <v>10</v>
      </c>
      <c r="M9" s="275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317" t="s">
        <v>130</v>
      </c>
      <c r="B10" s="327" t="s">
        <v>274</v>
      </c>
      <c r="C10" s="328"/>
      <c r="D10" s="307">
        <v>9</v>
      </c>
      <c r="E10" s="310">
        <v>6</v>
      </c>
      <c r="F10" s="99" t="s">
        <v>226</v>
      </c>
      <c r="G10" s="293"/>
      <c r="H10" s="294"/>
      <c r="I10" s="295">
        <f>IF(F15="",0,ROUND(MAX(MIN(6,((ROUND(F15-69,1))/13*6)),0),3))</f>
        <v>0</v>
      </c>
      <c r="J10" s="276">
        <v>1</v>
      </c>
      <c r="K10" s="279">
        <f>IF(I10="","",I10*J10)</f>
        <v>0</v>
      </c>
      <c r="L10" s="282" t="str">
        <f>IF(G10="","",$D$10*K10/$E$21)</f>
        <v/>
      </c>
      <c r="M10" s="283"/>
      <c r="N10" s="298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318"/>
      <c r="B11" s="329"/>
      <c r="C11" s="330"/>
      <c r="D11" s="308"/>
      <c r="E11" s="311"/>
      <c r="F11" s="100" t="s">
        <v>227</v>
      </c>
      <c r="G11" s="288"/>
      <c r="H11" s="289"/>
      <c r="I11" s="296"/>
      <c r="J11" s="277"/>
      <c r="K11" s="280"/>
      <c r="L11" s="284"/>
      <c r="M11" s="285"/>
      <c r="N11" s="299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318"/>
      <c r="B12" s="329"/>
      <c r="C12" s="330"/>
      <c r="D12" s="308"/>
      <c r="E12" s="311"/>
      <c r="F12" s="100" t="s">
        <v>228</v>
      </c>
      <c r="G12" s="288"/>
      <c r="H12" s="289"/>
      <c r="I12" s="296"/>
      <c r="J12" s="277"/>
      <c r="K12" s="280"/>
      <c r="L12" s="284"/>
      <c r="M12" s="285"/>
      <c r="N12" s="299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318"/>
      <c r="B13" s="329"/>
      <c r="C13" s="330"/>
      <c r="D13" s="308"/>
      <c r="E13" s="311"/>
      <c r="F13" s="100" t="s">
        <v>241</v>
      </c>
      <c r="G13" s="288"/>
      <c r="H13" s="289"/>
      <c r="I13" s="296"/>
      <c r="J13" s="277"/>
      <c r="K13" s="280"/>
      <c r="L13" s="284"/>
      <c r="M13" s="285"/>
      <c r="N13" s="299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318"/>
      <c r="B14" s="329"/>
      <c r="C14" s="330"/>
      <c r="D14" s="308"/>
      <c r="E14" s="311"/>
      <c r="F14" s="100" t="s">
        <v>242</v>
      </c>
      <c r="G14" s="288"/>
      <c r="H14" s="289"/>
      <c r="I14" s="296"/>
      <c r="J14" s="277"/>
      <c r="K14" s="280"/>
      <c r="L14" s="284"/>
      <c r="M14" s="285"/>
      <c r="N14" s="299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318"/>
      <c r="B15" s="331"/>
      <c r="C15" s="332"/>
      <c r="D15" s="308"/>
      <c r="E15" s="312"/>
      <c r="F15" s="290" t="str">
        <f>IF(OR(G10=0,G10="",G11="",G12="",G13="",G14=""),"",ROUND(AVERAGE(G10:H14),1))</f>
        <v/>
      </c>
      <c r="G15" s="291"/>
      <c r="H15" s="292"/>
      <c r="I15" s="297"/>
      <c r="J15" s="278"/>
      <c r="K15" s="281"/>
      <c r="L15" s="286"/>
      <c r="M15" s="287"/>
      <c r="N15" s="299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318"/>
      <c r="B16" s="301" t="s">
        <v>85</v>
      </c>
      <c r="C16" s="302"/>
      <c r="D16" s="308"/>
      <c r="E16" s="126">
        <v>1</v>
      </c>
      <c r="F16" s="303"/>
      <c r="G16" s="304"/>
      <c r="H16" s="305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313" t="str">
        <f>IF(F16="","",$D$10*K16/$E$21)</f>
        <v/>
      </c>
      <c r="M16" s="313"/>
      <c r="N16" s="299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318"/>
      <c r="B17" s="301" t="s">
        <v>86</v>
      </c>
      <c r="C17" s="302"/>
      <c r="D17" s="308"/>
      <c r="E17" s="126">
        <v>2</v>
      </c>
      <c r="F17" s="303"/>
      <c r="G17" s="304"/>
      <c r="H17" s="305"/>
      <c r="I17" s="82">
        <f>IF(F17="表彰あり",1,0)</f>
        <v>0</v>
      </c>
      <c r="J17" s="83">
        <v>2</v>
      </c>
      <c r="K17" s="83">
        <f t="shared" si="0"/>
        <v>0</v>
      </c>
      <c r="L17" s="313" t="str">
        <f>IF(F17="","",$D$10*K17/$E$21)</f>
        <v/>
      </c>
      <c r="M17" s="313"/>
      <c r="N17" s="299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318"/>
      <c r="B18" s="301" t="s">
        <v>234</v>
      </c>
      <c r="C18" s="302"/>
      <c r="D18" s="308"/>
      <c r="E18" s="126">
        <v>0</v>
      </c>
      <c r="F18" s="303"/>
      <c r="G18" s="304"/>
      <c r="H18" s="305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06" t="str">
        <f>IF(F18="","",$D$10*K18/$E$21)</f>
        <v/>
      </c>
      <c r="M18" s="306"/>
      <c r="N18" s="299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318"/>
      <c r="B19" s="301" t="s">
        <v>19</v>
      </c>
      <c r="C19" s="302"/>
      <c r="D19" s="308"/>
      <c r="E19" s="126"/>
      <c r="F19" s="303"/>
      <c r="G19" s="304"/>
      <c r="H19" s="305"/>
      <c r="I19" s="131"/>
      <c r="J19" s="83"/>
      <c r="K19" s="132"/>
      <c r="L19" s="313"/>
      <c r="M19" s="313"/>
      <c r="N19" s="299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318"/>
      <c r="B20" s="301" t="s">
        <v>75</v>
      </c>
      <c r="C20" s="302"/>
      <c r="D20" s="309"/>
      <c r="E20" s="126"/>
      <c r="F20" s="314"/>
      <c r="G20" s="315"/>
      <c r="H20" s="316"/>
      <c r="I20" s="131"/>
      <c r="J20" s="83"/>
      <c r="K20" s="132"/>
      <c r="L20" s="313"/>
      <c r="M20" s="313"/>
      <c r="N20" s="300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319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317" t="s">
        <v>131</v>
      </c>
      <c r="B22" s="320" t="s">
        <v>132</v>
      </c>
      <c r="C22" s="321"/>
      <c r="D22" s="307">
        <v>4</v>
      </c>
      <c r="E22" s="126">
        <v>2</v>
      </c>
      <c r="F22" s="322"/>
      <c r="G22" s="323"/>
      <c r="H22" s="324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325" t="str">
        <f>IF(F22="","",$D$22*K22/$E$27)</f>
        <v/>
      </c>
      <c r="M22" s="326"/>
      <c r="N22" s="298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318"/>
      <c r="B23" s="333" t="s">
        <v>213</v>
      </c>
      <c r="C23" s="334"/>
      <c r="D23" s="308"/>
      <c r="E23" s="89">
        <v>4</v>
      </c>
      <c r="F23" s="335"/>
      <c r="G23" s="288"/>
      <c r="H23" s="289"/>
      <c r="I23" s="121">
        <f>ROUND(MAX(MIN(2,((F23-69)/13*2)),0),3)</f>
        <v>0</v>
      </c>
      <c r="J23" s="120">
        <v>2</v>
      </c>
      <c r="K23" s="119">
        <f>IF(I23="","",I23*J23)</f>
        <v>0</v>
      </c>
      <c r="L23" s="336" t="str">
        <f>IF(F23="","",$D$22*K23/$E$27)</f>
        <v/>
      </c>
      <c r="M23" s="337"/>
      <c r="N23" s="299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318"/>
      <c r="B24" s="320" t="s">
        <v>133</v>
      </c>
      <c r="C24" s="321"/>
      <c r="D24" s="308"/>
      <c r="E24" s="126">
        <v>2</v>
      </c>
      <c r="F24" s="303"/>
      <c r="G24" s="304"/>
      <c r="H24" s="305"/>
      <c r="I24" s="82">
        <f>IF(F24="2件",2,IF(F24="1件",1,0))</f>
        <v>0</v>
      </c>
      <c r="J24" s="83">
        <v>1</v>
      </c>
      <c r="K24" s="83">
        <f t="shared" si="1"/>
        <v>0</v>
      </c>
      <c r="L24" s="325" t="str">
        <f>IF(F24="","",$D$22*K24/$E$27)</f>
        <v/>
      </c>
      <c r="M24" s="326"/>
      <c r="N24" s="299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318"/>
      <c r="B25" s="320" t="s">
        <v>134</v>
      </c>
      <c r="C25" s="321"/>
      <c r="D25" s="308"/>
      <c r="E25" s="126"/>
      <c r="F25" s="303"/>
      <c r="G25" s="304"/>
      <c r="H25" s="305"/>
      <c r="I25" s="82"/>
      <c r="J25" s="83"/>
      <c r="K25" s="83"/>
      <c r="L25" s="325"/>
      <c r="M25" s="326"/>
      <c r="N25" s="299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318"/>
      <c r="B26" s="320" t="s">
        <v>232</v>
      </c>
      <c r="C26" s="321"/>
      <c r="D26" s="308"/>
      <c r="E26" s="126"/>
      <c r="F26" s="314"/>
      <c r="G26" s="315"/>
      <c r="H26" s="316"/>
      <c r="I26" s="131"/>
      <c r="J26" s="83"/>
      <c r="K26" s="132"/>
      <c r="L26" s="325"/>
      <c r="M26" s="326"/>
      <c r="N26" s="299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319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317" t="s">
        <v>275</v>
      </c>
      <c r="B28" s="320" t="s">
        <v>276</v>
      </c>
      <c r="C28" s="321"/>
      <c r="D28" s="307">
        <v>9.5</v>
      </c>
      <c r="E28" s="89">
        <v>1</v>
      </c>
      <c r="F28" s="322"/>
      <c r="G28" s="323"/>
      <c r="H28" s="324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313" t="str">
        <f>IF(F28="","",D28*K28/$E$40)</f>
        <v/>
      </c>
      <c r="M28" s="313"/>
      <c r="N28" s="298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318"/>
      <c r="B29" s="333" t="s">
        <v>277</v>
      </c>
      <c r="C29" s="91" t="s">
        <v>161</v>
      </c>
      <c r="D29" s="308"/>
      <c r="E29" s="89">
        <v>3</v>
      </c>
      <c r="F29" s="303"/>
      <c r="G29" s="304"/>
      <c r="H29" s="305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313" t="str">
        <f>IF(F29="","",D28*K29/$E$40)</f>
        <v/>
      </c>
      <c r="M29" s="313"/>
      <c r="N29" s="299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318"/>
      <c r="B30" s="349"/>
      <c r="C30" s="91" t="s">
        <v>160</v>
      </c>
      <c r="D30" s="308"/>
      <c r="E30" s="89">
        <v>1</v>
      </c>
      <c r="F30" s="303"/>
      <c r="G30" s="304"/>
      <c r="H30" s="305"/>
      <c r="I30" s="90">
        <f>IF(F30="対応実績あり",1,0)</f>
        <v>0</v>
      </c>
      <c r="J30" s="120">
        <v>1</v>
      </c>
      <c r="K30" s="120">
        <f>IF(I30="","",I30*J30)</f>
        <v>0</v>
      </c>
      <c r="L30" s="313" t="str">
        <f>IF(F30="","",D28*K30/$E$40)</f>
        <v/>
      </c>
      <c r="M30" s="313"/>
      <c r="N30" s="299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318"/>
      <c r="B31" s="341"/>
      <c r="C31" s="91" t="s">
        <v>279</v>
      </c>
      <c r="D31" s="308"/>
      <c r="E31" s="89">
        <v>1</v>
      </c>
      <c r="F31" s="303"/>
      <c r="G31" s="304"/>
      <c r="H31" s="305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313" t="str">
        <f>IF(F31="","",D28*K31/$E$40)</f>
        <v/>
      </c>
      <c r="M31" s="313"/>
      <c r="N31" s="299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318"/>
      <c r="B32" s="320" t="s">
        <v>280</v>
      </c>
      <c r="C32" s="321"/>
      <c r="D32" s="308"/>
      <c r="E32" s="89">
        <v>2</v>
      </c>
      <c r="F32" s="303"/>
      <c r="G32" s="304"/>
      <c r="H32" s="305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313" t="str">
        <f>IF(F32="","",D28*K32/$E$40)</f>
        <v/>
      </c>
      <c r="M32" s="313"/>
      <c r="N32" s="299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318"/>
      <c r="B33" s="320" t="s">
        <v>285</v>
      </c>
      <c r="C33" s="321"/>
      <c r="D33" s="308"/>
      <c r="E33" s="89">
        <v>4</v>
      </c>
      <c r="F33" s="338"/>
      <c r="G33" s="339"/>
      <c r="H33" s="340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325" t="str">
        <f>IF(F33="","",D28*K33/$E$40)</f>
        <v/>
      </c>
      <c r="M33" s="326"/>
      <c r="N33" s="299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318"/>
      <c r="B34" s="333" t="s">
        <v>290</v>
      </c>
      <c r="C34" s="334"/>
      <c r="D34" s="308"/>
      <c r="E34" s="310">
        <v>4</v>
      </c>
      <c r="F34" s="100" t="s">
        <v>272</v>
      </c>
      <c r="G34" s="339"/>
      <c r="H34" s="340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313" t="str">
        <f>IF(G34="","",D28*K34/$E$40)</f>
        <v/>
      </c>
      <c r="M34" s="313"/>
      <c r="N34" s="299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318"/>
      <c r="B35" s="341"/>
      <c r="C35" s="342"/>
      <c r="D35" s="308"/>
      <c r="E35" s="312"/>
      <c r="F35" s="100" t="s">
        <v>291</v>
      </c>
      <c r="G35" s="339"/>
      <c r="H35" s="340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313" t="str">
        <f>IF(G35="","",D28*K35/$E$40)</f>
        <v/>
      </c>
      <c r="M35" s="313"/>
      <c r="N35" s="299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318"/>
      <c r="B36" s="320" t="s">
        <v>292</v>
      </c>
      <c r="C36" s="321"/>
      <c r="D36" s="308"/>
      <c r="E36" s="89">
        <v>2</v>
      </c>
      <c r="F36" s="303"/>
      <c r="G36" s="304"/>
      <c r="H36" s="305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313" t="str">
        <f>IF(F36="","",D28*K36/$E$40)</f>
        <v/>
      </c>
      <c r="M36" s="313"/>
      <c r="N36" s="299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318"/>
      <c r="B37" s="320" t="s">
        <v>345</v>
      </c>
      <c r="C37" s="321"/>
      <c r="D37" s="308"/>
      <c r="E37" s="135">
        <v>1</v>
      </c>
      <c r="F37" s="314"/>
      <c r="G37" s="315"/>
      <c r="H37" s="316"/>
      <c r="I37" s="133">
        <f>IF(F37="登録及び実績あり",1,0)</f>
        <v>0</v>
      </c>
      <c r="J37" s="83">
        <v>1</v>
      </c>
      <c r="K37" s="132">
        <f t="shared" si="4"/>
        <v>0</v>
      </c>
      <c r="L37" s="313" t="str">
        <f>IF(F37="","",D28*K37/$E$40)</f>
        <v/>
      </c>
      <c r="M37" s="313"/>
      <c r="N37" s="299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318"/>
      <c r="B38" s="320" t="s">
        <v>294</v>
      </c>
      <c r="C38" s="321"/>
      <c r="D38" s="308"/>
      <c r="E38" s="126"/>
      <c r="F38" s="343"/>
      <c r="G38" s="344"/>
      <c r="H38" s="345"/>
      <c r="I38" s="82"/>
      <c r="J38" s="83"/>
      <c r="K38" s="83"/>
      <c r="L38" s="313"/>
      <c r="M38" s="313"/>
      <c r="N38" s="299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318"/>
      <c r="B39" s="320" t="s">
        <v>295</v>
      </c>
      <c r="C39" s="321"/>
      <c r="D39" s="309"/>
      <c r="E39" s="126"/>
      <c r="F39" s="346"/>
      <c r="G39" s="347"/>
      <c r="H39" s="348"/>
      <c r="I39" s="82"/>
      <c r="J39" s="83"/>
      <c r="K39" s="83"/>
      <c r="L39" s="313"/>
      <c r="M39" s="313"/>
      <c r="N39" s="300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319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317" t="s">
        <v>296</v>
      </c>
      <c r="B41" s="368" t="s">
        <v>297</v>
      </c>
      <c r="C41" s="369"/>
      <c r="D41" s="307"/>
      <c r="E41" s="126"/>
      <c r="F41" s="322"/>
      <c r="G41" s="323"/>
      <c r="H41" s="324"/>
      <c r="I41" s="82"/>
      <c r="J41" s="83"/>
      <c r="K41" s="83"/>
      <c r="L41" s="325"/>
      <c r="M41" s="326"/>
      <c r="N41" s="298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318"/>
      <c r="B42" s="320" t="s">
        <v>298</v>
      </c>
      <c r="C42" s="321"/>
      <c r="D42" s="308"/>
      <c r="E42" s="89"/>
      <c r="F42" s="356"/>
      <c r="G42" s="357"/>
      <c r="H42" s="358"/>
      <c r="I42" s="82"/>
      <c r="J42" s="83"/>
      <c r="K42" s="83"/>
      <c r="L42" s="313"/>
      <c r="M42" s="313"/>
      <c r="N42" s="299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318"/>
      <c r="B43" s="320" t="s">
        <v>300</v>
      </c>
      <c r="C43" s="321"/>
      <c r="D43" s="308"/>
      <c r="E43" s="89"/>
      <c r="F43" s="359"/>
      <c r="G43" s="360"/>
      <c r="H43" s="361"/>
      <c r="I43" s="82"/>
      <c r="J43" s="83"/>
      <c r="K43" s="83"/>
      <c r="L43" s="313"/>
      <c r="M43" s="313"/>
      <c r="N43" s="299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318"/>
      <c r="B44" s="320" t="s">
        <v>301</v>
      </c>
      <c r="C44" s="321"/>
      <c r="D44" s="309"/>
      <c r="E44" s="126"/>
      <c r="F44" s="314"/>
      <c r="G44" s="315"/>
      <c r="H44" s="316"/>
      <c r="I44" s="82"/>
      <c r="J44" s="83"/>
      <c r="K44" s="83"/>
      <c r="L44" s="313"/>
      <c r="M44" s="313"/>
      <c r="N44" s="300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319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365"/>
      <c r="F48" s="366"/>
      <c r="G48" s="366"/>
      <c r="H48" s="367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351" t="s">
        <v>14</v>
      </c>
      <c r="B50" s="108" t="s">
        <v>135</v>
      </c>
      <c r="C50" s="352" t="s">
        <v>15</v>
      </c>
      <c r="D50" s="353" t="s">
        <v>16</v>
      </c>
      <c r="E50" s="353"/>
      <c r="F50" s="109"/>
      <c r="G50" s="115" t="str">
        <f>IF(E48="","",N46)</f>
        <v/>
      </c>
      <c r="H50" s="110"/>
      <c r="I50" s="88"/>
      <c r="J50" s="354" t="s">
        <v>15</v>
      </c>
      <c r="K50" s="355" t="str">
        <f>IF(D51="","",ROUNDDOWN((100+G50)/(D51/1000000),5))</f>
        <v/>
      </c>
      <c r="L50" s="355"/>
      <c r="M50" s="355"/>
      <c r="N50" s="355"/>
      <c r="O50" s="362"/>
      <c r="Q50" s="56"/>
    </row>
    <row r="51" spans="1:30" s="53" customFormat="1" ht="11.25" customHeight="1">
      <c r="A51" s="351"/>
      <c r="B51" s="113" t="s">
        <v>136</v>
      </c>
      <c r="C51" s="352"/>
      <c r="D51" s="363" t="str">
        <f>IF(E48="","",E48)</f>
        <v/>
      </c>
      <c r="E51" s="363"/>
      <c r="F51" s="363"/>
      <c r="G51" s="363"/>
      <c r="H51" s="364" t="s">
        <v>121</v>
      </c>
      <c r="I51" s="364"/>
      <c r="J51" s="354"/>
      <c r="K51" s="355"/>
      <c r="L51" s="355"/>
      <c r="M51" s="355"/>
      <c r="N51" s="355"/>
      <c r="O51" s="362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350" t="s">
        <v>22</v>
      </c>
      <c r="B52" s="350"/>
      <c r="C52" s="350"/>
      <c r="D52" s="350"/>
      <c r="E52" s="350"/>
      <c r="F52" s="350"/>
      <c r="G52" s="350"/>
      <c r="H52" s="350"/>
      <c r="I52" s="350"/>
      <c r="J52" s="350"/>
      <c r="K52" s="350"/>
      <c r="L52" s="350"/>
      <c r="M52" s="350"/>
      <c r="N52" s="350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KdkaokQi2ilNBNF6qABGr3L2ivTatIundMyZM2H+Py3aL9Qbr1Xn1LN2jXSj/OG7bu6XpWWXm2Srz0Sbd6Wdbg==" saltValue="49m46UUymZN0d+Vcgwq5YA==" spinCount="100000" sheet="1" selectLockedCells="1"/>
  <mergeCells count="118"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89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456" t="s">
        <v>0</v>
      </c>
      <c r="I3" s="457"/>
      <c r="J3" s="457"/>
      <c r="K3" s="453">
        <f>'様式-共1-Ⅰ（地域実績）'!H2</f>
        <v>224210005</v>
      </c>
      <c r="L3" s="454"/>
      <c r="M3" s="454"/>
      <c r="N3" s="454"/>
      <c r="O3" s="454"/>
      <c r="P3" s="455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29" t="s">
        <v>141</v>
      </c>
      <c r="B5" s="429"/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464" t="s">
        <v>331</v>
      </c>
      <c r="B6" s="465"/>
      <c r="C6" s="466"/>
      <c r="D6" s="159"/>
      <c r="E6" s="159" t="s">
        <v>239</v>
      </c>
      <c r="F6" s="159" t="s">
        <v>219</v>
      </c>
      <c r="G6" s="436" t="s">
        <v>220</v>
      </c>
      <c r="H6" s="437"/>
      <c r="I6" s="437"/>
      <c r="J6" s="437"/>
      <c r="K6" s="437"/>
      <c r="L6" s="437"/>
      <c r="M6" s="437"/>
      <c r="N6" s="437"/>
      <c r="O6" s="437"/>
      <c r="P6" s="437"/>
      <c r="Q6" s="438"/>
      <c r="R6" s="5"/>
      <c r="S6" s="5"/>
      <c r="U6" s="239" t="s">
        <v>223</v>
      </c>
      <c r="Z6" s="32"/>
      <c r="AA6" s="32"/>
    </row>
    <row r="7" spans="1:27" ht="36" customHeight="1" thickBot="1">
      <c r="A7" s="467"/>
      <c r="B7" s="468"/>
      <c r="C7" s="469"/>
      <c r="D7" s="160" t="s">
        <v>226</v>
      </c>
      <c r="E7" s="161" t="s">
        <v>221</v>
      </c>
      <c r="F7" s="162" t="s">
        <v>218</v>
      </c>
      <c r="G7" s="461"/>
      <c r="H7" s="462"/>
      <c r="I7" s="462"/>
      <c r="J7" s="462"/>
      <c r="K7" s="462"/>
      <c r="L7" s="462"/>
      <c r="M7" s="462"/>
      <c r="N7" s="462"/>
      <c r="O7" s="462"/>
      <c r="P7" s="462"/>
      <c r="Q7" s="463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467"/>
      <c r="B8" s="468"/>
      <c r="C8" s="469"/>
      <c r="D8" s="160" t="s">
        <v>227</v>
      </c>
      <c r="E8" s="161" t="s">
        <v>221</v>
      </c>
      <c r="F8" s="162" t="s">
        <v>218</v>
      </c>
      <c r="G8" s="461"/>
      <c r="H8" s="462"/>
      <c r="I8" s="462"/>
      <c r="J8" s="462"/>
      <c r="K8" s="462"/>
      <c r="L8" s="462"/>
      <c r="M8" s="462"/>
      <c r="N8" s="462"/>
      <c r="O8" s="462"/>
      <c r="P8" s="462"/>
      <c r="Q8" s="463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467"/>
      <c r="B9" s="468"/>
      <c r="C9" s="469"/>
      <c r="D9" s="160" t="s">
        <v>228</v>
      </c>
      <c r="E9" s="161" t="s">
        <v>221</v>
      </c>
      <c r="F9" s="162" t="s">
        <v>218</v>
      </c>
      <c r="G9" s="461"/>
      <c r="H9" s="462"/>
      <c r="I9" s="462"/>
      <c r="J9" s="462"/>
      <c r="K9" s="462"/>
      <c r="L9" s="462"/>
      <c r="M9" s="462"/>
      <c r="N9" s="462"/>
      <c r="O9" s="462"/>
      <c r="P9" s="462"/>
      <c r="Q9" s="463"/>
      <c r="R9" s="5"/>
      <c r="S9" s="6"/>
      <c r="U9" s="239" t="s">
        <v>344</v>
      </c>
      <c r="Y9" s="32" t="s">
        <v>180</v>
      </c>
    </row>
    <row r="10" spans="1:27" ht="36" customHeight="1" thickBot="1">
      <c r="A10" s="467"/>
      <c r="B10" s="468"/>
      <c r="C10" s="469"/>
      <c r="D10" s="160" t="s">
        <v>241</v>
      </c>
      <c r="E10" s="161" t="s">
        <v>221</v>
      </c>
      <c r="F10" s="162" t="s">
        <v>218</v>
      </c>
      <c r="G10" s="461"/>
      <c r="H10" s="462"/>
      <c r="I10" s="462"/>
      <c r="J10" s="462"/>
      <c r="K10" s="462"/>
      <c r="L10" s="462"/>
      <c r="M10" s="462"/>
      <c r="N10" s="462"/>
      <c r="O10" s="462"/>
      <c r="P10" s="462"/>
      <c r="Q10" s="463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470"/>
      <c r="B11" s="471"/>
      <c r="C11" s="472"/>
      <c r="D11" s="160" t="s">
        <v>242</v>
      </c>
      <c r="E11" s="161" t="s">
        <v>221</v>
      </c>
      <c r="F11" s="162" t="s">
        <v>218</v>
      </c>
      <c r="G11" s="461"/>
      <c r="H11" s="462"/>
      <c r="I11" s="462"/>
      <c r="J11" s="462"/>
      <c r="K11" s="462"/>
      <c r="L11" s="462"/>
      <c r="M11" s="462"/>
      <c r="N11" s="462"/>
      <c r="O11" s="462"/>
      <c r="P11" s="462"/>
      <c r="Q11" s="463"/>
      <c r="R11" s="5"/>
      <c r="S11" s="6"/>
      <c r="Y11" s="8"/>
      <c r="Z11" s="8">
        <v>35</v>
      </c>
    </row>
    <row r="12" spans="1:27" ht="37.5" customHeight="1" thickBot="1">
      <c r="A12" s="473" t="s">
        <v>332</v>
      </c>
      <c r="B12" s="412" t="s">
        <v>23</v>
      </c>
      <c r="C12" s="476"/>
      <c r="D12" s="439" t="s">
        <v>24</v>
      </c>
      <c r="E12" s="440"/>
      <c r="F12" s="477" t="s">
        <v>83</v>
      </c>
      <c r="G12" s="478"/>
      <c r="H12" s="479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74"/>
      <c r="B13" s="411" t="s">
        <v>25</v>
      </c>
      <c r="C13" s="411"/>
      <c r="D13" s="406" t="s">
        <v>229</v>
      </c>
      <c r="E13" s="407"/>
      <c r="F13" s="407"/>
      <c r="G13" s="408"/>
      <c r="H13" s="409"/>
      <c r="I13" s="409"/>
      <c r="J13" s="410"/>
      <c r="K13" s="168" t="s">
        <v>179</v>
      </c>
      <c r="L13" s="430"/>
      <c r="M13" s="431"/>
      <c r="N13" s="431"/>
      <c r="O13" s="431"/>
      <c r="P13" s="431"/>
      <c r="Q13" s="432"/>
      <c r="R13" s="5"/>
      <c r="S13" s="6"/>
    </row>
    <row r="14" spans="1:27" ht="22.5" customHeight="1" thickBot="1">
      <c r="A14" s="474"/>
      <c r="B14" s="433" t="s">
        <v>61</v>
      </c>
      <c r="C14" s="434"/>
      <c r="D14" s="434"/>
      <c r="E14" s="434"/>
      <c r="F14" s="434"/>
      <c r="G14" s="434"/>
      <c r="H14" s="434"/>
      <c r="I14" s="434"/>
      <c r="J14" s="434"/>
      <c r="K14" s="434"/>
      <c r="L14" s="434"/>
      <c r="M14" s="434"/>
      <c r="N14" s="434"/>
      <c r="O14" s="434"/>
      <c r="P14" s="434"/>
      <c r="Q14" s="435"/>
      <c r="R14" s="5"/>
      <c r="S14" s="6"/>
    </row>
    <row r="15" spans="1:27" ht="22.5" customHeight="1" thickBot="1">
      <c r="A15" s="474"/>
      <c r="B15" s="411" t="s">
        <v>182</v>
      </c>
      <c r="C15" s="412"/>
      <c r="D15" s="430"/>
      <c r="E15" s="431"/>
      <c r="F15" s="431"/>
      <c r="G15" s="431"/>
      <c r="H15" s="431"/>
      <c r="I15" s="432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74"/>
      <c r="B16" s="411" t="s">
        <v>123</v>
      </c>
      <c r="C16" s="412"/>
      <c r="D16" s="430"/>
      <c r="E16" s="431"/>
      <c r="F16" s="431"/>
      <c r="G16" s="431"/>
      <c r="H16" s="431"/>
      <c r="I16" s="431"/>
      <c r="J16" s="431"/>
      <c r="K16" s="431"/>
      <c r="L16" s="431"/>
      <c r="M16" s="431"/>
      <c r="N16" s="431"/>
      <c r="O16" s="431"/>
      <c r="P16" s="431"/>
      <c r="Q16" s="432"/>
      <c r="R16" s="5"/>
      <c r="S16" s="6"/>
    </row>
    <row r="17" spans="1:25" ht="32.25" customHeight="1" thickBot="1">
      <c r="A17" s="474"/>
      <c r="B17" s="419" t="s">
        <v>230</v>
      </c>
      <c r="C17" s="376"/>
      <c r="D17" s="441">
        <v>0</v>
      </c>
      <c r="E17" s="442"/>
      <c r="F17" s="442"/>
      <c r="G17" s="443"/>
      <c r="H17" s="444"/>
      <c r="I17" s="445"/>
      <c r="J17" s="445"/>
      <c r="K17" s="445"/>
      <c r="L17" s="445"/>
      <c r="M17" s="445"/>
      <c r="N17" s="445"/>
      <c r="O17" s="445"/>
      <c r="P17" s="445"/>
      <c r="Q17" s="446"/>
      <c r="R17" s="5"/>
      <c r="S17" s="6"/>
    </row>
    <row r="18" spans="1:25" ht="22.5" customHeight="1" thickBot="1">
      <c r="A18" s="474"/>
      <c r="B18" s="411" t="s">
        <v>143</v>
      </c>
      <c r="C18" s="412"/>
      <c r="D18" s="373"/>
      <c r="E18" s="374"/>
      <c r="F18" s="374"/>
      <c r="G18" s="374"/>
      <c r="H18" s="374"/>
      <c r="I18" s="374"/>
      <c r="J18" s="374"/>
      <c r="K18" s="374"/>
      <c r="L18" s="374"/>
      <c r="M18" s="374"/>
      <c r="N18" s="374"/>
      <c r="O18" s="374"/>
      <c r="P18" s="374"/>
      <c r="Q18" s="375"/>
      <c r="R18" s="5"/>
      <c r="S18" s="6"/>
    </row>
    <row r="19" spans="1:25" ht="60" customHeight="1" thickBot="1">
      <c r="A19" s="474"/>
      <c r="B19" s="411" t="s">
        <v>27</v>
      </c>
      <c r="C19" s="412"/>
      <c r="D19" s="413"/>
      <c r="E19" s="414"/>
      <c r="F19" s="414"/>
      <c r="G19" s="414"/>
      <c r="H19" s="414"/>
      <c r="I19" s="414"/>
      <c r="J19" s="414"/>
      <c r="K19" s="414"/>
      <c r="L19" s="414"/>
      <c r="M19" s="414"/>
      <c r="N19" s="414"/>
      <c r="O19" s="414"/>
      <c r="P19" s="414"/>
      <c r="Q19" s="415"/>
      <c r="R19" s="5"/>
      <c r="S19" s="6"/>
    </row>
    <row r="20" spans="1:25" ht="23.25" customHeight="1" thickBot="1">
      <c r="A20" s="474"/>
      <c r="B20" s="411" t="s">
        <v>124</v>
      </c>
      <c r="C20" s="412"/>
      <c r="D20" s="416"/>
      <c r="E20" s="417"/>
      <c r="F20" s="417"/>
      <c r="G20" s="417"/>
      <c r="H20" s="172" t="s">
        <v>183</v>
      </c>
      <c r="I20" s="417"/>
      <c r="J20" s="417"/>
      <c r="K20" s="417"/>
      <c r="L20" s="417"/>
      <c r="M20" s="417"/>
      <c r="N20" s="417"/>
      <c r="O20" s="417"/>
      <c r="P20" s="417"/>
      <c r="Q20" s="418"/>
      <c r="R20" s="5"/>
      <c r="S20" s="6"/>
    </row>
    <row r="21" spans="1:25" ht="23.25" customHeight="1" thickBot="1">
      <c r="A21" s="475"/>
      <c r="B21" s="411" t="s">
        <v>169</v>
      </c>
      <c r="C21" s="412"/>
      <c r="D21" s="391" t="s">
        <v>90</v>
      </c>
      <c r="E21" s="393"/>
      <c r="F21" s="447" t="s">
        <v>28</v>
      </c>
      <c r="G21" s="448"/>
      <c r="H21" s="448"/>
      <c r="I21" s="448"/>
      <c r="J21" s="448"/>
      <c r="K21" s="448"/>
      <c r="L21" s="448"/>
      <c r="M21" s="448"/>
      <c r="N21" s="449"/>
      <c r="O21" s="450"/>
      <c r="P21" s="451"/>
      <c r="Q21" s="452"/>
      <c r="R21" s="5"/>
      <c r="S21" s="6"/>
    </row>
    <row r="22" spans="1:25" ht="27" customHeight="1" thickBot="1">
      <c r="A22" s="384" t="s">
        <v>333</v>
      </c>
      <c r="B22" s="385"/>
      <c r="C22" s="386"/>
      <c r="D22" s="404" t="s">
        <v>29</v>
      </c>
      <c r="E22" s="405"/>
      <c r="F22" s="420" t="s">
        <v>184</v>
      </c>
      <c r="G22" s="421"/>
      <c r="H22" s="422"/>
      <c r="I22" s="423" t="s">
        <v>30</v>
      </c>
      <c r="J22" s="424"/>
      <c r="K22" s="425"/>
      <c r="L22" s="426"/>
      <c r="M22" s="427"/>
      <c r="N22" s="427"/>
      <c r="O22" s="427"/>
      <c r="P22" s="427"/>
      <c r="Q22" s="428"/>
      <c r="R22" s="5"/>
      <c r="S22" s="6"/>
      <c r="U22" s="8"/>
    </row>
    <row r="23" spans="1:25" ht="39" customHeight="1" thickBot="1">
      <c r="A23" s="458"/>
      <c r="B23" s="459"/>
      <c r="C23" s="460"/>
      <c r="D23" s="376" t="s">
        <v>144</v>
      </c>
      <c r="E23" s="377"/>
      <c r="F23" s="370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2"/>
      <c r="R23" s="5"/>
      <c r="S23" s="6"/>
      <c r="U23" s="8"/>
    </row>
    <row r="24" spans="1:25" ht="39" customHeight="1" thickBot="1">
      <c r="A24" s="384" t="s">
        <v>334</v>
      </c>
      <c r="B24" s="385"/>
      <c r="C24" s="386"/>
      <c r="D24" s="387" t="s">
        <v>142</v>
      </c>
      <c r="E24" s="388"/>
      <c r="F24" s="389"/>
      <c r="G24" s="389"/>
      <c r="H24" s="389"/>
      <c r="I24" s="388"/>
      <c r="J24" s="388"/>
      <c r="K24" s="388"/>
      <c r="L24" s="390"/>
      <c r="M24" s="391" t="s">
        <v>91</v>
      </c>
      <c r="N24" s="392"/>
      <c r="O24" s="392"/>
      <c r="P24" s="392"/>
      <c r="Q24" s="393"/>
      <c r="R24" s="5"/>
      <c r="S24" s="6"/>
    </row>
    <row r="25" spans="1:25" ht="39" customHeight="1" thickBot="1">
      <c r="A25" s="378" t="s">
        <v>335</v>
      </c>
      <c r="B25" s="379"/>
      <c r="C25" s="380"/>
      <c r="D25" s="400" t="s">
        <v>31</v>
      </c>
      <c r="E25" s="401"/>
      <c r="F25" s="381" t="s">
        <v>83</v>
      </c>
      <c r="G25" s="382"/>
      <c r="H25" s="383"/>
      <c r="I25" s="394" t="s">
        <v>32</v>
      </c>
      <c r="J25" s="395"/>
      <c r="K25" s="395"/>
      <c r="L25" s="395"/>
      <c r="M25" s="396"/>
      <c r="N25" s="397"/>
      <c r="O25" s="398"/>
      <c r="P25" s="398"/>
      <c r="Q25" s="399"/>
      <c r="R25" s="5"/>
      <c r="S25" s="6"/>
    </row>
    <row r="26" spans="1:25" ht="39" customHeight="1" thickBot="1">
      <c r="A26" s="378" t="s">
        <v>336</v>
      </c>
      <c r="B26" s="379"/>
      <c r="C26" s="380"/>
      <c r="D26" s="400" t="s">
        <v>76</v>
      </c>
      <c r="E26" s="401"/>
      <c r="F26" s="381" t="s">
        <v>184</v>
      </c>
      <c r="G26" s="382"/>
      <c r="H26" s="383"/>
      <c r="I26" s="394"/>
      <c r="J26" s="395"/>
      <c r="K26" s="395"/>
      <c r="L26" s="395"/>
      <c r="M26" s="395"/>
      <c r="N26" s="402"/>
      <c r="O26" s="402"/>
      <c r="P26" s="402"/>
      <c r="Q26" s="403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13:F13"/>
    <mergeCell ref="G13:J13"/>
    <mergeCell ref="B19:C19"/>
    <mergeCell ref="D19:Q19"/>
    <mergeCell ref="B20:C20"/>
    <mergeCell ref="D20:G20"/>
    <mergeCell ref="I20:Q20"/>
    <mergeCell ref="B17:C17"/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8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480">
        <f>'様式-共1-Ⅰ（地域実績）'!H2</f>
        <v>224210005</v>
      </c>
      <c r="H2" s="257"/>
      <c r="I2" s="257"/>
      <c r="J2" s="257"/>
      <c r="K2" s="257"/>
      <c r="L2" s="258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481" t="s">
        <v>48</v>
      </c>
      <c r="B4" s="481"/>
      <c r="C4" s="481"/>
      <c r="D4" s="481"/>
      <c r="E4" s="481"/>
      <c r="F4" s="481"/>
      <c r="G4" s="481"/>
      <c r="H4" s="481"/>
      <c r="I4" s="481"/>
      <c r="J4" s="481"/>
      <c r="K4" s="481"/>
      <c r="L4" s="481"/>
      <c r="M4" s="481"/>
      <c r="N4" s="20"/>
      <c r="O4" s="20"/>
      <c r="Q4" s="22" t="s">
        <v>167</v>
      </c>
    </row>
    <row r="5" spans="1:25" ht="18" customHeight="1" thickBot="1">
      <c r="A5" s="31"/>
      <c r="B5" s="43"/>
      <c r="C5" s="505" t="s">
        <v>93</v>
      </c>
      <c r="D5" s="506"/>
      <c r="E5" s="506"/>
      <c r="F5" s="506"/>
      <c r="G5" s="506"/>
      <c r="H5" s="506"/>
      <c r="I5" s="506"/>
      <c r="J5" s="506"/>
      <c r="K5" s="507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599" t="s">
        <v>94</v>
      </c>
      <c r="B7" s="600"/>
      <c r="C7" s="601"/>
      <c r="D7" s="178" t="s">
        <v>49</v>
      </c>
      <c r="E7" s="604"/>
      <c r="F7" s="605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602"/>
      <c r="B8" s="514"/>
      <c r="C8" s="603"/>
      <c r="D8" s="182" t="s">
        <v>50</v>
      </c>
      <c r="E8" s="494" t="s">
        <v>92</v>
      </c>
      <c r="F8" s="495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599" t="s">
        <v>95</v>
      </c>
      <c r="B9" s="600"/>
      <c r="C9" s="601"/>
      <c r="D9" s="178" t="s">
        <v>49</v>
      </c>
      <c r="E9" s="606"/>
      <c r="F9" s="607"/>
      <c r="G9" s="508" t="s">
        <v>238</v>
      </c>
      <c r="H9" s="509"/>
      <c r="I9" s="509"/>
      <c r="J9" s="509"/>
      <c r="K9" s="510"/>
      <c r="L9" s="511" t="s">
        <v>217</v>
      </c>
      <c r="M9" s="512"/>
      <c r="N9" s="20"/>
      <c r="O9" s="6"/>
    </row>
    <row r="10" spans="1:25" ht="27" customHeight="1">
      <c r="A10" s="602"/>
      <c r="B10" s="514"/>
      <c r="C10" s="603"/>
      <c r="D10" s="187" t="s">
        <v>50</v>
      </c>
      <c r="E10" s="608" t="s">
        <v>69</v>
      </c>
      <c r="F10" s="609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488" t="s">
        <v>337</v>
      </c>
      <c r="B12" s="489"/>
      <c r="C12" s="194" t="s">
        <v>51</v>
      </c>
      <c r="D12" s="195" t="s">
        <v>24</v>
      </c>
      <c r="E12" s="494" t="s">
        <v>83</v>
      </c>
      <c r="F12" s="495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490"/>
      <c r="B13" s="491"/>
      <c r="C13" s="196" t="s">
        <v>52</v>
      </c>
      <c r="D13" s="513" t="s">
        <v>26</v>
      </c>
      <c r="E13" s="514"/>
      <c r="F13" s="515"/>
      <c r="G13" s="516"/>
      <c r="H13" s="197" t="s">
        <v>179</v>
      </c>
      <c r="I13" s="496"/>
      <c r="J13" s="497"/>
      <c r="K13" s="497"/>
      <c r="L13" s="497"/>
      <c r="M13" s="498"/>
      <c r="N13" s="20"/>
      <c r="O13" s="20"/>
    </row>
    <row r="14" spans="1:25" ht="18" customHeight="1" thickBot="1">
      <c r="A14" s="490"/>
      <c r="B14" s="491"/>
      <c r="C14" s="482" t="s">
        <v>66</v>
      </c>
      <c r="D14" s="483"/>
      <c r="E14" s="483"/>
      <c r="F14" s="483"/>
      <c r="G14" s="483"/>
      <c r="H14" s="483"/>
      <c r="I14" s="483"/>
      <c r="J14" s="483"/>
      <c r="K14" s="483"/>
      <c r="L14" s="483"/>
      <c r="M14" s="484"/>
      <c r="N14" s="20"/>
      <c r="O14" s="20"/>
    </row>
    <row r="15" spans="1:25" ht="18" customHeight="1" thickBot="1">
      <c r="A15" s="490"/>
      <c r="B15" s="491"/>
      <c r="C15" s="198" t="s">
        <v>182</v>
      </c>
      <c r="D15" s="485"/>
      <c r="E15" s="486"/>
      <c r="F15" s="487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490"/>
      <c r="B16" s="491"/>
      <c r="C16" s="202" t="s">
        <v>185</v>
      </c>
      <c r="D16" s="485"/>
      <c r="E16" s="486"/>
      <c r="F16" s="486"/>
      <c r="G16" s="486"/>
      <c r="H16" s="486"/>
      <c r="I16" s="486"/>
      <c r="J16" s="486"/>
      <c r="K16" s="486"/>
      <c r="L16" s="486"/>
      <c r="M16" s="487"/>
      <c r="N16" s="20"/>
      <c r="O16" s="20"/>
    </row>
    <row r="17" spans="1:18" ht="27" customHeight="1" thickBot="1">
      <c r="A17" s="490"/>
      <c r="B17" s="491"/>
      <c r="C17" s="202" t="s">
        <v>231</v>
      </c>
      <c r="D17" s="517">
        <v>0</v>
      </c>
      <c r="E17" s="518"/>
      <c r="F17" s="203"/>
      <c r="G17" s="519"/>
      <c r="H17" s="519"/>
      <c r="I17" s="519"/>
      <c r="J17" s="519"/>
      <c r="K17" s="519"/>
      <c r="L17" s="519"/>
      <c r="M17" s="520"/>
      <c r="N17" s="20"/>
      <c r="O17" s="20"/>
    </row>
    <row r="18" spans="1:18" ht="18" customHeight="1" thickBot="1">
      <c r="A18" s="490"/>
      <c r="B18" s="491"/>
      <c r="C18" s="198" t="s">
        <v>157</v>
      </c>
      <c r="D18" s="525"/>
      <c r="E18" s="526"/>
      <c r="F18" s="526"/>
      <c r="G18" s="526"/>
      <c r="H18" s="526"/>
      <c r="I18" s="526"/>
      <c r="J18" s="526"/>
      <c r="K18" s="526"/>
      <c r="L18" s="526"/>
      <c r="M18" s="527"/>
      <c r="N18" s="20"/>
      <c r="O18" s="20"/>
    </row>
    <row r="19" spans="1:18" ht="46.5" customHeight="1" thickBot="1">
      <c r="A19" s="490"/>
      <c r="B19" s="491"/>
      <c r="C19" s="198" t="s">
        <v>186</v>
      </c>
      <c r="D19" s="499"/>
      <c r="E19" s="500"/>
      <c r="F19" s="500"/>
      <c r="G19" s="500"/>
      <c r="H19" s="500"/>
      <c r="I19" s="500"/>
      <c r="J19" s="500"/>
      <c r="K19" s="500"/>
      <c r="L19" s="500"/>
      <c r="M19" s="501"/>
      <c r="N19" s="20"/>
      <c r="O19" s="20"/>
    </row>
    <row r="20" spans="1:18" ht="18" customHeight="1" thickBot="1">
      <c r="A20" s="490"/>
      <c r="B20" s="491"/>
      <c r="C20" s="198" t="s">
        <v>158</v>
      </c>
      <c r="D20" s="502"/>
      <c r="E20" s="503"/>
      <c r="F20" s="204" t="s">
        <v>183</v>
      </c>
      <c r="G20" s="503"/>
      <c r="H20" s="503"/>
      <c r="I20" s="503"/>
      <c r="J20" s="503"/>
      <c r="K20" s="503"/>
      <c r="L20" s="503"/>
      <c r="M20" s="504"/>
      <c r="N20" s="20"/>
      <c r="O20" s="20"/>
    </row>
    <row r="21" spans="1:18" ht="18" customHeight="1" thickBot="1">
      <c r="A21" s="490"/>
      <c r="B21" s="491"/>
      <c r="C21" s="198" t="s">
        <v>80</v>
      </c>
      <c r="D21" s="521"/>
      <c r="E21" s="522"/>
      <c r="F21" s="522"/>
      <c r="G21" s="522"/>
      <c r="H21" s="522"/>
      <c r="I21" s="522"/>
      <c r="J21" s="522"/>
      <c r="K21" s="522"/>
      <c r="L21" s="522"/>
      <c r="M21" s="523"/>
      <c r="N21" s="46"/>
      <c r="O21" s="46"/>
      <c r="P21" s="20"/>
      <c r="Q21" s="20"/>
    </row>
    <row r="22" spans="1:18" ht="18" customHeight="1" thickBot="1">
      <c r="A22" s="490"/>
      <c r="B22" s="491"/>
      <c r="C22" s="198" t="s">
        <v>159</v>
      </c>
      <c r="D22" s="502"/>
      <c r="E22" s="503"/>
      <c r="F22" s="204" t="s">
        <v>183</v>
      </c>
      <c r="G22" s="503"/>
      <c r="H22" s="503"/>
      <c r="I22" s="503"/>
      <c r="J22" s="503"/>
      <c r="K22" s="503"/>
      <c r="L22" s="503"/>
      <c r="M22" s="504"/>
      <c r="N22" s="24"/>
      <c r="O22" s="24"/>
      <c r="P22" s="20"/>
      <c r="Q22" s="20"/>
    </row>
    <row r="23" spans="1:18" ht="18" customHeight="1" thickBot="1">
      <c r="A23" s="490"/>
      <c r="B23" s="491"/>
      <c r="C23" s="198" t="s">
        <v>54</v>
      </c>
      <c r="D23" s="494" t="s">
        <v>92</v>
      </c>
      <c r="E23" s="495"/>
      <c r="F23" s="524" t="s">
        <v>187</v>
      </c>
      <c r="G23" s="524"/>
      <c r="H23" s="524"/>
      <c r="I23" s="524"/>
      <c r="J23" s="524"/>
      <c r="K23" s="524"/>
      <c r="L23" s="524"/>
      <c r="M23" s="205"/>
      <c r="N23" s="24"/>
      <c r="O23" s="24"/>
      <c r="P23" s="20"/>
      <c r="Q23" s="20"/>
    </row>
    <row r="24" spans="1:18" ht="18" customHeight="1" thickBot="1">
      <c r="A24" s="492"/>
      <c r="B24" s="493"/>
      <c r="C24" s="206" t="s">
        <v>55</v>
      </c>
      <c r="D24" s="207" t="s">
        <v>56</v>
      </c>
      <c r="E24" s="589"/>
      <c r="F24" s="59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577" t="s">
        <v>338</v>
      </c>
      <c r="B25" s="578"/>
      <c r="C25" s="579"/>
      <c r="D25" s="212" t="s">
        <v>57</v>
      </c>
      <c r="E25" s="213" t="s">
        <v>83</v>
      </c>
      <c r="F25" s="528" t="s">
        <v>189</v>
      </c>
      <c r="G25" s="529"/>
      <c r="H25" s="529"/>
      <c r="I25" s="494" t="s">
        <v>92</v>
      </c>
      <c r="J25" s="530"/>
      <c r="K25" s="530"/>
      <c r="L25" s="530"/>
      <c r="M25" s="495"/>
      <c r="N25" s="39"/>
      <c r="O25" s="6"/>
    </row>
    <row r="26" spans="1:18" ht="18" customHeight="1" thickBot="1">
      <c r="A26" s="580"/>
      <c r="B26" s="581"/>
      <c r="C26" s="582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580"/>
      <c r="B27" s="581"/>
      <c r="C27" s="582"/>
      <c r="D27" s="219" t="s">
        <v>122</v>
      </c>
      <c r="E27" s="220" t="s">
        <v>82</v>
      </c>
      <c r="F27" s="586"/>
      <c r="G27" s="587"/>
      <c r="H27" s="587"/>
      <c r="I27" s="587"/>
      <c r="J27" s="587"/>
      <c r="K27" s="587"/>
      <c r="L27" s="587"/>
      <c r="M27" s="58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580"/>
      <c r="B28" s="581"/>
      <c r="C28" s="582"/>
      <c r="D28" s="198" t="s">
        <v>80</v>
      </c>
      <c r="E28" s="521"/>
      <c r="F28" s="522"/>
      <c r="G28" s="522"/>
      <c r="H28" s="522"/>
      <c r="I28" s="522"/>
      <c r="J28" s="522"/>
      <c r="K28" s="522"/>
      <c r="L28" s="522"/>
      <c r="M28" s="523"/>
      <c r="N28" s="41"/>
      <c r="O28" s="41"/>
      <c r="Q28" s="254" t="s">
        <v>203</v>
      </c>
      <c r="R28" s="255"/>
    </row>
    <row r="29" spans="1:18" s="26" customFormat="1" ht="18" customHeight="1" thickBot="1">
      <c r="A29" s="583"/>
      <c r="B29" s="584"/>
      <c r="C29" s="585"/>
      <c r="D29" s="221" t="s">
        <v>53</v>
      </c>
      <c r="E29" s="502"/>
      <c r="F29" s="503"/>
      <c r="G29" s="222" t="s">
        <v>262</v>
      </c>
      <c r="H29" s="503"/>
      <c r="I29" s="503"/>
      <c r="J29" s="503"/>
      <c r="K29" s="503"/>
      <c r="L29" s="503"/>
      <c r="M29" s="504"/>
      <c r="N29" s="41"/>
      <c r="O29" s="41"/>
      <c r="Q29" s="254" t="s">
        <v>236</v>
      </c>
      <c r="R29" s="255"/>
    </row>
    <row r="30" spans="1:18" ht="18" customHeight="1" thickBot="1">
      <c r="A30" s="577" t="s">
        <v>339</v>
      </c>
      <c r="B30" s="578"/>
      <c r="C30" s="579"/>
      <c r="D30" s="223" t="s">
        <v>29</v>
      </c>
      <c r="E30" s="213" t="s">
        <v>97</v>
      </c>
      <c r="F30" s="591"/>
      <c r="G30" s="592"/>
      <c r="H30" s="224"/>
      <c r="I30" s="224"/>
      <c r="J30" s="224"/>
      <c r="K30" s="593" t="s">
        <v>30</v>
      </c>
      <c r="L30" s="594"/>
      <c r="M30" s="595"/>
      <c r="N30" s="39"/>
      <c r="O30" s="6"/>
      <c r="Q30" s="254" t="s">
        <v>373</v>
      </c>
      <c r="R30"/>
    </row>
    <row r="31" spans="1:18" ht="33" customHeight="1" thickBot="1">
      <c r="A31" s="580"/>
      <c r="B31" s="581"/>
      <c r="C31" s="582"/>
      <c r="D31" s="225" t="s">
        <v>146</v>
      </c>
      <c r="E31" s="537"/>
      <c r="F31" s="538"/>
      <c r="G31" s="538"/>
      <c r="H31" s="538"/>
      <c r="I31" s="538"/>
      <c r="J31" s="538"/>
      <c r="K31" s="596"/>
      <c r="L31" s="597"/>
      <c r="M31" s="598"/>
      <c r="N31" s="20"/>
      <c r="O31" s="20"/>
      <c r="Q31" s="254" t="s">
        <v>304</v>
      </c>
      <c r="R31"/>
    </row>
    <row r="32" spans="1:18" ht="33" customHeight="1" thickBot="1">
      <c r="A32" s="583"/>
      <c r="B32" s="584"/>
      <c r="C32" s="585"/>
      <c r="D32" s="225" t="s">
        <v>147</v>
      </c>
      <c r="E32" s="537"/>
      <c r="F32" s="538"/>
      <c r="G32" s="538"/>
      <c r="H32" s="538"/>
      <c r="I32" s="538"/>
      <c r="J32" s="539"/>
      <c r="K32" s="596"/>
      <c r="L32" s="597"/>
      <c r="M32" s="598"/>
      <c r="N32" s="20"/>
      <c r="O32" s="20"/>
      <c r="Q32" s="254"/>
      <c r="R32"/>
    </row>
    <row r="33" spans="1:18" ht="18" customHeight="1" thickBot="1">
      <c r="A33" s="558" t="s">
        <v>340</v>
      </c>
      <c r="B33" s="559"/>
      <c r="C33" s="559"/>
      <c r="D33" s="226" t="s">
        <v>29</v>
      </c>
      <c r="E33" s="227" t="s">
        <v>83</v>
      </c>
      <c r="F33" s="531"/>
      <c r="G33" s="532"/>
      <c r="H33" s="532"/>
      <c r="I33" s="532"/>
      <c r="J33" s="533"/>
      <c r="K33" s="541" t="s">
        <v>30</v>
      </c>
      <c r="L33" s="542"/>
      <c r="M33" s="543"/>
      <c r="N33" s="20"/>
      <c r="O33" s="6"/>
      <c r="Q33" s="254" t="s">
        <v>366</v>
      </c>
      <c r="R33"/>
    </row>
    <row r="34" spans="1:18" ht="24" customHeight="1" thickBot="1">
      <c r="A34" s="560"/>
      <c r="B34" s="561"/>
      <c r="C34" s="561"/>
      <c r="D34" s="228" t="s">
        <v>148</v>
      </c>
      <c r="E34" s="544"/>
      <c r="F34" s="545"/>
      <c r="G34" s="545"/>
      <c r="H34" s="545"/>
      <c r="I34" s="545"/>
      <c r="J34" s="545"/>
      <c r="K34" s="546"/>
      <c r="L34" s="547"/>
      <c r="M34" s="548"/>
      <c r="N34" s="20"/>
      <c r="O34" s="20"/>
      <c r="Q34" s="254" t="s">
        <v>367</v>
      </c>
      <c r="R34"/>
    </row>
    <row r="35" spans="1:18" s="26" customFormat="1" ht="18" customHeight="1" thickBot="1">
      <c r="A35" s="560"/>
      <c r="B35" s="561"/>
      <c r="C35" s="561"/>
      <c r="D35" s="229" t="s">
        <v>67</v>
      </c>
      <c r="E35" s="534" t="s">
        <v>214</v>
      </c>
      <c r="F35" s="535"/>
      <c r="G35" s="535"/>
      <c r="H35" s="535"/>
      <c r="I35" s="535"/>
      <c r="J35" s="535"/>
      <c r="K35" s="535"/>
      <c r="L35" s="535"/>
      <c r="M35" s="536"/>
      <c r="N35" s="41"/>
      <c r="O35" s="41"/>
      <c r="Q35" s="255" t="s">
        <v>368</v>
      </c>
      <c r="R35" s="255"/>
    </row>
    <row r="36" spans="1:18" s="26" customFormat="1" ht="18" customHeight="1" thickBot="1">
      <c r="A36" s="560"/>
      <c r="B36" s="561"/>
      <c r="C36" s="561"/>
      <c r="D36" s="230" t="s">
        <v>80</v>
      </c>
      <c r="E36" s="569"/>
      <c r="F36" s="570"/>
      <c r="G36" s="570"/>
      <c r="H36" s="570"/>
      <c r="I36" s="570"/>
      <c r="J36" s="570"/>
      <c r="K36" s="570"/>
      <c r="L36" s="570"/>
      <c r="M36" s="571"/>
      <c r="N36" s="41"/>
      <c r="O36" s="41"/>
      <c r="Q36" s="255" t="s">
        <v>369</v>
      </c>
      <c r="R36" s="255"/>
    </row>
    <row r="37" spans="1:18" s="26" customFormat="1" ht="18" customHeight="1" thickBot="1">
      <c r="A37" s="560"/>
      <c r="B37" s="561"/>
      <c r="C37" s="561"/>
      <c r="D37" s="229" t="s">
        <v>53</v>
      </c>
      <c r="E37" s="534" t="s">
        <v>214</v>
      </c>
      <c r="F37" s="535"/>
      <c r="G37" s="535"/>
      <c r="H37" s="535"/>
      <c r="I37" s="535"/>
      <c r="J37" s="535"/>
      <c r="K37" s="535"/>
      <c r="L37" s="535"/>
      <c r="M37" s="536"/>
      <c r="N37" s="41"/>
      <c r="O37" s="41"/>
      <c r="Q37" s="255" t="s">
        <v>370</v>
      </c>
      <c r="R37" s="255"/>
    </row>
    <row r="38" spans="1:18" s="26" customFormat="1" ht="24" customHeight="1" thickBot="1">
      <c r="A38" s="562"/>
      <c r="B38" s="563"/>
      <c r="C38" s="563"/>
      <c r="D38" s="231" t="s">
        <v>54</v>
      </c>
      <c r="E38" s="567" t="s">
        <v>92</v>
      </c>
      <c r="F38" s="568"/>
      <c r="G38" s="564" t="s">
        <v>68</v>
      </c>
      <c r="H38" s="565"/>
      <c r="I38" s="565"/>
      <c r="J38" s="565"/>
      <c r="K38" s="565"/>
      <c r="L38" s="565"/>
      <c r="M38" s="566"/>
      <c r="N38" s="41"/>
      <c r="O38" s="41"/>
      <c r="Q38" s="255" t="s">
        <v>371</v>
      </c>
      <c r="R38" s="255"/>
    </row>
    <row r="39" spans="1:18" ht="24" customHeight="1" thickBot="1">
      <c r="A39" s="549" t="s">
        <v>341</v>
      </c>
      <c r="B39" s="550"/>
      <c r="C39" s="551"/>
      <c r="D39" s="232" t="s">
        <v>149</v>
      </c>
      <c r="E39" s="572" t="s">
        <v>97</v>
      </c>
      <c r="F39" s="573"/>
      <c r="G39" s="574"/>
      <c r="H39" s="575"/>
      <c r="I39" s="575"/>
      <c r="J39" s="575"/>
      <c r="K39" s="575"/>
      <c r="L39" s="575"/>
      <c r="M39" s="576"/>
      <c r="N39" s="20"/>
      <c r="O39" s="6"/>
      <c r="Q39" s="254" t="s">
        <v>372</v>
      </c>
      <c r="R39"/>
    </row>
    <row r="40" spans="1:18" s="45" customFormat="1" ht="21" customHeight="1" thickBot="1">
      <c r="A40" s="552"/>
      <c r="B40" s="553"/>
      <c r="C40" s="554"/>
      <c r="D40" s="233" t="s">
        <v>58</v>
      </c>
      <c r="E40" s="555" t="s">
        <v>98</v>
      </c>
      <c r="F40" s="556"/>
      <c r="G40" s="556"/>
      <c r="H40" s="556"/>
      <c r="I40" s="556"/>
      <c r="J40" s="556"/>
      <c r="K40" s="556"/>
      <c r="L40" s="556"/>
      <c r="M40" s="557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40" t="s">
        <v>150</v>
      </c>
      <c r="C44" s="540"/>
      <c r="D44" s="540"/>
      <c r="E44" s="540"/>
      <c r="F44" s="540"/>
      <c r="G44" s="540"/>
      <c r="H44" s="540"/>
      <c r="I44" s="540"/>
      <c r="J44" s="540"/>
      <c r="K44" s="540"/>
      <c r="L44" s="540"/>
      <c r="M44" s="540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A7:C8"/>
    <mergeCell ref="E7:F7"/>
    <mergeCell ref="E8:F8"/>
    <mergeCell ref="A9:C10"/>
    <mergeCell ref="E9:F9"/>
    <mergeCell ref="E10:F10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610" t="s">
        <v>0</v>
      </c>
      <c r="I2" s="611"/>
      <c r="J2" s="480">
        <f>'様式-共1-Ⅰ（地域実績）'!H2</f>
        <v>224210005</v>
      </c>
      <c r="K2" s="257"/>
      <c r="L2" s="257"/>
      <c r="M2" s="257"/>
      <c r="N2" s="257"/>
      <c r="O2" s="257"/>
      <c r="P2" s="258"/>
      <c r="Q2" s="143"/>
      <c r="R2" s="137"/>
      <c r="S2" s="137"/>
    </row>
    <row r="3" spans="1:21" ht="15.75" customHeight="1" thickBot="1">
      <c r="A3" s="612" t="s">
        <v>79</v>
      </c>
      <c r="B3" s="612"/>
      <c r="C3" s="612"/>
      <c r="D3" s="612"/>
      <c r="E3" s="612"/>
      <c r="F3" s="612"/>
      <c r="G3" s="612"/>
      <c r="H3" s="612"/>
      <c r="I3" s="612"/>
      <c r="J3" s="612"/>
      <c r="K3" s="612"/>
      <c r="L3" s="612"/>
      <c r="M3" s="612"/>
      <c r="N3" s="612"/>
      <c r="O3" s="612"/>
      <c r="P3" s="612"/>
      <c r="Q3" s="612"/>
      <c r="R3" s="137"/>
      <c r="S3" s="137"/>
    </row>
    <row r="4" spans="1:21" ht="17.100000000000001" customHeight="1" thickBot="1">
      <c r="A4" s="613" t="s">
        <v>303</v>
      </c>
      <c r="B4" s="614"/>
      <c r="C4" s="615"/>
      <c r="D4" s="624" t="s">
        <v>38</v>
      </c>
      <c r="E4" s="625"/>
      <c r="F4" s="626" t="s">
        <v>97</v>
      </c>
      <c r="G4" s="627"/>
      <c r="H4" s="628"/>
      <c r="I4" s="629"/>
      <c r="J4" s="630"/>
      <c r="K4" s="630"/>
      <c r="L4" s="630"/>
      <c r="M4" s="630"/>
      <c r="N4" s="630"/>
      <c r="O4" s="630"/>
      <c r="P4" s="630"/>
      <c r="Q4" s="631"/>
      <c r="R4" s="137"/>
      <c r="S4" s="138"/>
    </row>
    <row r="5" spans="1:21" ht="11.25" customHeight="1" thickBot="1">
      <c r="A5" s="616"/>
      <c r="B5" s="617"/>
      <c r="C5" s="618"/>
      <c r="D5" s="632" t="s">
        <v>39</v>
      </c>
      <c r="E5" s="633"/>
      <c r="F5" s="634" t="s">
        <v>99</v>
      </c>
      <c r="G5" s="635"/>
      <c r="H5" s="638"/>
      <c r="I5" s="639"/>
      <c r="J5" s="639"/>
      <c r="K5" s="639"/>
      <c r="L5" s="639"/>
      <c r="M5" s="639"/>
      <c r="N5" s="639"/>
      <c r="O5" s="639"/>
      <c r="P5" s="639"/>
      <c r="Q5" s="640"/>
      <c r="R5" s="137"/>
      <c r="S5" s="137"/>
      <c r="U5" s="141" t="s">
        <v>236</v>
      </c>
    </row>
    <row r="6" spans="1:21" ht="11.25" customHeight="1" thickBot="1">
      <c r="A6" s="616"/>
      <c r="B6" s="617"/>
      <c r="C6" s="618"/>
      <c r="D6" s="642"/>
      <c r="E6" s="643"/>
      <c r="F6" s="636"/>
      <c r="G6" s="637"/>
      <c r="H6" s="641"/>
      <c r="I6" s="639"/>
      <c r="J6" s="639"/>
      <c r="K6" s="639"/>
      <c r="L6" s="639"/>
      <c r="M6" s="639"/>
      <c r="N6" s="639"/>
      <c r="O6" s="639"/>
      <c r="P6" s="639"/>
      <c r="Q6" s="640"/>
      <c r="R6" s="137"/>
      <c r="S6" s="137"/>
      <c r="U6" s="141" t="s">
        <v>237</v>
      </c>
    </row>
    <row r="7" spans="1:21" ht="11.25" customHeight="1" thickBot="1">
      <c r="A7" s="619"/>
      <c r="B7" s="620"/>
      <c r="C7" s="618"/>
      <c r="D7" s="632" t="s">
        <v>40</v>
      </c>
      <c r="E7" s="633"/>
      <c r="F7" s="634" t="s">
        <v>99</v>
      </c>
      <c r="G7" s="635"/>
      <c r="H7" s="638"/>
      <c r="I7" s="639"/>
      <c r="J7" s="639"/>
      <c r="K7" s="639"/>
      <c r="L7" s="639"/>
      <c r="M7" s="639"/>
      <c r="N7" s="639"/>
      <c r="O7" s="639"/>
      <c r="P7" s="639"/>
      <c r="Q7" s="640"/>
      <c r="R7" s="137"/>
      <c r="S7" s="137"/>
      <c r="U7" s="141" t="s">
        <v>304</v>
      </c>
    </row>
    <row r="8" spans="1:21" ht="11.25" customHeight="1" thickBot="1">
      <c r="A8" s="621"/>
      <c r="B8" s="622"/>
      <c r="C8" s="623"/>
      <c r="D8" s="644"/>
      <c r="E8" s="645"/>
      <c r="F8" s="636"/>
      <c r="G8" s="637"/>
      <c r="H8" s="641"/>
      <c r="I8" s="639"/>
      <c r="J8" s="639"/>
      <c r="K8" s="639"/>
      <c r="L8" s="639"/>
      <c r="M8" s="639"/>
      <c r="N8" s="639"/>
      <c r="O8" s="639"/>
      <c r="P8" s="639"/>
      <c r="Q8" s="640"/>
      <c r="R8" s="137"/>
      <c r="S8" s="137"/>
    </row>
    <row r="9" spans="1:21" ht="24.95" customHeight="1" thickBot="1">
      <c r="A9" s="660" t="s">
        <v>305</v>
      </c>
      <c r="B9" s="661"/>
      <c r="C9" s="662"/>
      <c r="D9" s="651" t="s">
        <v>161</v>
      </c>
      <c r="E9" s="241" t="s">
        <v>204</v>
      </c>
      <c r="F9" s="666" t="s">
        <v>97</v>
      </c>
      <c r="G9" s="667"/>
      <c r="H9" s="667"/>
      <c r="I9" s="667"/>
      <c r="J9" s="668"/>
      <c r="K9" s="669" t="s">
        <v>205</v>
      </c>
      <c r="L9" s="670"/>
      <c r="M9" s="670"/>
      <c r="N9" s="670"/>
      <c r="O9" s="670"/>
      <c r="P9" s="670"/>
      <c r="Q9" s="671"/>
      <c r="R9" s="137"/>
      <c r="S9" s="138"/>
      <c r="U9" s="144" t="s">
        <v>191</v>
      </c>
    </row>
    <row r="10" spans="1:21" ht="17.100000000000001" customHeight="1" thickBot="1">
      <c r="A10" s="663"/>
      <c r="B10" s="664"/>
      <c r="C10" s="665"/>
      <c r="D10" s="652"/>
      <c r="E10" s="242" t="s">
        <v>192</v>
      </c>
      <c r="F10" s="672"/>
      <c r="G10" s="673"/>
      <c r="H10" s="673"/>
      <c r="I10" s="673"/>
      <c r="J10" s="673"/>
      <c r="K10" s="673"/>
      <c r="L10" s="673"/>
      <c r="M10" s="673"/>
      <c r="N10" s="673"/>
      <c r="O10" s="673"/>
      <c r="P10" s="673"/>
      <c r="Q10" s="674"/>
      <c r="R10" s="137"/>
      <c r="S10" s="137"/>
      <c r="U10" s="141" t="s">
        <v>193</v>
      </c>
    </row>
    <row r="11" spans="1:21" ht="17.100000000000001" customHeight="1" thickBot="1">
      <c r="A11" s="663"/>
      <c r="B11" s="664"/>
      <c r="C11" s="665"/>
      <c r="D11" s="652"/>
      <c r="E11" s="243" t="s">
        <v>194</v>
      </c>
      <c r="F11" s="654" t="s">
        <v>100</v>
      </c>
      <c r="G11" s="658"/>
      <c r="H11" s="658"/>
      <c r="I11" s="658"/>
      <c r="J11" s="658"/>
      <c r="K11" s="658"/>
      <c r="L11" s="658"/>
      <c r="M11" s="658"/>
      <c r="N11" s="658"/>
      <c r="O11" s="658"/>
      <c r="P11" s="658"/>
      <c r="Q11" s="659"/>
      <c r="R11" s="137"/>
      <c r="S11" s="137"/>
      <c r="U11" s="141" t="s">
        <v>195</v>
      </c>
    </row>
    <row r="12" spans="1:21" ht="17.100000000000001" customHeight="1" thickBot="1">
      <c r="A12" s="663"/>
      <c r="B12" s="664"/>
      <c r="C12" s="665"/>
      <c r="D12" s="652"/>
      <c r="E12" s="242" t="s">
        <v>196</v>
      </c>
      <c r="F12" s="672"/>
      <c r="G12" s="673"/>
      <c r="H12" s="673"/>
      <c r="I12" s="673"/>
      <c r="J12" s="673"/>
      <c r="K12" s="673"/>
      <c r="L12" s="673"/>
      <c r="M12" s="673"/>
      <c r="N12" s="673"/>
      <c r="O12" s="673"/>
      <c r="P12" s="673"/>
      <c r="Q12" s="674"/>
      <c r="R12" s="137"/>
      <c r="S12" s="137"/>
      <c r="U12" s="141" t="s">
        <v>197</v>
      </c>
    </row>
    <row r="13" spans="1:21" ht="17.100000000000001" customHeight="1" thickBot="1">
      <c r="A13" s="663"/>
      <c r="B13" s="664"/>
      <c r="C13" s="665"/>
      <c r="D13" s="652"/>
      <c r="E13" s="243" t="s">
        <v>198</v>
      </c>
      <c r="F13" s="654" t="s">
        <v>100</v>
      </c>
      <c r="G13" s="658"/>
      <c r="H13" s="658"/>
      <c r="I13" s="658"/>
      <c r="J13" s="658"/>
      <c r="K13" s="658"/>
      <c r="L13" s="658"/>
      <c r="M13" s="658"/>
      <c r="N13" s="658"/>
      <c r="O13" s="658"/>
      <c r="P13" s="658"/>
      <c r="Q13" s="659"/>
      <c r="R13" s="137"/>
      <c r="S13" s="137"/>
      <c r="U13" s="141" t="s">
        <v>199</v>
      </c>
    </row>
    <row r="14" spans="1:21" ht="17.100000000000001" customHeight="1" thickBot="1">
      <c r="A14" s="663"/>
      <c r="B14" s="664"/>
      <c r="C14" s="665"/>
      <c r="D14" s="652"/>
      <c r="E14" s="244" t="s">
        <v>200</v>
      </c>
      <c r="F14" s="672"/>
      <c r="G14" s="673"/>
      <c r="H14" s="673"/>
      <c r="I14" s="673"/>
      <c r="J14" s="673"/>
      <c r="K14" s="673"/>
      <c r="L14" s="673"/>
      <c r="M14" s="673"/>
      <c r="N14" s="673"/>
      <c r="O14" s="673"/>
      <c r="P14" s="673"/>
      <c r="Q14" s="674"/>
      <c r="R14" s="137"/>
      <c r="S14" s="137"/>
      <c r="U14" s="145" t="s">
        <v>206</v>
      </c>
    </row>
    <row r="15" spans="1:21" ht="17.100000000000001" customHeight="1" thickBot="1">
      <c r="A15" s="663"/>
      <c r="B15" s="664"/>
      <c r="C15" s="665"/>
      <c r="D15" s="652"/>
      <c r="E15" s="245" t="s">
        <v>201</v>
      </c>
      <c r="F15" s="672"/>
      <c r="G15" s="673"/>
      <c r="H15" s="673"/>
      <c r="I15" s="673"/>
      <c r="J15" s="673"/>
      <c r="K15" s="673"/>
      <c r="L15" s="673"/>
      <c r="M15" s="673"/>
      <c r="N15" s="673"/>
      <c r="O15" s="673"/>
      <c r="P15" s="673"/>
      <c r="Q15" s="674"/>
      <c r="R15" s="137"/>
      <c r="S15" s="137"/>
      <c r="U15" s="145" t="s">
        <v>207</v>
      </c>
    </row>
    <row r="16" spans="1:21" ht="17.100000000000001" customHeight="1" thickBot="1">
      <c r="A16" s="663"/>
      <c r="B16" s="664"/>
      <c r="C16" s="665"/>
      <c r="D16" s="651" t="s">
        <v>190</v>
      </c>
      <c r="E16" s="246" t="s">
        <v>306</v>
      </c>
      <c r="F16" s="626" t="s">
        <v>83</v>
      </c>
      <c r="G16" s="627"/>
      <c r="H16" s="628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663"/>
      <c r="B17" s="664"/>
      <c r="C17" s="665"/>
      <c r="D17" s="652"/>
      <c r="E17" s="250" t="s">
        <v>348</v>
      </c>
      <c r="F17" s="654" t="s">
        <v>349</v>
      </c>
      <c r="G17" s="655"/>
      <c r="H17" s="656" t="s">
        <v>307</v>
      </c>
      <c r="I17" s="676"/>
      <c r="J17" s="676"/>
      <c r="K17" s="676"/>
      <c r="L17" s="654" t="s">
        <v>100</v>
      </c>
      <c r="M17" s="658"/>
      <c r="N17" s="658"/>
      <c r="O17" s="658"/>
      <c r="P17" s="658"/>
      <c r="Q17" s="65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663"/>
      <c r="B18" s="664"/>
      <c r="C18" s="665"/>
      <c r="D18" s="675"/>
      <c r="E18" s="253"/>
      <c r="F18" s="646" t="s">
        <v>308</v>
      </c>
      <c r="G18" s="647"/>
      <c r="H18" s="648"/>
      <c r="I18" s="649"/>
      <c r="J18" s="649"/>
      <c r="K18" s="649"/>
      <c r="L18" s="649"/>
      <c r="M18" s="649"/>
      <c r="N18" s="649"/>
      <c r="O18" s="649"/>
      <c r="P18" s="649"/>
      <c r="Q18" s="650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663"/>
      <c r="B19" s="664"/>
      <c r="C19" s="665"/>
      <c r="D19" s="651" t="s">
        <v>279</v>
      </c>
      <c r="E19" s="246" t="s">
        <v>310</v>
      </c>
      <c r="F19" s="626" t="s">
        <v>83</v>
      </c>
      <c r="G19" s="627"/>
      <c r="H19" s="653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663"/>
      <c r="B20" s="664"/>
      <c r="C20" s="665"/>
      <c r="D20" s="652"/>
      <c r="E20" s="250" t="s">
        <v>311</v>
      </c>
      <c r="F20" s="654" t="s">
        <v>99</v>
      </c>
      <c r="G20" s="655"/>
      <c r="H20" s="656" t="s">
        <v>307</v>
      </c>
      <c r="I20" s="657"/>
      <c r="J20" s="657"/>
      <c r="K20" s="657"/>
      <c r="L20" s="654" t="s">
        <v>100</v>
      </c>
      <c r="M20" s="658"/>
      <c r="N20" s="658"/>
      <c r="O20" s="658"/>
      <c r="P20" s="658"/>
      <c r="Q20" s="65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613" t="s">
        <v>313</v>
      </c>
      <c r="B21" s="614"/>
      <c r="C21" s="615"/>
      <c r="D21" s="624" t="s">
        <v>72</v>
      </c>
      <c r="E21" s="625"/>
      <c r="F21" s="654" t="s">
        <v>97</v>
      </c>
      <c r="G21" s="658"/>
      <c r="H21" s="658"/>
      <c r="I21" s="658"/>
      <c r="J21" s="658"/>
      <c r="K21" s="658"/>
      <c r="L21" s="658"/>
      <c r="M21" s="658"/>
      <c r="N21" s="658"/>
      <c r="O21" s="658"/>
      <c r="P21" s="658"/>
      <c r="Q21" s="659"/>
      <c r="R21" s="137"/>
      <c r="S21" s="138"/>
      <c r="X21" s="141" t="s">
        <v>354</v>
      </c>
    </row>
    <row r="22" spans="1:33" ht="17.100000000000001" customHeight="1" thickBot="1">
      <c r="A22" s="616"/>
      <c r="B22" s="617"/>
      <c r="C22" s="618"/>
      <c r="D22" s="703" t="s">
        <v>109</v>
      </c>
      <c r="E22" s="704"/>
      <c r="F22" s="677"/>
      <c r="G22" s="678"/>
      <c r="H22" s="678"/>
      <c r="I22" s="678"/>
      <c r="J22" s="678"/>
      <c r="K22" s="678"/>
      <c r="L22" s="678"/>
      <c r="M22" s="678"/>
      <c r="N22" s="678"/>
      <c r="O22" s="678"/>
      <c r="P22" s="678"/>
      <c r="Q22" s="679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616"/>
      <c r="B23" s="617"/>
      <c r="C23" s="618"/>
      <c r="D23" s="703" t="s">
        <v>73</v>
      </c>
      <c r="E23" s="704"/>
      <c r="F23" s="677"/>
      <c r="G23" s="678"/>
      <c r="H23" s="678"/>
      <c r="I23" s="678"/>
      <c r="J23" s="678"/>
      <c r="K23" s="678"/>
      <c r="L23" s="678"/>
      <c r="M23" s="678"/>
      <c r="N23" s="678"/>
      <c r="O23" s="678"/>
      <c r="P23" s="678"/>
      <c r="Q23" s="679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619"/>
      <c r="B24" s="620"/>
      <c r="C24" s="618"/>
      <c r="D24" s="703" t="s">
        <v>110</v>
      </c>
      <c r="E24" s="704"/>
      <c r="F24" s="677"/>
      <c r="G24" s="678"/>
      <c r="H24" s="678"/>
      <c r="I24" s="678"/>
      <c r="J24" s="678"/>
      <c r="K24" s="678"/>
      <c r="L24" s="678"/>
      <c r="M24" s="678"/>
      <c r="N24" s="678"/>
      <c r="O24" s="678"/>
      <c r="P24" s="678"/>
      <c r="Q24" s="679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621"/>
      <c r="B25" s="622"/>
      <c r="C25" s="623"/>
      <c r="D25" s="703" t="s">
        <v>74</v>
      </c>
      <c r="E25" s="704"/>
      <c r="F25" s="677"/>
      <c r="G25" s="678"/>
      <c r="H25" s="678"/>
      <c r="I25" s="678"/>
      <c r="J25" s="678"/>
      <c r="K25" s="678"/>
      <c r="L25" s="678"/>
      <c r="M25" s="678"/>
      <c r="N25" s="678"/>
      <c r="O25" s="678"/>
      <c r="P25" s="678"/>
      <c r="Q25" s="679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680" t="s">
        <v>314</v>
      </c>
      <c r="B26" s="681"/>
      <c r="C26" s="682"/>
      <c r="D26" s="689" t="s">
        <v>41</v>
      </c>
      <c r="E26" s="690"/>
      <c r="F26" s="654" t="s">
        <v>97</v>
      </c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Q26" s="65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683"/>
      <c r="B27" s="684"/>
      <c r="C27" s="685"/>
      <c r="D27" s="691"/>
      <c r="E27" s="692"/>
      <c r="F27" s="654" t="s">
        <v>82</v>
      </c>
      <c r="G27" s="658"/>
      <c r="H27" s="659"/>
      <c r="I27" s="693" t="s">
        <v>107</v>
      </c>
      <c r="J27" s="694"/>
      <c r="K27" s="695"/>
      <c r="L27" s="696"/>
      <c r="M27" s="697"/>
      <c r="N27" s="697"/>
      <c r="O27" s="697"/>
      <c r="P27" s="697"/>
      <c r="Q27" s="698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683"/>
      <c r="B28" s="684"/>
      <c r="C28" s="685"/>
      <c r="D28" s="699" t="s">
        <v>152</v>
      </c>
      <c r="E28" s="700"/>
      <c r="F28" s="677"/>
      <c r="G28" s="701"/>
      <c r="H28" s="701"/>
      <c r="I28" s="701"/>
      <c r="J28" s="701"/>
      <c r="K28" s="701"/>
      <c r="L28" s="701"/>
      <c r="M28" s="701"/>
      <c r="N28" s="701"/>
      <c r="O28" s="701"/>
      <c r="P28" s="701"/>
      <c r="Q28" s="702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683"/>
      <c r="B29" s="684"/>
      <c r="C29" s="685"/>
      <c r="D29" s="705" t="s">
        <v>77</v>
      </c>
      <c r="E29" s="706"/>
      <c r="F29" s="677"/>
      <c r="G29" s="701"/>
      <c r="H29" s="701"/>
      <c r="I29" s="701"/>
      <c r="J29" s="701"/>
      <c r="K29" s="701"/>
      <c r="L29" s="701"/>
      <c r="M29" s="701"/>
      <c r="N29" s="701"/>
      <c r="O29" s="701"/>
      <c r="P29" s="701"/>
      <c r="Q29" s="702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683"/>
      <c r="B30" s="684"/>
      <c r="C30" s="685"/>
      <c r="D30" s="691"/>
      <c r="E30" s="692"/>
      <c r="F30" s="654" t="s">
        <v>82</v>
      </c>
      <c r="G30" s="658"/>
      <c r="H30" s="659"/>
      <c r="I30" s="693" t="s">
        <v>108</v>
      </c>
      <c r="J30" s="694"/>
      <c r="K30" s="695"/>
      <c r="L30" s="696"/>
      <c r="M30" s="697"/>
      <c r="N30" s="697"/>
      <c r="O30" s="697"/>
      <c r="P30" s="697"/>
      <c r="Q30" s="698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683"/>
      <c r="B31" s="684"/>
      <c r="C31" s="685"/>
      <c r="D31" s="699" t="s">
        <v>153</v>
      </c>
      <c r="E31" s="700"/>
      <c r="F31" s="677"/>
      <c r="G31" s="678"/>
      <c r="H31" s="678"/>
      <c r="I31" s="678"/>
      <c r="J31" s="678"/>
      <c r="K31" s="678"/>
      <c r="L31" s="678"/>
      <c r="M31" s="678"/>
      <c r="N31" s="678"/>
      <c r="O31" s="678"/>
      <c r="P31" s="678"/>
      <c r="Q31" s="679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686"/>
      <c r="B32" s="687"/>
      <c r="C32" s="688"/>
      <c r="D32" s="711" t="s">
        <v>78</v>
      </c>
      <c r="E32" s="712"/>
      <c r="F32" s="677"/>
      <c r="G32" s="678"/>
      <c r="H32" s="678"/>
      <c r="I32" s="678"/>
      <c r="J32" s="678"/>
      <c r="K32" s="678"/>
      <c r="L32" s="678"/>
      <c r="M32" s="678"/>
      <c r="N32" s="678"/>
      <c r="O32" s="678"/>
      <c r="P32" s="678"/>
      <c r="Q32" s="679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22" t="s">
        <v>315</v>
      </c>
      <c r="B33" s="723"/>
      <c r="C33" s="724"/>
      <c r="D33" s="689" t="s">
        <v>62</v>
      </c>
      <c r="E33" s="690"/>
      <c r="F33" s="654" t="s">
        <v>208</v>
      </c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22"/>
      <c r="B34" s="723"/>
      <c r="C34" s="724"/>
      <c r="D34" s="716" t="s">
        <v>63</v>
      </c>
      <c r="E34" s="732"/>
      <c r="F34" s="733" t="s">
        <v>316</v>
      </c>
      <c r="G34" s="734"/>
      <c r="H34" s="638"/>
      <c r="I34" s="639"/>
      <c r="J34" s="639"/>
      <c r="K34" s="639"/>
      <c r="L34" s="639"/>
      <c r="M34" s="639"/>
      <c r="N34" s="639"/>
      <c r="O34" s="639"/>
      <c r="P34" s="639"/>
      <c r="Q34" s="640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22"/>
      <c r="B35" s="723"/>
      <c r="C35" s="724"/>
      <c r="D35" s="720"/>
      <c r="E35" s="721"/>
      <c r="F35" s="735"/>
      <c r="G35" s="736"/>
      <c r="H35" s="641"/>
      <c r="I35" s="639"/>
      <c r="J35" s="639"/>
      <c r="K35" s="639"/>
      <c r="L35" s="639"/>
      <c r="M35" s="639"/>
      <c r="N35" s="639"/>
      <c r="O35" s="639"/>
      <c r="P35" s="639"/>
      <c r="Q35" s="640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22"/>
      <c r="B36" s="723"/>
      <c r="C36" s="724"/>
      <c r="D36" s="716" t="s">
        <v>64</v>
      </c>
      <c r="E36" s="732"/>
      <c r="F36" s="737" t="s">
        <v>237</v>
      </c>
      <c r="G36" s="736"/>
      <c r="H36" s="638"/>
      <c r="I36" s="639"/>
      <c r="J36" s="639"/>
      <c r="K36" s="639"/>
      <c r="L36" s="639"/>
      <c r="M36" s="639"/>
      <c r="N36" s="639"/>
      <c r="O36" s="639"/>
      <c r="P36" s="639"/>
      <c r="Q36" s="640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25"/>
      <c r="B37" s="726"/>
      <c r="C37" s="727"/>
      <c r="D37" s="718"/>
      <c r="E37" s="740"/>
      <c r="F37" s="738"/>
      <c r="G37" s="739"/>
      <c r="H37" s="641"/>
      <c r="I37" s="639"/>
      <c r="J37" s="639"/>
      <c r="K37" s="639"/>
      <c r="L37" s="639"/>
      <c r="M37" s="639"/>
      <c r="N37" s="639"/>
      <c r="O37" s="639"/>
      <c r="P37" s="639"/>
      <c r="Q37" s="640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22" t="s">
        <v>317</v>
      </c>
      <c r="B38" s="723"/>
      <c r="C38" s="724"/>
      <c r="D38" s="689" t="s">
        <v>62</v>
      </c>
      <c r="E38" s="690"/>
      <c r="F38" s="728" t="s">
        <v>208</v>
      </c>
      <c r="G38" s="729"/>
      <c r="H38" s="729"/>
      <c r="I38" s="729"/>
      <c r="J38" s="729"/>
      <c r="K38" s="729"/>
      <c r="L38" s="729"/>
      <c r="M38" s="729"/>
      <c r="N38" s="729"/>
      <c r="O38" s="729"/>
      <c r="P38" s="729"/>
      <c r="Q38" s="730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22"/>
      <c r="B39" s="723"/>
      <c r="C39" s="724"/>
      <c r="D39" s="716" t="s">
        <v>364</v>
      </c>
      <c r="E39" s="717"/>
      <c r="F39" s="707" t="s">
        <v>363</v>
      </c>
      <c r="G39" s="708"/>
      <c r="H39" s="638"/>
      <c r="I39" s="639"/>
      <c r="J39" s="639"/>
      <c r="K39" s="639"/>
      <c r="L39" s="639"/>
      <c r="M39" s="639"/>
      <c r="N39" s="639"/>
      <c r="O39" s="639"/>
      <c r="P39" s="639"/>
      <c r="Q39" s="640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22"/>
      <c r="B40" s="723"/>
      <c r="C40" s="724"/>
      <c r="D40" s="720"/>
      <c r="E40" s="731"/>
      <c r="F40" s="709"/>
      <c r="G40" s="710"/>
      <c r="H40" s="641"/>
      <c r="I40" s="639"/>
      <c r="J40" s="639"/>
      <c r="K40" s="639"/>
      <c r="L40" s="639"/>
      <c r="M40" s="639"/>
      <c r="N40" s="639"/>
      <c r="O40" s="639"/>
      <c r="P40" s="639"/>
      <c r="Q40" s="640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22"/>
      <c r="B41" s="723"/>
      <c r="C41" s="724"/>
      <c r="D41" s="716" t="s">
        <v>365</v>
      </c>
      <c r="E41" s="717"/>
      <c r="F41" s="707" t="s">
        <v>363</v>
      </c>
      <c r="G41" s="708"/>
      <c r="H41" s="638"/>
      <c r="I41" s="639"/>
      <c r="J41" s="639"/>
      <c r="K41" s="639"/>
      <c r="L41" s="639"/>
      <c r="M41" s="639"/>
      <c r="N41" s="639"/>
      <c r="O41" s="639"/>
      <c r="P41" s="639"/>
      <c r="Q41" s="640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25"/>
      <c r="B42" s="726"/>
      <c r="C42" s="727"/>
      <c r="D42" s="718"/>
      <c r="E42" s="719"/>
      <c r="F42" s="709"/>
      <c r="G42" s="710"/>
      <c r="H42" s="641"/>
      <c r="I42" s="639"/>
      <c r="J42" s="639"/>
      <c r="K42" s="639"/>
      <c r="L42" s="639"/>
      <c r="M42" s="639"/>
      <c r="N42" s="639"/>
      <c r="O42" s="639"/>
      <c r="P42" s="639"/>
      <c r="Q42" s="640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764" t="s">
        <v>346</v>
      </c>
      <c r="B43" s="764"/>
      <c r="C43" s="764"/>
      <c r="D43" s="689" t="s">
        <v>318</v>
      </c>
      <c r="E43" s="690"/>
      <c r="F43" s="728" t="s">
        <v>83</v>
      </c>
      <c r="G43" s="729"/>
      <c r="H43" s="730"/>
      <c r="I43" s="765"/>
      <c r="J43" s="766"/>
      <c r="K43" s="766"/>
      <c r="L43" s="766"/>
      <c r="M43" s="766"/>
      <c r="N43" s="766"/>
      <c r="O43" s="766"/>
      <c r="P43" s="766"/>
      <c r="Q43" s="767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768" t="s">
        <v>320</v>
      </c>
      <c r="B44" s="769"/>
      <c r="C44" s="770"/>
      <c r="D44" s="777" t="s">
        <v>156</v>
      </c>
      <c r="E44" s="778"/>
      <c r="F44" s="779" t="s">
        <v>117</v>
      </c>
      <c r="G44" s="780"/>
      <c r="H44" s="780"/>
      <c r="I44" s="780"/>
      <c r="J44" s="781"/>
      <c r="K44" s="713"/>
      <c r="L44" s="714"/>
      <c r="M44" s="714"/>
      <c r="N44" s="714"/>
      <c r="O44" s="714"/>
      <c r="P44" s="714"/>
      <c r="Q44" s="715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771"/>
      <c r="B45" s="772"/>
      <c r="C45" s="773"/>
      <c r="D45" s="782" t="s">
        <v>33</v>
      </c>
      <c r="E45" s="783"/>
      <c r="F45" s="783"/>
      <c r="G45" s="784"/>
      <c r="H45" s="785"/>
      <c r="I45" s="786"/>
      <c r="J45" s="787"/>
      <c r="K45" s="788" t="s">
        <v>34</v>
      </c>
      <c r="L45" s="789"/>
      <c r="M45" s="789"/>
      <c r="N45" s="789"/>
      <c r="O45" s="789"/>
      <c r="P45" s="789"/>
      <c r="Q45" s="790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774"/>
      <c r="B46" s="775"/>
      <c r="C46" s="776"/>
      <c r="D46" s="782" t="s">
        <v>118</v>
      </c>
      <c r="E46" s="783"/>
      <c r="F46" s="783"/>
      <c r="G46" s="783"/>
      <c r="H46" s="783"/>
      <c r="I46" s="783"/>
      <c r="J46" s="783"/>
      <c r="K46" s="783"/>
      <c r="L46" s="783"/>
      <c r="M46" s="783"/>
      <c r="N46" s="784"/>
      <c r="O46" s="741"/>
      <c r="P46" s="742"/>
      <c r="Q46" s="743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744" t="s">
        <v>321</v>
      </c>
      <c r="B47" s="745"/>
      <c r="C47" s="746"/>
      <c r="D47" s="750" t="s">
        <v>120</v>
      </c>
      <c r="E47" s="751"/>
      <c r="F47" s="752" t="s">
        <v>83</v>
      </c>
      <c r="G47" s="753"/>
      <c r="H47" s="754" t="s">
        <v>32</v>
      </c>
      <c r="I47" s="755"/>
      <c r="J47" s="755"/>
      <c r="K47" s="755"/>
      <c r="L47" s="755"/>
      <c r="M47" s="756"/>
      <c r="N47" s="757"/>
      <c r="O47" s="758"/>
      <c r="P47" s="758"/>
      <c r="Q47" s="759"/>
      <c r="R47" s="137"/>
      <c r="S47" s="138"/>
      <c r="U47" s="146" t="s">
        <v>267</v>
      </c>
    </row>
    <row r="48" spans="1:33" ht="17.100000000000001" customHeight="1" thickBot="1">
      <c r="A48" s="747"/>
      <c r="B48" s="748"/>
      <c r="C48" s="749"/>
      <c r="D48" s="760" t="s">
        <v>119</v>
      </c>
      <c r="E48" s="761"/>
      <c r="F48" s="761"/>
      <c r="G48" s="762"/>
      <c r="H48" s="752" t="s">
        <v>215</v>
      </c>
      <c r="I48" s="753"/>
      <c r="J48" s="753"/>
      <c r="K48" s="753"/>
      <c r="L48" s="753"/>
      <c r="M48" s="753"/>
      <c r="N48" s="753"/>
      <c r="O48" s="753"/>
      <c r="P48" s="753"/>
      <c r="Q48" s="763"/>
      <c r="R48" s="137"/>
      <c r="S48" s="138"/>
      <c r="U48" s="147" t="s">
        <v>268</v>
      </c>
    </row>
    <row r="49" spans="1:33" ht="17.100000000000001" customHeight="1" thickBot="1">
      <c r="A49" s="826" t="s">
        <v>322</v>
      </c>
      <c r="B49" s="827"/>
      <c r="C49" s="828"/>
      <c r="D49" s="832" t="s">
        <v>71</v>
      </c>
      <c r="E49" s="833"/>
      <c r="F49" s="779" t="s">
        <v>91</v>
      </c>
      <c r="G49" s="570"/>
      <c r="H49" s="571"/>
      <c r="I49" s="791"/>
      <c r="J49" s="792"/>
      <c r="K49" s="792"/>
      <c r="L49" s="792"/>
      <c r="M49" s="792"/>
      <c r="N49" s="792"/>
      <c r="O49" s="792"/>
      <c r="P49" s="792"/>
      <c r="Q49" s="793"/>
      <c r="R49" s="137"/>
      <c r="S49" s="138"/>
      <c r="U49" s="141" t="s">
        <v>269</v>
      </c>
    </row>
    <row r="50" spans="1:33" ht="17.100000000000001" customHeight="1" thickBot="1">
      <c r="A50" s="829"/>
      <c r="B50" s="830"/>
      <c r="C50" s="831"/>
      <c r="D50" s="834" t="s">
        <v>81</v>
      </c>
      <c r="E50" s="835"/>
      <c r="F50" s="836"/>
      <c r="G50" s="742"/>
      <c r="H50" s="743"/>
      <c r="I50" s="837" t="s">
        <v>60</v>
      </c>
      <c r="J50" s="838"/>
      <c r="K50" s="839"/>
      <c r="L50" s="810"/>
      <c r="M50" s="811"/>
      <c r="N50" s="811"/>
      <c r="O50" s="811"/>
      <c r="P50" s="811"/>
      <c r="Q50" s="812"/>
      <c r="R50" s="137"/>
      <c r="S50" s="137"/>
      <c r="U50" s="141" t="s">
        <v>327</v>
      </c>
    </row>
    <row r="51" spans="1:33" s="12" customFormat="1" ht="24" customHeight="1" thickBot="1">
      <c r="A51" s="813" t="s">
        <v>323</v>
      </c>
      <c r="B51" s="813"/>
      <c r="C51" s="813"/>
      <c r="D51" s="802" t="s">
        <v>318</v>
      </c>
      <c r="E51" s="803"/>
      <c r="F51" s="752" t="s">
        <v>83</v>
      </c>
      <c r="G51" s="753"/>
      <c r="H51" s="763"/>
      <c r="I51" s="814"/>
      <c r="J51" s="815"/>
      <c r="K51" s="815"/>
      <c r="L51" s="815"/>
      <c r="M51" s="815"/>
      <c r="N51" s="815"/>
      <c r="O51" s="815"/>
      <c r="P51" s="815"/>
      <c r="Q51" s="816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768" t="s">
        <v>324</v>
      </c>
      <c r="B52" s="769"/>
      <c r="C52" s="770"/>
      <c r="D52" s="802" t="s">
        <v>36</v>
      </c>
      <c r="E52" s="803"/>
      <c r="F52" s="817" t="s">
        <v>83</v>
      </c>
      <c r="G52" s="818"/>
      <c r="H52" s="819"/>
      <c r="I52" s="820" t="s">
        <v>37</v>
      </c>
      <c r="J52" s="821"/>
      <c r="K52" s="822"/>
      <c r="L52" s="823"/>
      <c r="M52" s="824"/>
      <c r="N52" s="824"/>
      <c r="O52" s="824"/>
      <c r="P52" s="824"/>
      <c r="Q52" s="825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774"/>
      <c r="B53" s="775"/>
      <c r="C53" s="776"/>
      <c r="D53" s="794" t="s">
        <v>151</v>
      </c>
      <c r="E53" s="795"/>
      <c r="F53" s="796"/>
      <c r="G53" s="797"/>
      <c r="H53" s="797"/>
      <c r="I53" s="797"/>
      <c r="J53" s="797"/>
      <c r="K53" s="797"/>
      <c r="L53" s="797"/>
      <c r="M53" s="797"/>
      <c r="N53" s="797"/>
      <c r="O53" s="797"/>
      <c r="P53" s="797"/>
      <c r="Q53" s="798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799" t="s">
        <v>301</v>
      </c>
      <c r="B54" s="800"/>
      <c r="C54" s="801"/>
      <c r="D54" s="802" t="s">
        <v>71</v>
      </c>
      <c r="E54" s="803"/>
      <c r="F54" s="804" t="s">
        <v>83</v>
      </c>
      <c r="G54" s="805"/>
      <c r="H54" s="806"/>
      <c r="I54" s="807" t="s">
        <v>325</v>
      </c>
      <c r="J54" s="808"/>
      <c r="K54" s="808"/>
      <c r="L54" s="808"/>
      <c r="M54" s="808"/>
      <c r="N54" s="808"/>
      <c r="O54" s="808"/>
      <c r="P54" s="808"/>
      <c r="Q54" s="809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2022-03-10T07:11:16Z</cp:lastPrinted>
  <dcterms:created xsi:type="dcterms:W3CDTF">2010-05-27T06:44:32Z</dcterms:created>
  <dcterms:modified xsi:type="dcterms:W3CDTF">2022-03-10T07:12:38Z</dcterms:modified>
</cp:coreProperties>
</file>