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filesv-futuka-go.intra.city.sendai.jp\組織用\環境局脱炭素都市推進部脱炭素政策課\102_脱炭素ライフ係\01_家庭向け脱炭素支援事業\24_太陽光発電等導入補助金（新築戸建住宅向け）\HP掲載用\"/>
    </mc:Choice>
  </mc:AlternateContent>
  <xr:revisionPtr revIDLastSave="0" documentId="8_{21618317-9B73-492B-850D-38FB4DD7244C}" xr6:coauthVersionLast="47" xr6:coauthVersionMax="47" xr10:uidLastSave="{00000000-0000-0000-0000-000000000000}"/>
  <bookViews>
    <workbookView xWindow="24" yWindow="168" windowWidth="23016" windowHeight="12072" activeTab="1" xr2:uid="{24CCB0D9-FBD6-463F-B027-A999BF7B27B8}"/>
  </bookViews>
  <sheets>
    <sheet name="入力用" sheetId="2" r:id="rId1"/>
    <sheet name="提出用（入力後こちらをプリントして提出してください）" sheetId="1" r:id="rId2"/>
  </sheets>
  <definedNames>
    <definedName name="_xlnm.Print_Area" localSheetId="1">'提出用（入力後こちらをプリントして提出してください）'!$A$1:$J$75</definedName>
    <definedName name="_xlnm.Print_Area" localSheetId="0">入力用!$A$1:$G$69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2" i="1"/>
  <c r="E25" i="1"/>
  <c r="E71" i="1"/>
  <c r="E23" i="1"/>
  <c r="E24" i="1"/>
  <c r="C23" i="2"/>
  <c r="F21" i="2" s="1"/>
  <c r="C43" i="2"/>
  <c r="I21" i="1" s="1"/>
  <c r="D36" i="1"/>
  <c r="E37" i="1"/>
  <c r="E39" i="1"/>
  <c r="E38" i="1"/>
  <c r="E41" i="1"/>
  <c r="E40" i="1"/>
  <c r="E45" i="1"/>
  <c r="E46" i="1"/>
  <c r="E44" i="1"/>
  <c r="E43" i="1"/>
  <c r="E42" i="1"/>
  <c r="E48" i="1"/>
  <c r="E19" i="1"/>
  <c r="E10" i="1"/>
  <c r="E5" i="1"/>
  <c r="D31" i="1"/>
  <c r="E32" i="1" s="1"/>
  <c r="E8" i="1"/>
  <c r="E9" i="1"/>
  <c r="I22" i="1"/>
  <c r="E13" i="1"/>
  <c r="E22" i="1"/>
  <c r="E20" i="1"/>
  <c r="D26" i="1"/>
  <c r="D27" i="1"/>
  <c r="G24" i="1" l="1"/>
  <c r="F31" i="2"/>
  <c r="G25" i="1" s="1"/>
  <c r="F17" i="2"/>
  <c r="E21" i="1"/>
  <c r="H23" i="2"/>
  <c r="E2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1191500</author>
  </authors>
  <commentList>
    <comment ref="G56" authorId="0" shapeId="0" xr:uid="{1F2C1317-5E40-4FC3-B4DE-715AF799E2A2}">
      <text>
        <r>
          <rPr>
            <b/>
            <sz val="12"/>
            <color indexed="81"/>
            <rFont val="MS P ゴシック"/>
            <family val="3"/>
            <charset val="128"/>
          </rPr>
          <t>プリントアウトした後、手書きでチェックを入れてください</t>
        </r>
      </text>
    </comment>
  </commentList>
</comments>
</file>

<file path=xl/sharedStrings.xml><?xml version="1.0" encoding="utf-8"?>
<sst xmlns="http://schemas.openxmlformats.org/spreadsheetml/2006/main" count="184" uniqueCount="154">
  <si>
    <t>様式第１号（1/2枚）</t>
  </si>
  <si>
    <t>太陽光発電等導入補助金（新築戸建住宅向け）交付申請書</t>
  </si>
  <si>
    <t>　　　　　　　　　　　　 申請者</t>
  </si>
  <si>
    <t>氏名</t>
  </si>
  <si>
    <t>印</t>
  </si>
  <si>
    <t>住所</t>
  </si>
  <si>
    <t>電話番号</t>
  </si>
  <si>
    <t>記</t>
  </si>
  <si>
    <t>申請区分</t>
  </si>
  <si>
    <t>住宅の所在地</t>
  </si>
  <si>
    <t>補助の種別</t>
  </si>
  <si>
    <t>フリガナ</t>
    <phoneticPr fontId="8"/>
  </si>
  <si>
    <t>郵便番号</t>
    <rPh sb="0" eb="4">
      <t>ユウビンバンゴウ</t>
    </rPh>
    <phoneticPr fontId="8"/>
  </si>
  <si>
    <t>住所</t>
    <rPh sb="0" eb="2">
      <t>ジュウショ</t>
    </rPh>
    <phoneticPr fontId="8"/>
  </si>
  <si>
    <t>電話番号</t>
    <rPh sb="0" eb="2">
      <t>デンワ</t>
    </rPh>
    <rPh sb="2" eb="4">
      <t>バンゴウ</t>
    </rPh>
    <phoneticPr fontId="8"/>
  </si>
  <si>
    <t>住宅所在地</t>
    <rPh sb="0" eb="2">
      <t>ジュウタク</t>
    </rPh>
    <rPh sb="2" eb="5">
      <t>ショザイチ</t>
    </rPh>
    <phoneticPr fontId="8"/>
  </si>
  <si>
    <t>契約日</t>
    <rPh sb="0" eb="3">
      <t>ケイヤクビ</t>
    </rPh>
    <phoneticPr fontId="8"/>
  </si>
  <si>
    <t>エネルギー消費性能</t>
    <rPh sb="5" eb="7">
      <t>ショウヒ</t>
    </rPh>
    <rPh sb="7" eb="9">
      <t>セイノウ</t>
    </rPh>
    <phoneticPr fontId="8"/>
  </si>
  <si>
    <t>再エネなし（BEI値）</t>
    <rPh sb="0" eb="1">
      <t>サイ</t>
    </rPh>
    <rPh sb="9" eb="10">
      <t>チ</t>
    </rPh>
    <phoneticPr fontId="8"/>
  </si>
  <si>
    <t>BELS評価書</t>
    <rPh sb="4" eb="7">
      <t>ヒョウカショ</t>
    </rPh>
    <phoneticPr fontId="8"/>
  </si>
  <si>
    <t>再エネあり（BEI値）</t>
    <rPh sb="0" eb="1">
      <t>サイ</t>
    </rPh>
    <phoneticPr fontId="8"/>
  </si>
  <si>
    <t>断熱性能</t>
    <rPh sb="0" eb="2">
      <t>ダンネツ</t>
    </rPh>
    <rPh sb="2" eb="4">
      <t>セイノウ</t>
    </rPh>
    <phoneticPr fontId="8"/>
  </si>
  <si>
    <t>外皮平均熱還流率
UA値</t>
    <rPh sb="0" eb="2">
      <t>ガイヒ</t>
    </rPh>
    <rPh sb="2" eb="4">
      <t>ヘイキン</t>
    </rPh>
    <rPh sb="4" eb="5">
      <t>ネツ</t>
    </rPh>
    <rPh sb="5" eb="7">
      <t>カンリュウ</t>
    </rPh>
    <rPh sb="7" eb="8">
      <t>リツ</t>
    </rPh>
    <rPh sb="11" eb="12">
      <t>チ</t>
    </rPh>
    <phoneticPr fontId="8"/>
  </si>
  <si>
    <t>〒</t>
    <phoneticPr fontId="8"/>
  </si>
  <si>
    <t>氏　　名</t>
    <rPh sb="0" eb="1">
      <t>シ</t>
    </rPh>
    <rPh sb="3" eb="4">
      <t>ナ</t>
    </rPh>
    <phoneticPr fontId="8"/>
  </si>
  <si>
    <t>（あて先）仙台市長</t>
    <phoneticPr fontId="8"/>
  </si>
  <si>
    <t>標記の補助金の交付を受けたいので、仙台市補助金等交付規則第３条第１項及び太陽光発電等導入補助金（新築戸建住宅向け）交付要綱第７条の規定により、下記のとおり申請します。
また、暴力団等との関係を有していないことを誓約します。なお、説明を求められた際には誠実に対応いたします。</t>
    <phoneticPr fontId="8"/>
  </si>
  <si>
    <t>蓄電池（あり・なし）</t>
    <rPh sb="0" eb="3">
      <t>チクデンチ</t>
    </rPh>
    <phoneticPr fontId="8"/>
  </si>
  <si>
    <t>ｋW</t>
    <phoneticPr fontId="8"/>
  </si>
  <si>
    <t>太陽光パネル</t>
    <rPh sb="0" eb="3">
      <t>タイヨウコウ</t>
    </rPh>
    <phoneticPr fontId="8"/>
  </si>
  <si>
    <t>パワーコンディショナー</t>
    <phoneticPr fontId="8"/>
  </si>
  <si>
    <t>太陽光発電システム</t>
    <rPh sb="0" eb="5">
      <t>タイヨウコウハツデン</t>
    </rPh>
    <phoneticPr fontId="8"/>
  </si>
  <si>
    <t>ZEHマークに関する事項</t>
    <rPh sb="7" eb="8">
      <t>カン</t>
    </rPh>
    <rPh sb="10" eb="12">
      <t>ジコウ</t>
    </rPh>
    <phoneticPr fontId="8"/>
  </si>
  <si>
    <t>申請者情報</t>
    <rPh sb="0" eb="3">
      <t>シンセイシャ</t>
    </rPh>
    <rPh sb="3" eb="5">
      <t>ジョウホウ</t>
    </rPh>
    <phoneticPr fontId="8"/>
  </si>
  <si>
    <t>１補助事業の概要</t>
    <phoneticPr fontId="8"/>
  </si>
  <si>
    <t>４補助申請額</t>
    <phoneticPr fontId="8"/>
  </si>
  <si>
    <t>上記のうち出力の低い方</t>
    <rPh sb="0" eb="2">
      <t>ジョウキ</t>
    </rPh>
    <rPh sb="5" eb="7">
      <t>シュツリョク</t>
    </rPh>
    <rPh sb="8" eb="9">
      <t>ヒク</t>
    </rPh>
    <rPh sb="10" eb="11">
      <t>ホウ</t>
    </rPh>
    <phoneticPr fontId="8"/>
  </si>
  <si>
    <t>申請額　　　　　　　　　　　　　  　　　　　　</t>
    <phoneticPr fontId="8"/>
  </si>
  <si>
    <t>円</t>
    <rPh sb="0" eb="1">
      <t>エン</t>
    </rPh>
    <phoneticPr fontId="8"/>
  </si>
  <si>
    <t>私の仙台市市税納付状況（税目・税額・申告の有無等）を環境局脱炭素政策課が税務担当課に照会することに</t>
    <phoneticPr fontId="8"/>
  </si>
  <si>
    <t>仙台市市税納付状況（税目・税額・申告の有無等）を環境局脱炭素政策課が税務担当課に照会することに</t>
  </si>
  <si>
    <t>市税の納付状況確認</t>
    <rPh sb="0" eb="1">
      <t>シ</t>
    </rPh>
    <rPh sb="1" eb="2">
      <t>ゼイ</t>
    </rPh>
    <rPh sb="3" eb="5">
      <t>ノウフ</t>
    </rPh>
    <rPh sb="5" eb="7">
      <t>ジョウキョウ</t>
    </rPh>
    <rPh sb="7" eb="9">
      <t>カクニン</t>
    </rPh>
    <phoneticPr fontId="8"/>
  </si>
  <si>
    <t>（リストから選択）</t>
    <rPh sb="6" eb="8">
      <t>センタク</t>
    </rPh>
    <phoneticPr fontId="8"/>
  </si>
  <si>
    <t>（自動入力）</t>
    <rPh sb="1" eb="3">
      <t>ジドウ</t>
    </rPh>
    <rPh sb="3" eb="5">
      <t>ニュウリョク</t>
    </rPh>
    <phoneticPr fontId="8"/>
  </si>
  <si>
    <t>（市税の滞納照会に同意する場合のみ記入）</t>
    <rPh sb="1" eb="2">
      <t>シ</t>
    </rPh>
    <rPh sb="2" eb="3">
      <t>ゼイ</t>
    </rPh>
    <rPh sb="4" eb="6">
      <t>タイノウ</t>
    </rPh>
    <rPh sb="6" eb="8">
      <t>ショウカイ</t>
    </rPh>
    <rPh sb="9" eb="11">
      <t>ドウイ</t>
    </rPh>
    <rPh sb="13" eb="15">
      <t>バアイ</t>
    </rPh>
    <rPh sb="17" eb="19">
      <t>キニュウ</t>
    </rPh>
    <phoneticPr fontId="8"/>
  </si>
  <si>
    <t>申　請　日</t>
    <rPh sb="0" eb="1">
      <t>サル</t>
    </rPh>
    <rPh sb="2" eb="3">
      <t>ショウ</t>
    </rPh>
    <rPh sb="4" eb="5">
      <t>ビ</t>
    </rPh>
    <phoneticPr fontId="8"/>
  </si>
  <si>
    <t>ｋW(自動入力)</t>
    <rPh sb="3" eb="5">
      <t>ジドウ</t>
    </rPh>
    <rPh sb="5" eb="7">
      <t>ニュウリョク</t>
    </rPh>
    <phoneticPr fontId="8"/>
  </si>
  <si>
    <t>＜問い合わせ先＞</t>
  </si>
  <si>
    <t>所在地</t>
  </si>
  <si>
    <t>担当者</t>
  </si>
  <si>
    <t>定休日</t>
  </si>
  <si>
    <t>＜記入・提出するときの注意点＞</t>
  </si>
  <si>
    <t>＜添付書類等確認欄＞※申請書提出前にチェックを入れてください。</t>
  </si>
  <si>
    <t>No.</t>
  </si>
  <si>
    <t>添付書類等</t>
  </si>
  <si>
    <t>確認</t>
  </si>
  <si>
    <t>□</t>
  </si>
  <si>
    <t>①</t>
  </si>
  <si>
    <t>事前着手届出書（様式第１号別紙１）</t>
  </si>
  <si>
    <t>②</t>
  </si>
  <si>
    <t>③</t>
  </si>
  <si>
    <t>④</t>
  </si>
  <si>
    <t>BELS評価書の写し</t>
  </si>
  <si>
    <t>⑤</t>
  </si>
  <si>
    <t>工事請負契約書等の写し</t>
  </si>
  <si>
    <t>見積書等の写し</t>
  </si>
  <si>
    <t>設備の仕様が分かるもの</t>
  </si>
  <si>
    <t>補助金相当額控除説明資料</t>
  </si>
  <si>
    <t>市税の滞納がないことの証明書（市税納付状況確認に同意しない場合）</t>
  </si>
  <si>
    <t>その他市長が必要と認める書類</t>
  </si>
  <si>
    <t>様式第１号（2/2枚）</t>
    <phoneticPr fontId="8"/>
  </si>
  <si>
    <t>第1期（令和8年5月1日～12月15日）</t>
    <rPh sb="0" eb="1">
      <t>ダイ</t>
    </rPh>
    <rPh sb="2" eb="3">
      <t>キ</t>
    </rPh>
    <rPh sb="4" eb="6">
      <t>レイワ</t>
    </rPh>
    <rPh sb="7" eb="8">
      <t>ネン</t>
    </rPh>
    <rPh sb="9" eb="10">
      <t>ガツ</t>
    </rPh>
    <rPh sb="11" eb="12">
      <t>ニチ</t>
    </rPh>
    <rPh sb="15" eb="16">
      <t>ガツ</t>
    </rPh>
    <rPh sb="18" eb="19">
      <t>ニチ</t>
    </rPh>
    <phoneticPr fontId="8"/>
  </si>
  <si>
    <t>第2期（令和8年12月16日～令和9年3月31日）</t>
    <rPh sb="0" eb="1">
      <t>ダイ</t>
    </rPh>
    <rPh sb="2" eb="3">
      <t>キ</t>
    </rPh>
    <rPh sb="4" eb="6">
      <t>レイワ</t>
    </rPh>
    <rPh sb="7" eb="8">
      <t>ネン</t>
    </rPh>
    <rPh sb="10" eb="11">
      <t>ガツ</t>
    </rPh>
    <rPh sb="13" eb="14">
      <t>ニチ</t>
    </rPh>
    <rPh sb="15" eb="17">
      <t>レイワ</t>
    </rPh>
    <rPh sb="18" eb="19">
      <t>ネン</t>
    </rPh>
    <rPh sb="20" eb="21">
      <t>ガツ</t>
    </rPh>
    <rPh sb="23" eb="24">
      <t>ニチ</t>
    </rPh>
    <phoneticPr fontId="8"/>
  </si>
  <si>
    <t>会社名・団体名</t>
    <rPh sb="0" eb="3">
      <t>カイシャメイ</t>
    </rPh>
    <rPh sb="4" eb="6">
      <t>ダンタイ</t>
    </rPh>
    <rPh sb="6" eb="7">
      <t>メイ</t>
    </rPh>
    <phoneticPr fontId="8"/>
  </si>
  <si>
    <t>担当者氏名</t>
    <rPh sb="0" eb="2">
      <t>タントウ</t>
    </rPh>
    <rPh sb="2" eb="3">
      <t>シャ</t>
    </rPh>
    <rPh sb="3" eb="5">
      <t>シメイ</t>
    </rPh>
    <phoneticPr fontId="8"/>
  </si>
  <si>
    <t>事務所電話番号</t>
    <rPh sb="0" eb="2">
      <t>ジム</t>
    </rPh>
    <rPh sb="2" eb="3">
      <t>ショ</t>
    </rPh>
    <rPh sb="3" eb="5">
      <t>デンワ</t>
    </rPh>
    <rPh sb="5" eb="7">
      <t>バンゴウ</t>
    </rPh>
    <phoneticPr fontId="8"/>
  </si>
  <si>
    <t>携帯電話番号</t>
    <rPh sb="0" eb="2">
      <t>ケイタイ</t>
    </rPh>
    <rPh sb="2" eb="4">
      <t>デンワ</t>
    </rPh>
    <rPh sb="4" eb="6">
      <t>バンゴウ</t>
    </rPh>
    <phoneticPr fontId="8"/>
  </si>
  <si>
    <t>メールアドレス</t>
    <phoneticPr fontId="8"/>
  </si>
  <si>
    <t>定休日①</t>
    <rPh sb="0" eb="3">
      <t>テイキュウビ</t>
    </rPh>
    <phoneticPr fontId="8"/>
  </si>
  <si>
    <t>定休日②</t>
    <rPh sb="0" eb="3">
      <t>テイキュウビ</t>
    </rPh>
    <phoneticPr fontId="8"/>
  </si>
  <si>
    <t>申　　請　　者</t>
    <rPh sb="0" eb="1">
      <t>サル</t>
    </rPh>
    <rPh sb="3" eb="4">
      <t>ショウ</t>
    </rPh>
    <rPh sb="6" eb="7">
      <t>モノ</t>
    </rPh>
    <phoneticPr fontId="8"/>
  </si>
  <si>
    <t>申請者の生年月日</t>
    <rPh sb="0" eb="3">
      <t>シンセイシャ</t>
    </rPh>
    <rPh sb="4" eb="6">
      <t>セイネン</t>
    </rPh>
    <rPh sb="6" eb="8">
      <t>ガッピ</t>
    </rPh>
    <phoneticPr fontId="8"/>
  </si>
  <si>
    <t>太陽光発電等導入補助金（新築戸建住宅向け）申請書入力フォーム</t>
    <rPh sb="0" eb="3">
      <t>タイヨウコウ</t>
    </rPh>
    <rPh sb="3" eb="5">
      <t>ハツデン</t>
    </rPh>
    <rPh sb="5" eb="6">
      <t>トウ</t>
    </rPh>
    <rPh sb="6" eb="8">
      <t>ドウニュウ</t>
    </rPh>
    <rPh sb="8" eb="11">
      <t>ホジョキン</t>
    </rPh>
    <rPh sb="12" eb="14">
      <t>シンチク</t>
    </rPh>
    <rPh sb="14" eb="16">
      <t>コダ</t>
    </rPh>
    <rPh sb="16" eb="18">
      <t>ジュウタク</t>
    </rPh>
    <rPh sb="18" eb="19">
      <t>ム</t>
    </rPh>
    <rPh sb="21" eb="24">
      <t>シンセイショ</t>
    </rPh>
    <rPh sb="24" eb="26">
      <t>ニュウリョク</t>
    </rPh>
    <phoneticPr fontId="8"/>
  </si>
  <si>
    <t>※こちらのフォームに入力後、提出用シートを印刷して提出してください。</t>
    <rPh sb="10" eb="12">
      <t>ニュウリョク</t>
    </rPh>
    <rPh sb="12" eb="13">
      <t>ゴ</t>
    </rPh>
    <rPh sb="14" eb="17">
      <t>テイシュツヨウ</t>
    </rPh>
    <rPh sb="21" eb="23">
      <t>インサツ</t>
    </rPh>
    <rPh sb="25" eb="27">
      <t>テイシュツ</t>
    </rPh>
    <phoneticPr fontId="8"/>
  </si>
  <si>
    <t>（定格出力）</t>
    <rPh sb="1" eb="3">
      <t>テイカク</t>
    </rPh>
    <rPh sb="3" eb="5">
      <t>シュツリョク</t>
    </rPh>
    <phoneticPr fontId="8"/>
  </si>
  <si>
    <t>（太陽光モジュールの公称最大出力の合計）</t>
    <rPh sb="1" eb="4">
      <t>タイヨウコウ</t>
    </rPh>
    <rPh sb="10" eb="12">
      <t>コウショウ</t>
    </rPh>
    <rPh sb="12" eb="14">
      <t>サイダイ</t>
    </rPh>
    <rPh sb="14" eb="16">
      <t>シュツリョク</t>
    </rPh>
    <rPh sb="17" eb="19">
      <t>ゴウケイ</t>
    </rPh>
    <phoneticPr fontId="8"/>
  </si>
  <si>
    <t>様式1号別紙２に基づき、太陽光発電システム導入にあたり、施工事業者として仙台市が求める基準の遵守を誓約したことをホームページ上で公表します。</t>
    <rPh sb="0" eb="2">
      <t>ヨウシキ</t>
    </rPh>
    <rPh sb="3" eb="4">
      <t>ゴウ</t>
    </rPh>
    <rPh sb="4" eb="6">
      <t>ベッシ</t>
    </rPh>
    <rPh sb="8" eb="9">
      <t>モト</t>
    </rPh>
    <rPh sb="21" eb="23">
      <t>ドウニュウ</t>
    </rPh>
    <rPh sb="28" eb="30">
      <t>セコウ</t>
    </rPh>
    <rPh sb="30" eb="33">
      <t>ジギョウシャ</t>
    </rPh>
    <rPh sb="36" eb="39">
      <t>センダイシ</t>
    </rPh>
    <rPh sb="40" eb="41">
      <t>モト</t>
    </rPh>
    <rPh sb="43" eb="45">
      <t>キジュン</t>
    </rPh>
    <rPh sb="46" eb="48">
      <t>ジュンシュ</t>
    </rPh>
    <rPh sb="49" eb="51">
      <t>セイヤク</t>
    </rPh>
    <rPh sb="62" eb="63">
      <t>ジョウ</t>
    </rPh>
    <rPh sb="64" eb="66">
      <t>コウヒョウ</t>
    </rPh>
    <phoneticPr fontId="8"/>
  </si>
  <si>
    <t>太陽光発電システム導入にあたり、施工事業者として仙台市が求める基準の遵守を誓約したことについて、仙台市ホームページ上での</t>
    <rPh sb="48" eb="51">
      <t>センダイシ</t>
    </rPh>
    <rPh sb="57" eb="58">
      <t>ジョウ</t>
    </rPh>
    <phoneticPr fontId="8"/>
  </si>
  <si>
    <t>（BELSが空欄の場合は「なし」と記入）</t>
    <rPh sb="6" eb="8">
      <t>クウラン</t>
    </rPh>
    <rPh sb="9" eb="11">
      <t>バアイ</t>
    </rPh>
    <rPh sb="17" eb="19">
      <t>キニュウ</t>
    </rPh>
    <phoneticPr fontId="8"/>
  </si>
  <si>
    <t>蓄電池</t>
    <rPh sb="0" eb="3">
      <t>チクデンチ</t>
    </rPh>
    <phoneticPr fontId="8"/>
  </si>
  <si>
    <t>太陽光発電設備</t>
    <rPh sb="0" eb="3">
      <t>タイヨウコウ</t>
    </rPh>
    <rPh sb="3" eb="5">
      <t>ハツデン</t>
    </rPh>
    <rPh sb="5" eb="7">
      <t>セツビ</t>
    </rPh>
    <phoneticPr fontId="8"/>
  </si>
  <si>
    <t>生年月日</t>
    <rPh sb="0" eb="4">
      <t>セイネンガッピ</t>
    </rPh>
    <phoneticPr fontId="8"/>
  </si>
  <si>
    <t/>
  </si>
  <si>
    <t>再エネあり（BEI値）
（自家消費分+充電分）</t>
    <rPh sb="0" eb="1">
      <t>サイ</t>
    </rPh>
    <rPh sb="13" eb="15">
      <t>ジカ</t>
    </rPh>
    <rPh sb="15" eb="17">
      <t>ショウヒ</t>
    </rPh>
    <rPh sb="17" eb="18">
      <t>ブン</t>
    </rPh>
    <rPh sb="19" eb="21">
      <t>ジュウデン</t>
    </rPh>
    <rPh sb="21" eb="22">
      <t>ブン</t>
    </rPh>
    <phoneticPr fontId="8"/>
  </si>
  <si>
    <t>２　契約日</t>
    <phoneticPr fontId="8"/>
  </si>
  <si>
    <r>
      <t>５市税滞納状況確認</t>
    </r>
    <r>
      <rPr>
        <vertAlign val="superscript"/>
        <sz val="10.5"/>
        <color theme="1"/>
        <rFont val="ＭＳ 明朝"/>
        <family val="1"/>
        <charset val="128"/>
      </rPr>
      <t>※</t>
    </r>
    <phoneticPr fontId="8"/>
  </si>
  <si>
    <t>※「同意しない」の場合、区役所・総合支所税証明担当課において「市税の滞納がないことの証明書」（申請日前30日以内に交付を受けたものに限ります。）の交付を受けてください。（1通300円の手数料が必要です。）</t>
    <phoneticPr fontId="8"/>
  </si>
  <si>
    <t>円（工事費込み）</t>
    <rPh sb="0" eb="1">
      <t>エン</t>
    </rPh>
    <rPh sb="2" eb="5">
      <t>コウジヒ</t>
    </rPh>
    <rPh sb="5" eb="6">
      <t>コ</t>
    </rPh>
    <phoneticPr fontId="8"/>
  </si>
  <si>
    <t>蓄電池が要件を満たしているか</t>
    <rPh sb="0" eb="3">
      <t>チクデンチ</t>
    </rPh>
    <rPh sb="4" eb="6">
      <t>ヨウケン</t>
    </rPh>
    <rPh sb="7" eb="8">
      <t>ミ</t>
    </rPh>
    <phoneticPr fontId="8"/>
  </si>
  <si>
    <t>（自動判定）</t>
    <rPh sb="1" eb="3">
      <t>ジドウ</t>
    </rPh>
    <rPh sb="3" eb="5">
      <t>ハンテイ</t>
    </rPh>
    <phoneticPr fontId="8"/>
  </si>
  <si>
    <t>導入方法</t>
    <rPh sb="0" eb="2">
      <t>ドウニュウ</t>
    </rPh>
    <rPh sb="2" eb="4">
      <t>ホウホウ</t>
    </rPh>
    <phoneticPr fontId="8"/>
  </si>
  <si>
    <t>蓄電池定格容量</t>
    <rPh sb="0" eb="3">
      <t>チクデンチ</t>
    </rPh>
    <rPh sb="3" eb="5">
      <t>テイカク</t>
    </rPh>
    <rPh sb="5" eb="7">
      <t>ヨウリョウ</t>
    </rPh>
    <phoneticPr fontId="8"/>
  </si>
  <si>
    <t>（蓄電池ありの場合）</t>
    <phoneticPr fontId="8"/>
  </si>
  <si>
    <t>蓄電池価格</t>
    <rPh sb="0" eb="3">
      <t>チクデンチ</t>
    </rPh>
    <rPh sb="3" eb="5">
      <t>カカク</t>
    </rPh>
    <phoneticPr fontId="8"/>
  </si>
  <si>
    <t>FIT売電可否</t>
    <rPh sb="3" eb="5">
      <t>バイデン</t>
    </rPh>
    <rPh sb="5" eb="7">
      <t>カヒ</t>
    </rPh>
    <phoneticPr fontId="8"/>
  </si>
  <si>
    <t>（自動判定）</t>
    <phoneticPr fontId="8"/>
  </si>
  <si>
    <t>⑥</t>
    <phoneticPr fontId="8"/>
  </si>
  <si>
    <t>⑦</t>
    <phoneticPr fontId="8"/>
  </si>
  <si>
    <t>⑧</t>
    <phoneticPr fontId="8"/>
  </si>
  <si>
    <t>⑨</t>
    <phoneticPr fontId="8"/>
  </si>
  <si>
    <t>⑩</t>
    <phoneticPr fontId="8"/>
  </si>
  <si>
    <t>以下、該当する場合のみ必要です。</t>
    <rPh sb="0" eb="2">
      <t>イカ</t>
    </rPh>
    <rPh sb="3" eb="5">
      <t>ガイトウ</t>
    </rPh>
    <rPh sb="7" eb="9">
      <t>バアイ</t>
    </rPh>
    <rPh sb="11" eb="13">
      <t>ヒツヨウ</t>
    </rPh>
    <phoneticPr fontId="8"/>
  </si>
  <si>
    <t>遵守事項に関する確認書（様式第１号別紙２）</t>
    <phoneticPr fontId="8"/>
  </si>
  <si>
    <t>導入設備要件確認書兼誓約書（様式第１号別紙３）</t>
    <phoneticPr fontId="8"/>
  </si>
  <si>
    <t>太陽光が要件を満たしているか</t>
    <rPh sb="0" eb="3">
      <t>タイヨウコウ</t>
    </rPh>
    <rPh sb="4" eb="6">
      <t>ヨウケン</t>
    </rPh>
    <rPh sb="7" eb="8">
      <t>ミ</t>
    </rPh>
    <phoneticPr fontId="8"/>
  </si>
  <si>
    <t>太陽光価格</t>
    <rPh sb="0" eb="3">
      <t>タイヨウコウ</t>
    </rPh>
    <rPh sb="3" eb="5">
      <t>カカク</t>
    </rPh>
    <phoneticPr fontId="8"/>
  </si>
  <si>
    <t>「１．補助事業概要」の太陽光・蓄電池の欄が「×」になっていないか。</t>
    <rPh sb="3" eb="5">
      <t>ホジョ</t>
    </rPh>
    <rPh sb="5" eb="7">
      <t>ジギョウ</t>
    </rPh>
    <rPh sb="7" eb="9">
      <t>ガイヨウ</t>
    </rPh>
    <rPh sb="11" eb="14">
      <t>タイヨウコウ</t>
    </rPh>
    <rPh sb="15" eb="18">
      <t>チクデンチ</t>
    </rPh>
    <rPh sb="19" eb="20">
      <t>ラン</t>
    </rPh>
    <phoneticPr fontId="8"/>
  </si>
  <si>
    <t>導入方法</t>
    <rPh sb="0" eb="4">
      <t>ドウニュウホウホウ</t>
    </rPh>
    <phoneticPr fontId="8"/>
  </si>
  <si>
    <t>入力用シートのオレンジ色のセルにすべて入力されているか。</t>
    <rPh sb="0" eb="3">
      <t>ニュウリョクヨウ</t>
    </rPh>
    <rPh sb="11" eb="12">
      <t>イロ</t>
    </rPh>
    <rPh sb="19" eb="21">
      <t>ニュウリョク</t>
    </rPh>
    <phoneticPr fontId="8"/>
  </si>
  <si>
    <t>申請者の住所が確認できるもの</t>
    <rPh sb="0" eb="3">
      <t>シンセイシャ</t>
    </rPh>
    <rPh sb="4" eb="6">
      <t>ジュウショ</t>
    </rPh>
    <rPh sb="7" eb="9">
      <t>カクニン</t>
    </rPh>
    <phoneticPr fontId="8"/>
  </si>
  <si>
    <t>⑪</t>
    <phoneticPr fontId="8"/>
  </si>
  <si>
    <t>⑫</t>
    <phoneticPr fontId="8"/>
  </si>
  <si>
    <t>⑬</t>
    <phoneticPr fontId="8"/>
  </si>
  <si>
    <t>⑭</t>
    <phoneticPr fontId="8"/>
  </si>
  <si>
    <t>⑮</t>
    <phoneticPr fontId="8"/>
  </si>
  <si>
    <t>⑯</t>
    <phoneticPr fontId="8"/>
  </si>
  <si>
    <t>⑰</t>
    <phoneticPr fontId="8"/>
  </si>
  <si>
    <t>太陽光パネル割付図</t>
    <rPh sb="0" eb="3">
      <t>タイヨウコウ</t>
    </rPh>
    <rPh sb="6" eb="9">
      <t>ワリツケズ</t>
    </rPh>
    <phoneticPr fontId="8"/>
  </si>
  <si>
    <t>⑱</t>
    <phoneticPr fontId="8"/>
  </si>
  <si>
    <t>委任状（様式第1号別紙４）</t>
    <rPh sb="4" eb="6">
      <t>ヨウシキ</t>
    </rPh>
    <rPh sb="6" eb="7">
      <t>ダイ</t>
    </rPh>
    <rPh sb="8" eb="9">
      <t>ゴウ</t>
    </rPh>
    <rPh sb="9" eb="11">
      <t>ベッシ</t>
    </rPh>
    <phoneticPr fontId="8"/>
  </si>
  <si>
    <t>ｋWh</t>
    <phoneticPr fontId="8"/>
  </si>
  <si>
    <t>以下、事業者に申請書作成支援を受けた場合のみ記入</t>
    <rPh sb="0" eb="2">
      <t>イカ</t>
    </rPh>
    <rPh sb="3" eb="6">
      <t>ジギョウシャ</t>
    </rPh>
    <rPh sb="7" eb="10">
      <t>シンセイショ</t>
    </rPh>
    <rPh sb="10" eb="12">
      <t>サクセイ</t>
    </rPh>
    <rPh sb="12" eb="14">
      <t>シエン</t>
    </rPh>
    <rPh sb="15" eb="16">
      <t>ウ</t>
    </rPh>
    <rPh sb="18" eb="20">
      <t>バアイ</t>
    </rPh>
    <rPh sb="22" eb="24">
      <t>キニュウ</t>
    </rPh>
    <phoneticPr fontId="8"/>
  </si>
  <si>
    <t>施工事業者のホームページへの掲載可否</t>
    <rPh sb="0" eb="2">
      <t>セコウ</t>
    </rPh>
    <rPh sb="2" eb="5">
      <t>ジギョウシャ</t>
    </rPh>
    <rPh sb="14" eb="16">
      <t>ケイサイ</t>
    </rPh>
    <rPh sb="16" eb="18">
      <t>カヒ</t>
    </rPh>
    <phoneticPr fontId="8"/>
  </si>
  <si>
    <t>ホームページへの掲載希望</t>
    <rPh sb="10" eb="12">
      <t>キボウ</t>
    </rPh>
    <phoneticPr fontId="8"/>
  </si>
  <si>
    <t>（昭和○年○月○日）</t>
    <rPh sb="1" eb="3">
      <t>ショウワ</t>
    </rPh>
    <rPh sb="4" eb="5">
      <t>ネン</t>
    </rPh>
    <rPh sb="6" eb="7">
      <t>ガツ</t>
    </rPh>
    <rPh sb="8" eb="9">
      <t>ニチ</t>
    </rPh>
    <phoneticPr fontId="8"/>
  </si>
  <si>
    <t>手続代行者
（手続きを代行する場合）</t>
    <phoneticPr fontId="8"/>
  </si>
  <si>
    <t>問い合わせ先</t>
    <phoneticPr fontId="8"/>
  </si>
  <si>
    <r>
      <t>(1)</t>
    </r>
    <r>
      <rPr>
        <sz val="7"/>
        <color theme="1"/>
        <rFont val="ＭＳ 明朝"/>
        <family val="1"/>
        <charset val="128"/>
      </rPr>
      <t> </t>
    </r>
    <r>
      <rPr>
        <sz val="7"/>
        <color theme="1"/>
        <rFont val="Times New Roman"/>
        <family val="1"/>
      </rPr>
      <t xml:space="preserve"> </t>
    </r>
    <r>
      <rPr>
        <sz val="10.5"/>
        <color theme="1"/>
        <rFont val="ＭＳ 明朝"/>
        <family val="1"/>
        <charset val="128"/>
      </rPr>
      <t>印は認印でも構いません（シャチハタ不可）消えないペンで記入してくだい</t>
    </r>
    <phoneticPr fontId="8"/>
  </si>
  <si>
    <r>
      <t>(2)</t>
    </r>
    <r>
      <rPr>
        <sz val="7"/>
        <color theme="1"/>
        <rFont val="ＭＳ 明朝"/>
        <family val="1"/>
        <charset val="128"/>
      </rPr>
      <t> </t>
    </r>
    <r>
      <rPr>
        <sz val="7"/>
        <color theme="1"/>
        <rFont val="Times New Roman"/>
        <family val="1"/>
      </rPr>
      <t xml:space="preserve"> </t>
    </r>
    <r>
      <rPr>
        <sz val="10.5"/>
        <color theme="1"/>
        <rFont val="ＭＳ 明朝"/>
        <family val="1"/>
        <charset val="128"/>
      </rPr>
      <t>念のため、本申請書のコピーをとり、補助金の交付若しくは補助事業廃止まで保管してください。</t>
    </r>
    <phoneticPr fontId="8"/>
  </si>
  <si>
    <t>(3)申請書の作成にあたっては「申請の手引き」を確認してください。</t>
    <phoneticPr fontId="8"/>
  </si>
  <si>
    <t>会社・事務所名等</t>
    <rPh sb="3" eb="5">
      <t>ジム</t>
    </rPh>
    <rPh sb="5" eb="6">
      <t>ショ</t>
    </rPh>
    <phoneticPr fontId="8"/>
  </si>
  <si>
    <t>(4)行政書士でない者が業として他人の依頼を受けて報酬を得て官公署に提出する書類を作成する
ことは、行政書士法違反になりますのでご注意ください。</t>
    <phoneticPr fontId="8"/>
  </si>
  <si>
    <t>問い合わせ先</t>
    <rPh sb="0" eb="1">
      <t>ト</t>
    </rPh>
    <rPh sb="2" eb="3">
      <t>ア</t>
    </rPh>
    <rPh sb="5" eb="6">
      <t>サキ</t>
    </rPh>
    <phoneticPr fontId="8"/>
  </si>
  <si>
    <t>（申請者本人による申請か、申請代行者による申請か）</t>
    <rPh sb="1" eb="4">
      <t>シンセイシャ</t>
    </rPh>
    <rPh sb="4" eb="6">
      <t>ホンニン</t>
    </rPh>
    <rPh sb="9" eb="11">
      <t>シンセイ</t>
    </rPh>
    <rPh sb="13" eb="15">
      <t>シンセイ</t>
    </rPh>
    <rPh sb="15" eb="18">
      <t>ダイコウシャ</t>
    </rPh>
    <rPh sb="21" eb="23">
      <t>シンセイ</t>
    </rPh>
    <phoneticPr fontId="8"/>
  </si>
  <si>
    <t>電話番号
メールアドレス</t>
    <phoneticPr fontId="8"/>
  </si>
  <si>
    <t>（ハイフンを入れて入力　例：980-0802）</t>
    <rPh sb="6" eb="7">
      <t>イ</t>
    </rPh>
    <rPh sb="9" eb="11">
      <t>ニュウリョク</t>
    </rPh>
    <rPh sb="12" eb="13">
      <t>レイ</t>
    </rPh>
    <phoneticPr fontId="8"/>
  </si>
  <si>
    <t>（ハイフンを入れて入力　例：022-214-8682）</t>
    <rPh sb="6" eb="7">
      <t>イ</t>
    </rPh>
    <rPh sb="9" eb="11">
      <t>ニュウリョク</t>
    </rPh>
    <rPh sb="12" eb="13">
      <t>レイ</t>
    </rPh>
    <phoneticPr fontId="8"/>
  </si>
  <si>
    <t>太陽光発電システム自家消費率計算書（様式第1号別紙５）</t>
    <rPh sb="0" eb="3">
      <t>タイヨウコウ</t>
    </rPh>
    <rPh sb="3" eb="5">
      <t>ハツデン</t>
    </rPh>
    <rPh sb="9" eb="11">
      <t>ジカ</t>
    </rPh>
    <rPh sb="11" eb="13">
      <t>ショウヒ</t>
    </rPh>
    <rPh sb="13" eb="14">
      <t>リツ</t>
    </rPh>
    <rPh sb="14" eb="17">
      <t>ケイサンショ</t>
    </rPh>
    <rPh sb="18" eb="20">
      <t>ヨウシキ</t>
    </rPh>
    <rPh sb="20" eb="21">
      <t>ダイ</t>
    </rPh>
    <rPh sb="22" eb="23">
      <t>ゴウ</t>
    </rPh>
    <rPh sb="23" eb="25">
      <t>ベッシ</t>
    </rPh>
    <phoneticPr fontId="8"/>
  </si>
  <si>
    <t>太陽光発電設備、蓄電池調達価格に関する理由書</t>
    <rPh sb="0" eb="3">
      <t>タイヨウコウ</t>
    </rPh>
    <rPh sb="3" eb="5">
      <t>ハツデン</t>
    </rPh>
    <rPh sb="5" eb="7">
      <t>セツビ</t>
    </rPh>
    <phoneticPr fontId="8"/>
  </si>
  <si>
    <t>年度またぎ事前協議書（様式第1号別紙６）</t>
    <phoneticPr fontId="8"/>
  </si>
  <si>
    <t>建物引渡し予定時期</t>
    <rPh sb="0" eb="2">
      <t>タテモノ</t>
    </rPh>
    <rPh sb="2" eb="4">
      <t>ヒキワタ</t>
    </rPh>
    <rPh sb="5" eb="7">
      <t>ヨテイ</t>
    </rPh>
    <rPh sb="7" eb="9">
      <t>ジキ</t>
    </rPh>
    <phoneticPr fontId="8"/>
  </si>
  <si>
    <t>３引渡予定時期</t>
    <rPh sb="5" eb="7">
      <t>ジキ</t>
    </rPh>
    <phoneticPr fontId="8"/>
  </si>
  <si>
    <t>令和9年1月29日まで</t>
    <rPh sb="0" eb="2">
      <t>レイワ</t>
    </rPh>
    <rPh sb="3" eb="4">
      <t>ネン</t>
    </rPh>
    <rPh sb="5" eb="6">
      <t>ガツ</t>
    </rPh>
    <rPh sb="8" eb="9">
      <t>ニチ</t>
    </rPh>
    <phoneticPr fontId="8"/>
  </si>
  <si>
    <t>令和9年1月30日～3月31日</t>
    <rPh sb="0" eb="2">
      <t>レイワ</t>
    </rPh>
    <rPh sb="3" eb="4">
      <t>ネン</t>
    </rPh>
    <rPh sb="5" eb="6">
      <t>ガツ</t>
    </rPh>
    <rPh sb="8" eb="9">
      <t>ニチ</t>
    </rPh>
    <rPh sb="11" eb="12">
      <t>ガツ</t>
    </rPh>
    <rPh sb="14" eb="15">
      <t>ニチ</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</si>
</sst>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1"/>
      <color theme="1"/>
      <name val="游ゴシック"/>
      <family val="2"/>
      <charset val="128"/>
      <scheme val="minor"/>
    </font>
    <font>
      <sz val="10.5"/>
      <color theme="1"/>
      <name val="ＭＳ 明朝"/>
      <family val="1"/>
      <charset val="128"/>
    </font>
    <font>
      <sz val="12"/>
      <color theme="1"/>
      <name val="ＭＳ ゴシック"/>
      <family val="3"/>
      <charset val="128"/>
    </font>
    <font>
      <sz val="10"/>
      <color theme="1"/>
      <name val="ＭＳ 明朝"/>
      <family val="1"/>
      <charset val="128"/>
    </font>
    <font>
      <sz val="12"/>
      <color theme="1"/>
      <name val="ＭＳ 明朝"/>
      <family val="1"/>
      <charset val="128"/>
    </font>
    <font>
      <sz val="9"/>
      <color theme="1"/>
      <name val="ＭＳ 明朝"/>
      <family val="1"/>
      <charset val="128"/>
    </font>
    <font>
      <sz val="11"/>
      <color theme="1"/>
      <name val="ＭＳ 明朝"/>
      <family val="1"/>
      <charset val="128"/>
    </font>
    <font>
      <sz val="6"/>
      <name val="游ゴシック"/>
      <family val="2"/>
      <charset val="128"/>
      <scheme val="minor"/>
    </font>
    <font>
      <sz val="9"/>
      <color theme="1"/>
      <name val="游ゴシック"/>
      <family val="3"/>
      <charset val="128"/>
      <scheme val="minor"/>
    </font>
    <font>
      <b/>
      <sz val="11"/>
      <color theme="1"/>
      <name val="游ゴシック"/>
      <family val="3"/>
      <charset val="128"/>
      <scheme val="minor"/>
    </font>
    <font>
      <sz val="10.5"/>
      <color rgb="FF808080"/>
      <name val="ＭＳ 明朝"/>
      <family val="1"/>
      <charset val="128"/>
    </font>
    <font>
      <vertAlign val="superscript"/>
      <sz val="10.5"/>
      <color theme="1"/>
      <name val="ＭＳ 明朝"/>
      <family val="1"/>
      <charset val="128"/>
    </font>
    <font>
      <sz val="10.5"/>
      <color theme="1"/>
      <name val="ＭＳ Ｐ明朝"/>
      <family val="1"/>
      <charset val="128"/>
    </font>
    <font>
      <sz val="7"/>
      <color theme="1"/>
      <name val="Times New Roman"/>
      <family val="1"/>
    </font>
    <font>
      <sz val="10"/>
      <color theme="1"/>
      <name val="ＭＳ Ｐ明朝"/>
      <family val="1"/>
      <charset val="128"/>
    </font>
    <font>
      <b/>
      <sz val="12"/>
      <color theme="1"/>
      <name val="游ゴシック"/>
      <family val="3"/>
      <charset val="128"/>
      <scheme val="minor"/>
    </font>
    <font>
      <b/>
      <sz val="10"/>
      <color rgb="FFFF0000"/>
      <name val="游ゴシック"/>
      <family val="3"/>
      <charset val="128"/>
      <scheme val="minor"/>
    </font>
    <font>
      <sz val="11"/>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z val="8"/>
      <color theme="1"/>
      <name val="游ゴシック"/>
      <family val="3"/>
      <charset val="128"/>
      <scheme val="minor"/>
    </font>
    <font>
      <b/>
      <sz val="10"/>
      <color rgb="FFFF0000"/>
      <name val="ＭＳ 明朝"/>
      <family val="1"/>
      <charset val="128"/>
    </font>
    <font>
      <b/>
      <sz val="9"/>
      <color rgb="FFFF0000"/>
      <name val="游ゴシック"/>
      <family val="3"/>
      <charset val="128"/>
      <scheme val="minor"/>
    </font>
    <font>
      <b/>
      <sz val="11"/>
      <color rgb="FFFF0000"/>
      <name val="游ゴシック"/>
      <family val="3"/>
      <charset val="128"/>
      <scheme val="minor"/>
    </font>
    <font>
      <b/>
      <sz val="10"/>
      <color theme="1"/>
      <name val="游ゴシック"/>
      <family val="3"/>
      <charset val="128"/>
      <scheme val="minor"/>
    </font>
    <font>
      <b/>
      <sz val="10.5"/>
      <color theme="1"/>
      <name val="ＭＳ 明朝"/>
      <family val="1"/>
      <charset val="128"/>
    </font>
    <font>
      <b/>
      <sz val="12"/>
      <color indexed="81"/>
      <name val="MS P ゴシック"/>
      <family val="3"/>
      <charset val="128"/>
    </font>
    <font>
      <sz val="7"/>
      <color theme="1"/>
      <name val="ＭＳ 明朝"/>
      <family val="1"/>
      <charset val="128"/>
    </font>
    <font>
      <u/>
      <sz val="11"/>
      <color theme="10"/>
      <name val="游ゴシック"/>
      <family val="2"/>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6" tint="0.79998168889431442"/>
        <bgColor indexed="64"/>
      </patternFill>
    </fill>
  </fills>
  <borders count="25">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0" fillId="0" borderId="0" applyNumberFormat="0" applyFill="0" applyBorder="0" applyAlignment="0" applyProtection="0">
      <alignment vertical="center"/>
    </xf>
  </cellStyleXfs>
  <cellXfs count="195">
    <xf numFmtId="0" fontId="0" fillId="0" borderId="0" xfId="0">
      <alignment vertical="center"/>
    </xf>
    <xf numFmtId="0" fontId="2" fillId="0" borderId="0" xfId="0" applyFont="1" applyAlignment="1">
      <alignment horizontal="justify" vertical="center"/>
    </xf>
    <xf numFmtId="0" fontId="4" fillId="0" borderId="0" xfId="0" applyFont="1" applyAlignment="1">
      <alignment horizontal="justify" vertical="center"/>
    </xf>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left" vertical="center" indent="1"/>
    </xf>
    <xf numFmtId="0" fontId="10" fillId="0" borderId="0" xfId="0" applyFont="1">
      <alignment vertical="center"/>
    </xf>
    <xf numFmtId="0" fontId="0" fillId="0" borderId="0" xfId="0" applyAlignment="1"/>
    <xf numFmtId="0" fontId="0" fillId="0" borderId="0" xfId="0" applyAlignment="1">
      <alignment horizontal="center"/>
    </xf>
    <xf numFmtId="0" fontId="2" fillId="0" borderId="5" xfId="0" applyFont="1" applyBorder="1" applyAlignment="1">
      <alignment horizontal="center" vertical="center" wrapText="1"/>
    </xf>
    <xf numFmtId="0" fontId="6" fillId="0" borderId="17" xfId="0" applyFont="1" applyBorder="1" applyAlignment="1">
      <alignment horizontal="justify" vertical="center" wrapText="1"/>
    </xf>
    <xf numFmtId="0" fontId="2" fillId="0" borderId="18" xfId="0" applyFont="1" applyBorder="1" applyAlignment="1">
      <alignment horizontal="justify" vertical="center" wrapText="1"/>
    </xf>
    <xf numFmtId="0" fontId="2" fillId="0" borderId="7" xfId="0" applyFont="1" applyBorder="1" applyAlignment="1">
      <alignment vertical="center" wrapText="1"/>
    </xf>
    <xf numFmtId="0" fontId="2" fillId="0" borderId="11" xfId="0" applyFont="1" applyBorder="1" applyAlignment="1">
      <alignment vertical="center" wrapText="1"/>
    </xf>
    <xf numFmtId="0" fontId="7" fillId="0" borderId="0" xfId="0" applyFont="1">
      <alignment vertical="center"/>
    </xf>
    <xf numFmtId="0" fontId="2" fillId="0" borderId="5" xfId="0" applyFont="1" applyBorder="1" applyAlignment="1">
      <alignment horizontal="left" vertical="center" wrapText="1"/>
    </xf>
    <xf numFmtId="0" fontId="7" fillId="0" borderId="9" xfId="0" applyFont="1" applyBorder="1">
      <alignment vertical="center"/>
    </xf>
    <xf numFmtId="0" fontId="10" fillId="0" borderId="0" xfId="0" applyFont="1" applyAlignment="1"/>
    <xf numFmtId="0" fontId="2" fillId="0" borderId="12" xfId="0" applyFont="1" applyBorder="1" applyAlignment="1">
      <alignment horizontal="right" vertical="center" wrapText="1"/>
    </xf>
    <xf numFmtId="38" fontId="0" fillId="0" borderId="0" xfId="1" applyFont="1">
      <alignment vertical="center"/>
    </xf>
    <xf numFmtId="38" fontId="2" fillId="0" borderId="13" xfId="1" applyFont="1" applyBorder="1" applyAlignment="1">
      <alignment vertical="center" wrapText="1"/>
    </xf>
    <xf numFmtId="0" fontId="2" fillId="0" borderId="0" xfId="0" applyFont="1">
      <alignment vertical="center"/>
    </xf>
    <xf numFmtId="0" fontId="4" fillId="0" borderId="5" xfId="0" applyFont="1" applyBorder="1" applyAlignment="1">
      <alignment horizontal="center" vertical="center" wrapText="1"/>
    </xf>
    <xf numFmtId="0" fontId="4" fillId="0" borderId="0" xfId="0" applyFont="1">
      <alignment vertical="center"/>
    </xf>
    <xf numFmtId="0" fontId="4" fillId="0" borderId="5" xfId="0" applyFont="1" applyBorder="1" applyAlignment="1" applyProtection="1">
      <alignment horizontal="center" vertical="center" wrapText="1"/>
      <protection locked="0"/>
    </xf>
    <xf numFmtId="0" fontId="13" fillId="0" borderId="5" xfId="0" applyFont="1" applyBorder="1" applyAlignment="1">
      <alignment horizontal="center" vertical="center" wrapText="1"/>
    </xf>
    <xf numFmtId="0" fontId="10" fillId="0" borderId="0" xfId="0" applyFont="1" applyAlignment="1">
      <alignment horizontal="right"/>
    </xf>
    <xf numFmtId="0" fontId="0" fillId="0" borderId="0" xfId="0" applyAlignment="1">
      <alignment horizontal="centerContinuous" vertical="center"/>
    </xf>
    <xf numFmtId="0" fontId="16" fillId="0" borderId="0" xfId="0" applyFont="1" applyAlignment="1">
      <alignment horizontal="centerContinuous" vertical="center"/>
    </xf>
    <xf numFmtId="0" fontId="17" fillId="0" borderId="0" xfId="0" applyFont="1">
      <alignment vertical="center"/>
    </xf>
    <xf numFmtId="0" fontId="2" fillId="0" borderId="15" xfId="0" applyFont="1" applyBorder="1" applyAlignment="1">
      <alignment horizontal="left" vertical="center" wrapText="1"/>
    </xf>
    <xf numFmtId="0" fontId="2" fillId="0" borderId="11" xfId="0" applyFont="1" applyBorder="1" applyAlignment="1">
      <alignment horizontal="left" vertical="center" wrapText="1"/>
    </xf>
    <xf numFmtId="0" fontId="0" fillId="2" borderId="3" xfId="0" applyFill="1" applyBorder="1" applyAlignment="1" applyProtection="1">
      <protection locked="0"/>
    </xf>
    <xf numFmtId="0" fontId="21" fillId="0" borderId="0" xfId="0" applyFont="1">
      <alignment vertical="center"/>
    </xf>
    <xf numFmtId="0" fontId="9" fillId="0" borderId="0" xfId="0" applyFont="1" applyAlignment="1">
      <alignment vertical="center" wrapText="1"/>
    </xf>
    <xf numFmtId="0" fontId="18" fillId="0" borderId="0" xfId="0" applyFont="1">
      <alignment vertical="center"/>
    </xf>
    <xf numFmtId="0" fontId="19" fillId="0" borderId="0" xfId="0" applyFont="1">
      <alignment vertical="center"/>
    </xf>
    <xf numFmtId="0" fontId="2" fillId="0" borderId="3" xfId="0" applyFont="1" applyBorder="1" applyAlignment="1">
      <alignment horizontal="left" vertical="center" wrapText="1"/>
    </xf>
    <xf numFmtId="0" fontId="0" fillId="0" borderId="0" xfId="0" applyAlignment="1" applyProtection="1">
      <alignment horizontal="center" vertical="center"/>
      <protection locked="0"/>
    </xf>
    <xf numFmtId="0" fontId="9" fillId="0" borderId="0" xfId="0" applyFont="1" applyAlignment="1">
      <alignment horizontal="left" vertical="center" indent="1"/>
    </xf>
    <xf numFmtId="58" fontId="2" fillId="0" borderId="3" xfId="0" applyNumberFormat="1" applyFont="1" applyBorder="1" applyAlignment="1">
      <alignment horizontal="left" vertical="center" wrapText="1"/>
    </xf>
    <xf numFmtId="0" fontId="18"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58" fontId="2" fillId="0" borderId="10" xfId="0" applyNumberFormat="1" applyFont="1" applyBorder="1" applyAlignment="1">
      <alignment horizontal="right" vertical="center" wrapText="1"/>
    </xf>
    <xf numFmtId="0" fontId="10" fillId="0" borderId="0" xfId="0" applyFont="1" applyAlignment="1">
      <alignment horizontal="center" vertical="center"/>
    </xf>
    <xf numFmtId="0" fontId="10" fillId="0" borderId="0" xfId="0" applyFont="1" applyAlignment="1">
      <alignment horizontal="center"/>
    </xf>
    <xf numFmtId="0" fontId="10" fillId="0" borderId="0" xfId="0" applyFont="1" applyAlignment="1">
      <alignment horizontal="left" vertical="center" indent="1"/>
    </xf>
    <xf numFmtId="0" fontId="26" fillId="0" borderId="0" xfId="0" applyFont="1" applyAlignment="1">
      <alignment horizontal="center" vertical="center" wrapText="1"/>
    </xf>
    <xf numFmtId="0" fontId="26" fillId="0" borderId="0" xfId="0" applyFont="1" applyAlignment="1">
      <alignment horizontal="left" vertical="center" wrapText="1" indent="1"/>
    </xf>
    <xf numFmtId="0" fontId="22" fillId="0" borderId="0" xfId="0" applyFont="1" applyAlignment="1">
      <alignment horizontal="center" vertical="center" wrapText="1"/>
    </xf>
    <xf numFmtId="0" fontId="2" fillId="0" borderId="0" xfId="0" applyFont="1" applyAlignment="1">
      <alignment horizontal="justify" vertical="center" wrapText="1"/>
    </xf>
    <xf numFmtId="0" fontId="2" fillId="0" borderId="10" xfId="0" applyFont="1" applyBorder="1" applyAlignment="1">
      <alignment horizontal="left" vertical="center" wrapText="1"/>
    </xf>
    <xf numFmtId="0" fontId="15" fillId="0" borderId="0" xfId="0" applyFont="1" applyAlignment="1">
      <alignment horizontal="justify" vertical="center"/>
    </xf>
    <xf numFmtId="0" fontId="0" fillId="0" borderId="0" xfId="0" applyAlignment="1">
      <alignment horizontal="left" vertical="center"/>
    </xf>
    <xf numFmtId="0" fontId="26" fillId="0" borderId="0" xfId="0" applyFont="1" applyAlignment="1"/>
    <xf numFmtId="0" fontId="4" fillId="0" borderId="13" xfId="0" applyFont="1" applyBorder="1" applyAlignment="1">
      <alignment horizontal="left" vertical="center" wrapText="1"/>
    </xf>
    <xf numFmtId="0" fontId="4" fillId="0" borderId="13" xfId="0" applyFont="1" applyBorder="1" applyAlignment="1" applyProtection="1">
      <alignment horizontal="center" vertical="center" wrapText="1"/>
      <protection locked="0"/>
    </xf>
    <xf numFmtId="0" fontId="2" fillId="0" borderId="13" xfId="0" applyFont="1" applyBorder="1" applyAlignment="1">
      <alignment horizontal="left"/>
    </xf>
    <xf numFmtId="0" fontId="2" fillId="0" borderId="4" xfId="0" applyFont="1" applyBorder="1" applyAlignment="1">
      <alignment vertical="center" wrapText="1"/>
    </xf>
    <xf numFmtId="0" fontId="27" fillId="0" borderId="23" xfId="0" applyFont="1" applyBorder="1" applyAlignment="1">
      <alignment horizontal="center" vertical="center" wrapText="1"/>
    </xf>
    <xf numFmtId="0" fontId="27" fillId="0" borderId="24" xfId="0" applyFont="1" applyBorder="1" applyAlignment="1">
      <alignment horizontal="center" vertical="center" wrapText="1"/>
    </xf>
    <xf numFmtId="0" fontId="0" fillId="3" borderId="21" xfId="0" applyFill="1" applyBorder="1" applyAlignment="1">
      <alignment horizontal="center" vertical="center"/>
    </xf>
    <xf numFmtId="0" fontId="25" fillId="3" borderId="21" xfId="0" applyFont="1" applyFill="1" applyBorder="1" applyAlignment="1">
      <alignment horizontal="center" vertical="center" shrinkToFit="1"/>
    </xf>
    <xf numFmtId="0" fontId="20" fillId="0" borderId="0" xfId="0" applyFont="1" applyAlignment="1">
      <alignment horizontal="right" vertical="center" wrapText="1"/>
    </xf>
    <xf numFmtId="0" fontId="20" fillId="0" borderId="0" xfId="0" applyFont="1" applyAlignment="1">
      <alignment vertical="center" wrapText="1"/>
    </xf>
    <xf numFmtId="0" fontId="2" fillId="0" borderId="6" xfId="0" applyFont="1" applyBorder="1" applyAlignment="1">
      <alignment horizontal="left" vertical="center" wrapText="1"/>
    </xf>
    <xf numFmtId="0" fontId="0" fillId="0" borderId="4" xfId="0" applyBorder="1" applyAlignment="1">
      <alignment horizontal="left"/>
    </xf>
    <xf numFmtId="58" fontId="0" fillId="2" borderId="3" xfId="0" applyNumberFormat="1" applyFill="1" applyBorder="1" applyAlignment="1" applyProtection="1">
      <protection locked="0"/>
    </xf>
    <xf numFmtId="0" fontId="0" fillId="2" borderId="3" xfId="0" applyFill="1" applyBorder="1" applyAlignment="1" applyProtection="1">
      <protection locked="0"/>
    </xf>
    <xf numFmtId="0" fontId="0" fillId="2" borderId="2"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Protection="1">
      <alignment vertical="center"/>
      <protection locked="0"/>
    </xf>
    <xf numFmtId="49" fontId="0" fillId="2" borderId="3" xfId="0" quotePrefix="1" applyNumberFormat="1" applyFill="1" applyBorder="1" applyAlignment="1" applyProtection="1">
      <protection locked="0"/>
    </xf>
    <xf numFmtId="49" fontId="0" fillId="2" borderId="3" xfId="0" applyNumberFormat="1" applyFill="1" applyBorder="1" applyAlignment="1" applyProtection="1">
      <protection locked="0"/>
    </xf>
    <xf numFmtId="14" fontId="0" fillId="2" borderId="3" xfId="0" applyNumberFormat="1" applyFill="1" applyBorder="1" applyAlignment="1" applyProtection="1">
      <protection locked="0"/>
    </xf>
    <xf numFmtId="0" fontId="0" fillId="0" borderId="0" xfId="0" applyAlignment="1">
      <alignment vertical="center" wrapText="1"/>
    </xf>
    <xf numFmtId="0" fontId="0" fillId="2" borderId="2" xfId="0" applyFill="1" applyBorder="1" applyProtection="1">
      <alignment vertical="center"/>
      <protection locked="0"/>
    </xf>
    <xf numFmtId="0" fontId="0" fillId="2" borderId="16" xfId="0" applyFill="1" applyBorder="1" applyProtection="1">
      <alignment vertical="center"/>
      <protection locked="0"/>
    </xf>
    <xf numFmtId="0" fontId="0" fillId="2" borderId="1" xfId="0" applyFill="1" applyBorder="1" applyProtection="1">
      <alignment vertical="center"/>
      <protection locked="0"/>
    </xf>
    <xf numFmtId="57" fontId="0" fillId="2" borderId="13" xfId="0" applyNumberFormat="1" applyFill="1" applyBorder="1" applyAlignment="1" applyProtection="1">
      <alignment horizontal="left"/>
      <protection locked="0"/>
    </xf>
    <xf numFmtId="58" fontId="0" fillId="2" borderId="2" xfId="0" applyNumberForma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0" fillId="0" borderId="13" xfId="2" applyBorder="1" applyAlignment="1" applyProtection="1">
      <alignment horizontal="center" vertical="center"/>
      <protection locked="0"/>
    </xf>
    <xf numFmtId="0" fontId="9" fillId="0" borderId="0" xfId="0" applyFont="1" applyAlignment="1">
      <alignment vertical="center" wrapText="1"/>
    </xf>
    <xf numFmtId="0" fontId="0" fillId="2" borderId="13" xfId="0" applyFill="1" applyBorder="1" applyAlignment="1" applyProtection="1">
      <protection locked="0"/>
    </xf>
    <xf numFmtId="0" fontId="0" fillId="0" borderId="2" xfId="0" applyBorder="1" applyAlignment="1">
      <alignment horizontal="center" vertical="center"/>
    </xf>
    <xf numFmtId="0" fontId="0" fillId="0" borderId="1" xfId="0" applyBorder="1" applyAlignment="1">
      <alignment horizontal="center" vertical="center"/>
    </xf>
    <xf numFmtId="38" fontId="0" fillId="2" borderId="2" xfId="1" applyFont="1" applyFill="1" applyBorder="1" applyAlignment="1" applyProtection="1">
      <alignment horizontal="center" vertical="center"/>
      <protection locked="0"/>
    </xf>
    <xf numFmtId="38" fontId="0" fillId="2" borderId="1" xfId="1" applyFont="1" applyFill="1" applyBorder="1" applyAlignment="1" applyProtection="1">
      <alignment horizontal="center" vertical="center"/>
      <protection locked="0"/>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5" fillId="0" borderId="0" xfId="0" applyFont="1" applyAlignment="1">
      <alignment horizontal="justify" vertical="center"/>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0" fontId="13" fillId="0" borderId="12" xfId="0" applyFont="1" applyBorder="1" applyAlignment="1">
      <alignment horizontal="justify" vertical="center" wrapText="1"/>
    </xf>
    <xf numFmtId="0" fontId="13" fillId="0" borderId="13" xfId="0" applyFont="1" applyBorder="1" applyAlignment="1">
      <alignment horizontal="justify" vertical="center" wrapText="1"/>
    </xf>
    <xf numFmtId="0" fontId="13" fillId="0" borderId="14"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7" xfId="0" applyFont="1" applyBorder="1" applyAlignment="1">
      <alignment horizontal="justify" vertical="center" wrapText="1"/>
    </xf>
    <xf numFmtId="0" fontId="13" fillId="0" borderId="10"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11" xfId="0" applyFont="1" applyBorder="1" applyAlignment="1">
      <alignment horizontal="justify" vertical="center" wrapText="1"/>
    </xf>
    <xf numFmtId="0" fontId="15" fillId="0" borderId="19" xfId="0" applyFont="1" applyBorder="1" applyAlignment="1">
      <alignment horizontal="left" vertical="center" wrapText="1"/>
    </xf>
    <xf numFmtId="0" fontId="15" fillId="0" borderId="22" xfId="0" applyFont="1" applyBorder="1" applyAlignment="1">
      <alignment horizontal="left" vertical="center" wrapText="1"/>
    </xf>
    <xf numFmtId="0" fontId="15" fillId="0" borderId="20"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11" xfId="0" applyFont="1" applyBorder="1" applyAlignment="1">
      <alignment horizontal="left"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left" vertical="center" wrapText="1"/>
    </xf>
    <xf numFmtId="0" fontId="13" fillId="0" borderId="5" xfId="0" applyFont="1" applyBorder="1" applyAlignment="1">
      <alignment horizontal="center" vertical="center" wrapText="1"/>
    </xf>
    <xf numFmtId="0" fontId="5" fillId="0" borderId="0" xfId="0" applyFont="1" applyAlignment="1">
      <alignment horizontal="center" vertical="center"/>
    </xf>
    <xf numFmtId="0" fontId="2" fillId="0" borderId="0" xfId="0" applyFont="1">
      <alignment vertical="center"/>
    </xf>
    <xf numFmtId="0" fontId="3" fillId="0" borderId="0" xfId="0" applyFont="1">
      <alignment vertical="center"/>
    </xf>
    <xf numFmtId="58" fontId="2" fillId="0" borderId="0" xfId="0" applyNumberFormat="1" applyFont="1" applyAlignment="1">
      <alignment horizontal="right" vertical="center"/>
    </xf>
    <xf numFmtId="0" fontId="2" fillId="0" borderId="5"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0" xfId="0" applyFont="1" applyAlignment="1">
      <alignment horizontal="center"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2" fillId="0" borderId="5" xfId="0" applyFont="1" applyBorder="1" applyAlignment="1">
      <alignment vertical="center" wrapText="1"/>
    </xf>
    <xf numFmtId="0" fontId="2" fillId="0" borderId="8" xfId="0" applyFont="1" applyBorder="1" applyAlignment="1">
      <alignment horizontal="justify" vertical="center" wrapText="1"/>
    </xf>
    <xf numFmtId="0" fontId="2" fillId="0" borderId="0" xfId="0" applyFont="1" applyAlignment="1">
      <alignment horizontal="justify" vertical="center" wrapText="1"/>
    </xf>
    <xf numFmtId="0" fontId="2" fillId="0" borderId="9" xfId="0" applyFont="1" applyBorder="1" applyAlignment="1">
      <alignment horizontal="justify" vertical="center" wrapText="1"/>
    </xf>
    <xf numFmtId="58" fontId="2" fillId="0" borderId="12" xfId="0" applyNumberFormat="1" applyFont="1" applyBorder="1" applyAlignment="1">
      <alignment horizontal="center" vertical="center" wrapText="1"/>
    </xf>
    <xf numFmtId="58" fontId="2" fillId="0" borderId="13" xfId="0" applyNumberFormat="1" applyFont="1" applyBorder="1" applyAlignment="1">
      <alignment horizontal="center" vertical="center" wrapText="1"/>
    </xf>
    <xf numFmtId="58" fontId="2" fillId="0" borderId="14" xfId="0" applyNumberFormat="1"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2" fillId="0" borderId="0" xfId="0" applyFont="1" applyAlignment="1">
      <alignment vertical="center" wrapText="1"/>
    </xf>
    <xf numFmtId="0" fontId="2" fillId="0" borderId="10" xfId="0" applyFont="1" applyBorder="1" applyAlignment="1">
      <alignment horizontal="justify" vertical="top" wrapText="1"/>
    </xf>
    <xf numFmtId="0" fontId="2" fillId="0" borderId="3" xfId="0" applyFont="1" applyBorder="1" applyAlignment="1">
      <alignment horizontal="justify" vertical="top" wrapText="1"/>
    </xf>
    <xf numFmtId="0" fontId="2" fillId="0" borderId="11" xfId="0" applyFont="1" applyBorder="1" applyAlignment="1">
      <alignment horizontal="justify"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4" fillId="0" borderId="8" xfId="0" applyFont="1" applyBorder="1" applyAlignment="1">
      <alignment horizontal="center" vertical="top"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3" fillId="0" borderId="13" xfId="0" applyFont="1" applyBorder="1" applyAlignment="1">
      <alignment vertical="center" wrapText="1"/>
    </xf>
    <xf numFmtId="0" fontId="23" fillId="0" borderId="14"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13" fillId="0" borderId="15" xfId="0" applyFont="1" applyBorder="1" applyAlignment="1">
      <alignment horizontal="center" vertical="center" wrapText="1"/>
    </xf>
    <xf numFmtId="0" fontId="13" fillId="0" borderId="18" xfId="0" applyFont="1" applyBorder="1" applyAlignment="1">
      <alignment horizontal="center" vertical="center" wrapText="1"/>
    </xf>
    <xf numFmtId="0" fontId="6" fillId="0" borderId="4" xfId="0" applyFont="1" applyBorder="1" applyAlignment="1">
      <alignmen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459829</xdr:colOff>
      <xdr:row>0</xdr:row>
      <xdr:rowOff>240861</xdr:rowOff>
    </xdr:from>
    <xdr:to>
      <xdr:col>8</xdr:col>
      <xdr:colOff>454353</xdr:colOff>
      <xdr:row>2</xdr:row>
      <xdr:rowOff>5473</xdr:rowOff>
    </xdr:to>
    <xdr:grpSp>
      <xdr:nvGrpSpPr>
        <xdr:cNvPr id="4" name="グループ化 3">
          <a:extLst>
            <a:ext uri="{FF2B5EF4-FFF2-40B4-BE49-F238E27FC236}">
              <a16:creationId xmlns:a16="http://schemas.microsoft.com/office/drawing/2014/main" id="{89F00063-FAED-5785-2BC8-350BA644F8C6}"/>
            </a:ext>
          </a:extLst>
        </xdr:cNvPr>
        <xdr:cNvGrpSpPr/>
      </xdr:nvGrpSpPr>
      <xdr:grpSpPr>
        <a:xfrm>
          <a:off x="4506312" y="240861"/>
          <a:ext cx="3180472" cy="342681"/>
          <a:chOff x="4631667" y="350344"/>
          <a:chExt cx="4518391" cy="344871"/>
        </a:xfrm>
      </xdr:grpSpPr>
      <xdr:sp macro="" textlink="">
        <xdr:nvSpPr>
          <xdr:cNvPr id="2" name="テキスト ボックス 1">
            <a:extLst>
              <a:ext uri="{FF2B5EF4-FFF2-40B4-BE49-F238E27FC236}">
                <a16:creationId xmlns:a16="http://schemas.microsoft.com/office/drawing/2014/main" id="{390A1D74-9B74-B645-C5C0-88D5DE81AFE9}"/>
              </a:ext>
            </a:extLst>
          </xdr:cNvPr>
          <xdr:cNvSpPr txBox="1"/>
        </xdr:nvSpPr>
        <xdr:spPr>
          <a:xfrm>
            <a:off x="4631667" y="350344"/>
            <a:ext cx="4518391" cy="3448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この色のついたセルは入力必須箇所</a:t>
            </a:r>
          </a:p>
        </xdr:txBody>
      </xdr:sp>
      <xdr:sp macro="" textlink="">
        <xdr:nvSpPr>
          <xdr:cNvPr id="3" name="正方形/長方形 2">
            <a:extLst>
              <a:ext uri="{FF2B5EF4-FFF2-40B4-BE49-F238E27FC236}">
                <a16:creationId xmlns:a16="http://schemas.microsoft.com/office/drawing/2014/main" id="{EBB8A217-9168-B628-FDF0-0DC0F6E9D60D}"/>
              </a:ext>
            </a:extLst>
          </xdr:cNvPr>
          <xdr:cNvSpPr/>
        </xdr:nvSpPr>
        <xdr:spPr>
          <a:xfrm>
            <a:off x="4719147" y="416034"/>
            <a:ext cx="416035" cy="191595"/>
          </a:xfrm>
          <a:prstGeom prst="rect">
            <a:avLst/>
          </a:prstGeom>
          <a:solidFill>
            <a:schemeClr val="accent2">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361976</xdr:colOff>
      <xdr:row>0</xdr:row>
      <xdr:rowOff>84666</xdr:rowOff>
    </xdr:from>
    <xdr:to>
      <xdr:col>7</xdr:col>
      <xdr:colOff>533399</xdr:colOff>
      <xdr:row>3</xdr:row>
      <xdr:rowOff>21166</xdr:rowOff>
    </xdr:to>
    <xdr:sp macro="" textlink="">
      <xdr:nvSpPr>
        <xdr:cNvPr id="1028" name="円/楕円 2">
          <a:extLst>
            <a:ext uri="{FF2B5EF4-FFF2-40B4-BE49-F238E27FC236}">
              <a16:creationId xmlns:a16="http://schemas.microsoft.com/office/drawing/2014/main" id="{7629DCF3-D7D5-A33B-931F-BC2AD3BB38E4}"/>
            </a:ext>
          </a:extLst>
        </xdr:cNvPr>
        <xdr:cNvSpPr>
          <a:spLocks noChangeArrowheads="1"/>
        </xdr:cNvSpPr>
      </xdr:nvSpPr>
      <xdr:spPr bwMode="auto">
        <a:xfrm>
          <a:off x="6161643" y="84666"/>
          <a:ext cx="601812" cy="613833"/>
        </a:xfrm>
        <a:prstGeom prst="ellipse">
          <a:avLst/>
        </a:prstGeom>
        <a:noFill/>
        <a:ln w="6350">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ctr" upright="1"/>
        <a:lstStyle/>
        <a:p>
          <a:pPr algn="ctr" rtl="0">
            <a:defRPr sz="1000"/>
          </a:pPr>
          <a:r>
            <a:rPr lang="ja-JP" altLang="en-US" sz="900" b="0" i="0" u="none" strike="noStrike" baseline="0">
              <a:solidFill>
                <a:srgbClr val="A6A6A6"/>
              </a:solidFill>
              <a:latin typeface="ＭＳ 明朝"/>
              <a:ea typeface="ＭＳ 明朝"/>
            </a:rPr>
            <a:t>捨印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FFA87-05DE-4603-B298-6F3DACFDE3D7}">
  <sheetPr>
    <tabColor rgb="FFFFC000"/>
  </sheetPr>
  <dimension ref="A1:H69"/>
  <sheetViews>
    <sheetView view="pageBreakPreview" zoomScale="116" zoomScaleNormal="100" zoomScaleSheetLayoutView="116" workbookViewId="0">
      <selection activeCell="C10" sqref="C10:E10"/>
    </sheetView>
  </sheetViews>
  <sheetFormatPr defaultRowHeight="18"/>
  <cols>
    <col min="1" max="1" width="2.69921875" customWidth="1"/>
    <col min="2" max="2" width="21.69921875" customWidth="1"/>
    <col min="3" max="3" width="3" bestFit="1" customWidth="1"/>
    <col min="4" max="4" width="9.19921875" customWidth="1"/>
    <col min="5" max="5" width="16.5" customWidth="1"/>
    <col min="7" max="7" width="15.296875" customWidth="1"/>
    <col min="8" max="8" width="17.796875" customWidth="1"/>
  </cols>
  <sheetData>
    <row r="1" spans="1:7" ht="19.8">
      <c r="A1" s="28" t="s">
        <v>82</v>
      </c>
      <c r="B1" s="27"/>
      <c r="C1" s="27"/>
      <c r="D1" s="27"/>
      <c r="E1" s="27"/>
      <c r="F1" s="27"/>
      <c r="G1" s="27"/>
    </row>
    <row r="2" spans="1:7" ht="25.95" customHeight="1">
      <c r="B2" s="29" t="s">
        <v>83</v>
      </c>
    </row>
    <row r="3" spans="1:7" ht="19.95" customHeight="1">
      <c r="A3" s="17" t="s">
        <v>45</v>
      </c>
      <c r="C3" s="68"/>
      <c r="D3" s="69"/>
      <c r="E3" s="69"/>
    </row>
    <row r="4" spans="1:7" ht="7.5" customHeight="1"/>
    <row r="5" spans="1:7">
      <c r="A5" s="6" t="s">
        <v>33</v>
      </c>
    </row>
    <row r="6" spans="1:7" ht="20.55" customHeight="1">
      <c r="B6" s="45" t="s">
        <v>24</v>
      </c>
      <c r="C6" s="73"/>
      <c r="D6" s="73"/>
      <c r="E6" s="73"/>
    </row>
    <row r="7" spans="1:7" ht="22.5" customHeight="1">
      <c r="B7" s="46" t="s">
        <v>11</v>
      </c>
      <c r="C7" s="73"/>
      <c r="D7" s="73"/>
      <c r="E7" s="73"/>
    </row>
    <row r="8" spans="1:7" ht="30" customHeight="1">
      <c r="B8" s="46" t="s">
        <v>12</v>
      </c>
      <c r="C8" s="8" t="s">
        <v>23</v>
      </c>
      <c r="D8" s="32"/>
      <c r="E8" s="67" t="s">
        <v>145</v>
      </c>
    </row>
    <row r="9" spans="1:7" ht="27" customHeight="1">
      <c r="B9" s="46" t="s">
        <v>13</v>
      </c>
      <c r="C9" s="69"/>
      <c r="D9" s="69"/>
      <c r="E9" s="69"/>
    </row>
    <row r="10" spans="1:7" ht="18" customHeight="1">
      <c r="B10" s="46" t="s">
        <v>77</v>
      </c>
      <c r="C10" s="90"/>
      <c r="D10" s="90"/>
      <c r="E10" s="90"/>
    </row>
    <row r="11" spans="1:7" ht="19.5" customHeight="1">
      <c r="B11" s="46" t="s">
        <v>14</v>
      </c>
      <c r="C11" s="74"/>
      <c r="D11" s="75"/>
      <c r="E11" s="75"/>
      <c r="F11" s="67" t="s">
        <v>146</v>
      </c>
      <c r="G11" s="3"/>
    </row>
    <row r="12" spans="1:7" ht="19.5" customHeight="1">
      <c r="B12" s="46" t="s">
        <v>16</v>
      </c>
      <c r="C12" s="76"/>
      <c r="D12" s="69"/>
      <c r="E12" s="69"/>
    </row>
    <row r="13" spans="1:7" ht="19.5" customHeight="1">
      <c r="B13" s="46" t="s">
        <v>150</v>
      </c>
      <c r="C13" s="81"/>
      <c r="D13" s="81"/>
      <c r="E13" s="81"/>
      <c r="F13" t="s">
        <v>42</v>
      </c>
    </row>
    <row r="14" spans="1:7" ht="24.45" customHeight="1">
      <c r="B14" s="46" t="s">
        <v>15</v>
      </c>
      <c r="C14" s="69"/>
      <c r="D14" s="69"/>
      <c r="E14" s="69"/>
    </row>
    <row r="15" spans="1:7" ht="6.45" customHeight="1"/>
    <row r="16" spans="1:7" ht="19.95" customHeight="1" thickBot="1">
      <c r="A16" s="17" t="s">
        <v>31</v>
      </c>
      <c r="F16" s="17" t="s">
        <v>104</v>
      </c>
    </row>
    <row r="17" spans="1:8" ht="25.95" customHeight="1" thickBot="1">
      <c r="A17" s="17"/>
      <c r="B17" s="46" t="s">
        <v>100</v>
      </c>
      <c r="C17" s="95"/>
      <c r="D17" s="96"/>
      <c r="E17" s="54" t="s">
        <v>42</v>
      </c>
      <c r="F17" s="63" t="str">
        <f>IF(入力用!C43="","",IF(入力用!C43="『ZEH』","FIT売電可","FIT売電不可"))</f>
        <v/>
      </c>
      <c r="G17" s="54" t="s">
        <v>105</v>
      </c>
    </row>
    <row r="18" spans="1:8" ht="7.5" customHeight="1" thickBot="1">
      <c r="A18" s="17"/>
    </row>
    <row r="19" spans="1:8" ht="25.5" customHeight="1" thickBot="1">
      <c r="B19" s="45" t="s">
        <v>29</v>
      </c>
      <c r="C19" s="70"/>
      <c r="D19" s="72"/>
      <c r="E19" s="7" t="s">
        <v>28</v>
      </c>
      <c r="F19" s="55" t="s">
        <v>114</v>
      </c>
    </row>
    <row r="20" spans="1:8" ht="15" customHeight="1" thickBot="1">
      <c r="B20" s="33" t="s">
        <v>85</v>
      </c>
      <c r="C20" s="3"/>
      <c r="D20" s="3"/>
      <c r="E20" s="7"/>
    </row>
    <row r="21" spans="1:8" ht="25.05" customHeight="1" thickBot="1">
      <c r="B21" s="45" t="s">
        <v>30</v>
      </c>
      <c r="C21" s="70"/>
      <c r="D21" s="72"/>
      <c r="E21" s="7" t="s">
        <v>28</v>
      </c>
      <c r="F21" s="62" t="str">
        <f>IF(OR(C23="",C25=""),"",IF(C25/C23&lt;=350000,"○","×"))</f>
        <v/>
      </c>
      <c r="G21" t="s">
        <v>99</v>
      </c>
    </row>
    <row r="22" spans="1:8" ht="11.55" customHeight="1" thickBot="1">
      <c r="B22" s="33" t="s">
        <v>84</v>
      </c>
    </row>
    <row r="23" spans="1:8" ht="25.05" customHeight="1" thickBot="1">
      <c r="B23" s="6" t="s">
        <v>36</v>
      </c>
      <c r="C23" s="91" t="str">
        <f>IF(OR(C19=0,C21=0),"",MIN(C19,C21))</f>
        <v/>
      </c>
      <c r="D23" s="92"/>
      <c r="E23" s="7" t="s">
        <v>46</v>
      </c>
      <c r="H23" t="str">
        <f>C23</f>
        <v/>
      </c>
    </row>
    <row r="24" spans="1:8" ht="4.05" customHeight="1" thickBot="1">
      <c r="B24" s="6"/>
      <c r="C24" s="3"/>
      <c r="D24" s="3"/>
      <c r="E24" s="7"/>
    </row>
    <row r="25" spans="1:8" ht="25.05" customHeight="1" thickBot="1">
      <c r="B25" s="35" t="s">
        <v>115</v>
      </c>
      <c r="C25" s="93"/>
      <c r="D25" s="94"/>
      <c r="E25" s="7" t="s">
        <v>97</v>
      </c>
    </row>
    <row r="26" spans="1:8" ht="7.5" customHeight="1" thickBot="1"/>
    <row r="27" spans="1:8" ht="24" customHeight="1" thickBot="1">
      <c r="B27" s="45" t="s">
        <v>27</v>
      </c>
      <c r="C27" s="70"/>
      <c r="D27" s="72"/>
      <c r="E27" t="s">
        <v>42</v>
      </c>
    </row>
    <row r="28" spans="1:8" ht="5.55" customHeight="1" thickBot="1">
      <c r="B28" s="39"/>
      <c r="C28" s="38"/>
      <c r="D28" s="38"/>
    </row>
    <row r="29" spans="1:8" ht="25.95" customHeight="1" thickBot="1">
      <c r="B29" s="41" t="s">
        <v>101</v>
      </c>
      <c r="C29" s="70"/>
      <c r="D29" s="72"/>
      <c r="E29" s="7" t="s">
        <v>130</v>
      </c>
      <c r="F29" s="55" t="s">
        <v>98</v>
      </c>
    </row>
    <row r="30" spans="1:8" ht="10.95" customHeight="1" thickBot="1">
      <c r="B30" s="50" t="s">
        <v>102</v>
      </c>
      <c r="C30" s="38"/>
      <c r="D30" s="38"/>
      <c r="E30" s="7"/>
    </row>
    <row r="31" spans="1:8" ht="25.95" customHeight="1" thickBot="1">
      <c r="B31" s="41" t="s">
        <v>103</v>
      </c>
      <c r="C31" s="93"/>
      <c r="D31" s="94"/>
      <c r="E31" s="7" t="s">
        <v>97</v>
      </c>
      <c r="F31" s="62" t="str">
        <f>IF(OR(C29="",C31="",C43=""),"",IF(C43="『ZEH』","○",IF(C31/C29&lt;=155000,"○","×")))</f>
        <v/>
      </c>
      <c r="G31" t="s">
        <v>99</v>
      </c>
    </row>
    <row r="32" spans="1:8" ht="12" customHeight="1">
      <c r="B32" s="50" t="s">
        <v>102</v>
      </c>
      <c r="C32" s="38"/>
      <c r="D32" s="38"/>
      <c r="E32" s="7"/>
    </row>
    <row r="33" spans="1:6" ht="19.5" customHeight="1">
      <c r="A33" s="17" t="s">
        <v>19</v>
      </c>
    </row>
    <row r="34" spans="1:6" ht="18.600000000000001" thickBot="1">
      <c r="B34" t="s">
        <v>17</v>
      </c>
    </row>
    <row r="35" spans="1:6" ht="25.5" customHeight="1" thickBot="1">
      <c r="B35" s="47" t="s">
        <v>18</v>
      </c>
      <c r="C35" s="70"/>
      <c r="D35" s="72"/>
    </row>
    <row r="36" spans="1:6" ht="5.55" customHeight="1" thickBot="1">
      <c r="B36" s="5"/>
      <c r="C36" s="3"/>
      <c r="D36" s="3"/>
    </row>
    <row r="37" spans="1:6" ht="25.5" customHeight="1" thickBot="1">
      <c r="B37" s="47" t="s">
        <v>20</v>
      </c>
      <c r="C37" s="70"/>
      <c r="D37" s="72"/>
      <c r="E37" s="36" t="s">
        <v>88</v>
      </c>
    </row>
    <row r="38" spans="1:6" ht="3.45" customHeight="1" thickBot="1">
      <c r="B38" s="5"/>
      <c r="C38" s="3"/>
      <c r="D38" s="3"/>
    </row>
    <row r="39" spans="1:6" ht="28.05" customHeight="1" thickBot="1">
      <c r="B39" s="48" t="s">
        <v>93</v>
      </c>
      <c r="C39" s="70"/>
      <c r="D39" s="72"/>
      <c r="E39" s="36" t="s">
        <v>88</v>
      </c>
    </row>
    <row r="40" spans="1:6" ht="18.600000000000001" thickBot="1">
      <c r="B40" t="s">
        <v>21</v>
      </c>
    </row>
    <row r="41" spans="1:6" ht="28.05" customHeight="1" thickBot="1">
      <c r="B41" s="49" t="s">
        <v>22</v>
      </c>
      <c r="C41" s="70"/>
      <c r="D41" s="72"/>
    </row>
    <row r="42" spans="1:6" ht="8.5500000000000007" customHeight="1" thickBot="1"/>
    <row r="43" spans="1:6" ht="22.95" customHeight="1" thickBot="1">
      <c r="B43" s="6" t="s">
        <v>32</v>
      </c>
      <c r="C43" s="91" t="str">
        <f>IF(COUNTBLANK(C35)+COUNTBLANK(C39)+COUNTBLANK(C41)&gt;0,"",IF(AND(C35&lt;=0.8,C39&lt;=0,C41&lt;=0.6),"『ZEH』",IF(AND(C35&lt;=0.8,C41&lt;=0.6),"ZEH水準","")))</f>
        <v/>
      </c>
      <c r="D43" s="92"/>
      <c r="E43" t="s">
        <v>43</v>
      </c>
    </row>
    <row r="44" spans="1:6" ht="6" customHeight="1"/>
    <row r="45" spans="1:6">
      <c r="A45" s="17" t="s">
        <v>41</v>
      </c>
    </row>
    <row r="46" spans="1:6" ht="40.049999999999997" customHeight="1" thickBot="1">
      <c r="B46" s="77" t="s">
        <v>40</v>
      </c>
      <c r="C46" s="77"/>
      <c r="D46" s="77"/>
      <c r="E46" s="77"/>
      <c r="F46" s="77"/>
    </row>
    <row r="47" spans="1:6" ht="19.05" customHeight="1" thickBot="1">
      <c r="C47" s="78"/>
      <c r="D47" s="79"/>
      <c r="E47" s="80"/>
      <c r="F47" t="s">
        <v>42</v>
      </c>
    </row>
    <row r="48" spans="1:6" ht="6.45" customHeight="1"/>
    <row r="49" spans="1:6" ht="18.600000000000001" thickBot="1">
      <c r="B49" s="26" t="s">
        <v>81</v>
      </c>
      <c r="E49" s="3"/>
    </row>
    <row r="50" spans="1:6" ht="21.45" customHeight="1" thickBot="1">
      <c r="B50" s="64" t="s">
        <v>134</v>
      </c>
      <c r="C50" s="82"/>
      <c r="D50" s="71"/>
      <c r="E50" s="72"/>
      <c r="F50" t="s">
        <v>44</v>
      </c>
    </row>
    <row r="51" spans="1:6">
      <c r="B51" s="65"/>
    </row>
    <row r="52" spans="1:6" ht="18.600000000000001" thickBot="1">
      <c r="A52" s="6" t="s">
        <v>80</v>
      </c>
    </row>
    <row r="53" spans="1:6" ht="25.5" customHeight="1" thickBot="1">
      <c r="B53" s="45" t="s">
        <v>142</v>
      </c>
      <c r="C53" s="70"/>
      <c r="D53" s="71"/>
      <c r="E53" s="72"/>
      <c r="F53" t="s">
        <v>143</v>
      </c>
    </row>
    <row r="54" spans="1:6" ht="28.05" customHeight="1">
      <c r="B54" s="17" t="s">
        <v>131</v>
      </c>
    </row>
    <row r="55" spans="1:6" ht="29.55" customHeight="1">
      <c r="B55" s="3" t="s">
        <v>73</v>
      </c>
      <c r="C55" s="86"/>
      <c r="D55" s="86"/>
      <c r="E55" s="86"/>
    </row>
    <row r="56" spans="1:6" ht="29.55" customHeight="1">
      <c r="B56" s="3" t="s">
        <v>12</v>
      </c>
      <c r="C56" s="87"/>
      <c r="D56" s="87"/>
      <c r="E56" s="87"/>
    </row>
    <row r="57" spans="1:6" ht="29.55" customHeight="1">
      <c r="B57" s="3" t="s">
        <v>13</v>
      </c>
      <c r="C57" s="87"/>
      <c r="D57" s="87"/>
      <c r="E57" s="87"/>
    </row>
    <row r="58" spans="1:6" ht="29.55" customHeight="1">
      <c r="B58" s="3" t="s">
        <v>74</v>
      </c>
      <c r="C58" s="87"/>
      <c r="D58" s="87"/>
      <c r="E58" s="87"/>
    </row>
    <row r="59" spans="1:6" ht="29.55" customHeight="1">
      <c r="B59" s="3" t="s">
        <v>11</v>
      </c>
      <c r="C59" s="87"/>
      <c r="D59" s="87"/>
      <c r="E59" s="87"/>
    </row>
    <row r="60" spans="1:6" ht="29.55" customHeight="1">
      <c r="B60" s="3" t="s">
        <v>75</v>
      </c>
      <c r="C60" s="87"/>
      <c r="D60" s="87"/>
      <c r="E60" s="87"/>
    </row>
    <row r="61" spans="1:6" ht="29.55" customHeight="1">
      <c r="B61" s="3" t="s">
        <v>76</v>
      </c>
      <c r="C61" s="87"/>
      <c r="D61" s="87"/>
      <c r="E61" s="87"/>
    </row>
    <row r="62" spans="1:6" ht="29.55" customHeight="1">
      <c r="B62" s="3" t="s">
        <v>77</v>
      </c>
      <c r="C62" s="88"/>
      <c r="D62" s="87"/>
      <c r="E62" s="87"/>
    </row>
    <row r="63" spans="1:6" ht="29.55" customHeight="1">
      <c r="B63" s="3" t="s">
        <v>78</v>
      </c>
      <c r="C63" s="87"/>
      <c r="D63" s="87"/>
      <c r="E63" s="87"/>
    </row>
    <row r="64" spans="1:6" ht="29.55" customHeight="1">
      <c r="B64" s="3" t="s">
        <v>79</v>
      </c>
      <c r="C64" s="87"/>
      <c r="D64" s="87"/>
      <c r="E64" s="87"/>
    </row>
    <row r="65" spans="2:7" ht="7.95" customHeight="1">
      <c r="C65" s="3"/>
      <c r="D65" s="3"/>
      <c r="E65" s="3"/>
    </row>
    <row r="66" spans="2:7" ht="28.95" customHeight="1">
      <c r="B66" s="35" t="s">
        <v>132</v>
      </c>
    </row>
    <row r="67" spans="2:7" ht="42.45" customHeight="1">
      <c r="B67" s="89" t="s">
        <v>86</v>
      </c>
      <c r="C67" s="89"/>
      <c r="D67" s="89"/>
      <c r="E67" s="89"/>
      <c r="F67" s="34"/>
      <c r="G67" s="34"/>
    </row>
    <row r="68" spans="2:7" ht="7.5" customHeight="1" thickBot="1"/>
    <row r="69" spans="2:7" ht="25.5" customHeight="1" thickBot="1">
      <c r="C69" s="83"/>
      <c r="D69" s="84"/>
      <c r="E69" s="85"/>
    </row>
  </sheetData>
  <sheetProtection algorithmName="SHA-512" hashValue="FSOIT8gJmoS1aRNjmNTNjZKHMq/WHHrRcQSk+La5eBvqXpW2iIVvl9qoU29Pqyx66LFn39+xaSCD8dJLL/FQSg==" saltValue="wAGSagysYP3hwkLYw7XGig==" spinCount="100000" sheet="1" objects="1" scenarios="1"/>
  <mergeCells count="38">
    <mergeCell ref="C17:D17"/>
    <mergeCell ref="C29:D29"/>
    <mergeCell ref="C23:D23"/>
    <mergeCell ref="C35:D35"/>
    <mergeCell ref="C37:D37"/>
    <mergeCell ref="C39:D39"/>
    <mergeCell ref="C41:D41"/>
    <mergeCell ref="C31:D31"/>
    <mergeCell ref="C27:D27"/>
    <mergeCell ref="C25:D25"/>
    <mergeCell ref="C69:E69"/>
    <mergeCell ref="C55:E55"/>
    <mergeCell ref="C56:E56"/>
    <mergeCell ref="C57:E57"/>
    <mergeCell ref="C58:E58"/>
    <mergeCell ref="C59:E59"/>
    <mergeCell ref="C60:E60"/>
    <mergeCell ref="C61:E61"/>
    <mergeCell ref="C62:E62"/>
    <mergeCell ref="C64:E64"/>
    <mergeCell ref="C63:E63"/>
    <mergeCell ref="B67:E67"/>
    <mergeCell ref="C3:E3"/>
    <mergeCell ref="C53:E53"/>
    <mergeCell ref="C6:E6"/>
    <mergeCell ref="C7:E7"/>
    <mergeCell ref="C9:E9"/>
    <mergeCell ref="C11:E11"/>
    <mergeCell ref="C12:E12"/>
    <mergeCell ref="B46:F46"/>
    <mergeCell ref="C47:E47"/>
    <mergeCell ref="C13:E13"/>
    <mergeCell ref="C50:E50"/>
    <mergeCell ref="C14:E14"/>
    <mergeCell ref="C19:D19"/>
    <mergeCell ref="C10:E10"/>
    <mergeCell ref="C21:D21"/>
    <mergeCell ref="C43:D43"/>
  </mergeCells>
  <phoneticPr fontId="8"/>
  <dataValidations count="8">
    <dataValidation type="list" allowBlank="1" showInputMessage="1" showErrorMessage="1" sqref="C27:D28" xr:uid="{351ECAD3-AE8A-4710-997F-D7CB4C3C027F}">
      <formula1>"あり,なし"</formula1>
    </dataValidation>
    <dataValidation type="list" allowBlank="1" showInputMessage="1" showErrorMessage="1" sqref="C13:E13" xr:uid="{5A5BC310-4B30-41EE-B049-27A5F3D29AC4}">
      <formula1>"令和9年1月29日まで,令和9年1月30日～3月31日"</formula1>
    </dataValidation>
    <dataValidation type="list" allowBlank="1" showInputMessage="1" showErrorMessage="1" sqref="C47" xr:uid="{F1FA1542-DABD-4646-B657-D0C229746F90}">
      <formula1>"同意する,同意しない（納税証明書の添付必要）"</formula1>
    </dataValidation>
    <dataValidation type="list" allowBlank="1" showInputMessage="1" showErrorMessage="1" sqref="C53:E53" xr:uid="{1933EDC4-DECB-4C61-84C8-10DFE3DF4BBE}">
      <formula1>"申請者本人,手続き代行者"</formula1>
    </dataValidation>
    <dataValidation type="list" allowBlank="1" showInputMessage="1" showErrorMessage="1" sqref="C69:E69" xr:uid="{9F3C3A67-9444-437F-817E-28C9427A6382}">
      <formula1>"掲載を希望します,掲載を希望しません"</formula1>
    </dataValidation>
    <dataValidation type="list" allowBlank="1" showInputMessage="1" showErrorMessage="1" sqref="C63:E65" xr:uid="{8AD766F4-3A68-453B-9D88-F01BC5F1B42C}">
      <formula1>"月曜日,火曜日,水曜日,木曜日,金曜日"</formula1>
    </dataValidation>
    <dataValidation type="list" allowBlank="1" showInputMessage="1" showErrorMessage="1" sqref="C17:D17" xr:uid="{A0C5ACAF-0669-4A50-BA91-E947B2B0C384}">
      <formula1>"購入,リースまたはPPA"</formula1>
    </dataValidation>
    <dataValidation type="date" allowBlank="1" showInputMessage="1" showErrorMessage="1" errorTitle="無効な契約日" error="申請可能な契約期間は令和8年4月1日～令和9年3月31日です。" sqref="C12:E12" xr:uid="{3A36A6EF-4C7C-440E-A522-02F08508FD8F}">
      <formula1>46113</formula1>
      <formula2>46477</formula2>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486C1-6363-4360-9E22-7E81623A5AB2}">
  <sheetPr codeName="Sheet1">
    <tabColor theme="4" tint="0.59999389629810485"/>
  </sheetPr>
  <dimension ref="A1:O79"/>
  <sheetViews>
    <sheetView tabSelected="1" view="pageBreakPreview" zoomScale="90" zoomScaleNormal="100" zoomScaleSheetLayoutView="90" workbookViewId="0">
      <selection activeCell="Q14" sqref="Q13:Q14"/>
    </sheetView>
  </sheetViews>
  <sheetFormatPr defaultRowHeight="18"/>
  <cols>
    <col min="1" max="2" width="5.69921875" customWidth="1"/>
    <col min="3" max="3" width="8.796875" customWidth="1"/>
    <col min="4" max="4" width="14.19921875" customWidth="1"/>
    <col min="5" max="5" width="38" customWidth="1"/>
    <col min="6" max="6" width="3.69921875" customWidth="1"/>
    <col min="7" max="7" width="5.69921875" customWidth="1"/>
    <col min="8" max="8" width="7.296875" customWidth="1"/>
    <col min="9" max="9" width="19" hidden="1" customWidth="1"/>
    <col min="10" max="10" width="8.69921875" hidden="1" customWidth="1"/>
  </cols>
  <sheetData>
    <row r="1" spans="1:10">
      <c r="A1" t="s">
        <v>0</v>
      </c>
    </row>
    <row r="2" spans="1:10">
      <c r="A2" s="2"/>
      <c r="B2" s="2"/>
    </row>
    <row r="3" spans="1:10">
      <c r="A3" s="133" t="s">
        <v>1</v>
      </c>
      <c r="B3" s="133"/>
      <c r="C3" s="133"/>
      <c r="D3" s="133"/>
      <c r="E3" s="133"/>
      <c r="F3" s="133"/>
      <c r="G3" s="133"/>
      <c r="H3" s="133"/>
    </row>
    <row r="4" spans="1:10">
      <c r="A4" s="4"/>
      <c r="B4" s="4"/>
    </row>
    <row r="5" spans="1:10">
      <c r="E5" s="136" t="str">
        <f>IF(入力用!C3="","年　月　日",入力用!C3)</f>
        <v>年　月　日</v>
      </c>
      <c r="F5" s="136"/>
      <c r="G5" s="136"/>
    </row>
    <row r="6" spans="1:10">
      <c r="A6" t="s">
        <v>25</v>
      </c>
      <c r="C6" s="1"/>
    </row>
    <row r="7" spans="1:10" ht="26.4">
      <c r="D7" s="1" t="s">
        <v>2</v>
      </c>
    </row>
    <row r="8" spans="1:10">
      <c r="D8" s="137" t="s">
        <v>3</v>
      </c>
      <c r="E8" s="10" t="str">
        <f>IF(入力用!C7=0,"",入力用!C7)</f>
        <v/>
      </c>
      <c r="F8" s="125" t="s">
        <v>4</v>
      </c>
      <c r="G8" s="126"/>
    </row>
    <row r="9" spans="1:10" ht="34.950000000000003" customHeight="1">
      <c r="D9" s="137"/>
      <c r="E9" s="11" t="str">
        <f>IF(入力用!C6=0,"",入力用!C6)</f>
        <v/>
      </c>
      <c r="F9" s="127"/>
      <c r="G9" s="128"/>
    </row>
    <row r="10" spans="1:10">
      <c r="D10" s="137" t="s">
        <v>5</v>
      </c>
      <c r="E10" s="66" t="str">
        <f>IF(入力用!D8=0,"",入力用!D8)</f>
        <v/>
      </c>
      <c r="F10" s="59"/>
      <c r="G10" s="12"/>
    </row>
    <row r="11" spans="1:10" ht="24.45" customHeight="1">
      <c r="D11" s="137"/>
      <c r="E11" s="146" t="str">
        <f>IF(入力用!C9=0,"",入力用!C9)</f>
        <v/>
      </c>
      <c r="F11" s="148"/>
      <c r="G11" s="147"/>
    </row>
    <row r="12" spans="1:10" ht="24.45" customHeight="1">
      <c r="D12" s="9" t="s">
        <v>77</v>
      </c>
      <c r="E12" s="180" t="str">
        <f>IF(入力用!C10=0,"",入力用!C10)</f>
        <v/>
      </c>
      <c r="F12" s="181"/>
      <c r="G12" s="182"/>
    </row>
    <row r="13" spans="1:10" ht="33" customHeight="1">
      <c r="D13" s="9" t="s">
        <v>6</v>
      </c>
      <c r="E13" s="138" t="str">
        <f>IF(入力用!C11=0,"",入力用!C11)</f>
        <v/>
      </c>
      <c r="F13" s="139"/>
      <c r="G13" s="140"/>
    </row>
    <row r="14" spans="1:10">
      <c r="A14" s="1"/>
      <c r="B14" s="1"/>
    </row>
    <row r="15" spans="1:10" ht="80.55" customHeight="1">
      <c r="B15" s="168" t="s">
        <v>26</v>
      </c>
      <c r="C15" s="168"/>
      <c r="D15" s="168"/>
      <c r="E15" s="168"/>
      <c r="F15" s="168"/>
      <c r="G15" s="168"/>
    </row>
    <row r="16" spans="1:10">
      <c r="A16" s="1"/>
      <c r="B16" s="1"/>
      <c r="I16" t="s">
        <v>152</v>
      </c>
      <c r="J16" t="s">
        <v>71</v>
      </c>
    </row>
    <row r="17" spans="1:11">
      <c r="A17" s="141" t="s">
        <v>7</v>
      </c>
      <c r="B17" s="141"/>
      <c r="C17" s="141"/>
      <c r="D17" s="141"/>
      <c r="E17" s="141"/>
      <c r="F17" s="141"/>
      <c r="G17" s="141"/>
      <c r="H17" s="141"/>
      <c r="I17" t="s">
        <v>153</v>
      </c>
      <c r="J17" t="s">
        <v>72</v>
      </c>
    </row>
    <row r="18" spans="1:11" ht="10.5" customHeight="1">
      <c r="A18" s="1"/>
      <c r="B18" s="1"/>
    </row>
    <row r="19" spans="1:11" ht="28.05" customHeight="1">
      <c r="A19" s="14"/>
      <c r="B19" s="142" t="s">
        <v>34</v>
      </c>
      <c r="C19" s="143"/>
      <c r="D19" s="15" t="s">
        <v>8</v>
      </c>
      <c r="E19" s="176" t="str">
        <f>IF(入力用!C13="","",VLOOKUP(入力用!C13,'提出用（入力後こちらをプリントして提出してください）'!I16:J17,2,FALSE))</f>
        <v/>
      </c>
      <c r="F19" s="176"/>
      <c r="G19" s="176"/>
    </row>
    <row r="20" spans="1:11" ht="27" customHeight="1">
      <c r="A20" s="14"/>
      <c r="B20" s="144"/>
      <c r="C20" s="145"/>
      <c r="D20" s="15" t="s">
        <v>9</v>
      </c>
      <c r="E20" s="138" t="str">
        <f>IF(入力用!C14=0,"",入力用!C14)</f>
        <v/>
      </c>
      <c r="F20" s="139"/>
      <c r="G20" s="140"/>
    </row>
    <row r="21" spans="1:11" ht="27" customHeight="1">
      <c r="A21" s="14"/>
      <c r="B21" s="144"/>
      <c r="C21" s="145"/>
      <c r="D21" s="176" t="s">
        <v>10</v>
      </c>
      <c r="E21" s="172" t="str">
        <f>IF(OR(入力用!C23="",入力用!C43=""),"",IF(AND(入力用!C23&gt;=4,入力用!C43="『ZEH』"),"『ZEH』（50万円）",IF(AND(入力用!C23&gt;=4,入力用!C43="ZEH水準"),"ZEH水準（50万円）",IF(AND(入力用!C23&gt;=2,入力用!C23&lt;=4,入力用!C43="ZEH水準"),"ZEH水準（30万円）",""))))</f>
        <v/>
      </c>
      <c r="F21" s="173"/>
      <c r="G21" s="174"/>
      <c r="I21" t="str">
        <f>IF(入力用!C19&gt;=2,IF(入力用!C19&gt;=4,IF(入力用!C43="『ZEH』",500000,500000),300000),"")</f>
        <v/>
      </c>
      <c r="J21" s="19"/>
      <c r="K21" t="s">
        <v>92</v>
      </c>
    </row>
    <row r="22" spans="1:11" ht="25.5" customHeight="1">
      <c r="A22" s="14"/>
      <c r="B22" s="144"/>
      <c r="C22" s="145"/>
      <c r="D22" s="177"/>
      <c r="E22" s="129" t="str">
        <f>IF(入力用!C27="あり","蓄電池（10万円）","")</f>
        <v/>
      </c>
      <c r="F22" s="130"/>
      <c r="G22" s="131"/>
      <c r="I22">
        <f>IF(入力用!C27="あり",100000,0)</f>
        <v>0</v>
      </c>
      <c r="J22" s="19"/>
    </row>
    <row r="23" spans="1:11" ht="25.5" customHeight="1">
      <c r="A23" s="14"/>
      <c r="B23" s="144"/>
      <c r="C23" s="145"/>
      <c r="D23" s="30" t="s">
        <v>117</v>
      </c>
      <c r="E23" s="52" t="str">
        <f>IF(入力用!C17="","",入力用!C17)</f>
        <v/>
      </c>
      <c r="F23" s="37"/>
      <c r="G23" s="31"/>
      <c r="J23" s="19"/>
    </row>
    <row r="24" spans="1:11" ht="25.5" customHeight="1">
      <c r="A24" s="14"/>
      <c r="B24" s="144"/>
      <c r="C24" s="145"/>
      <c r="D24" s="30" t="s">
        <v>90</v>
      </c>
      <c r="E24" s="180" t="str">
        <f>IF(OR(入力用!C19="",入力用!C21=""),"",CONCATENATE("太陽光パネル",入力用!C19,"kW","　パワーコンディショナー",入力用!C21,"kW"))</f>
        <v/>
      </c>
      <c r="F24" s="181"/>
      <c r="G24" s="60" t="str">
        <f>IF(入力用!F21="","",入力用!F21)</f>
        <v/>
      </c>
      <c r="H24" s="175"/>
      <c r="J24" s="19"/>
    </row>
    <row r="25" spans="1:11" ht="25.5" customHeight="1">
      <c r="A25" s="14"/>
      <c r="B25" s="146"/>
      <c r="C25" s="147"/>
      <c r="D25" s="15" t="s">
        <v>89</v>
      </c>
      <c r="E25" s="189" t="str">
        <f>IF(入力用!C27="","",IF(入力用!C27="あり",入力用!C29&amp;"kWh","なし"))</f>
        <v/>
      </c>
      <c r="F25" s="190"/>
      <c r="G25" s="61" t="str">
        <f>IF(OR(入力用!F31="",入力用!C27="なし",入力用!C27=""),"",入力用!F31)</f>
        <v/>
      </c>
      <c r="H25" s="175"/>
      <c r="J25" s="19"/>
    </row>
    <row r="26" spans="1:11" ht="25.05" customHeight="1">
      <c r="A26" s="14"/>
      <c r="B26" s="152" t="s">
        <v>94</v>
      </c>
      <c r="C26" s="152"/>
      <c r="D26" s="156" t="str">
        <f>IF(入力用!C12=0,"",入力用!C12)</f>
        <v/>
      </c>
      <c r="E26" s="157"/>
      <c r="F26" s="157"/>
      <c r="G26" s="158"/>
      <c r="J26" s="19"/>
    </row>
    <row r="27" spans="1:11" ht="25.5" customHeight="1">
      <c r="A27" s="14"/>
      <c r="B27" s="152" t="s">
        <v>151</v>
      </c>
      <c r="C27" s="152"/>
      <c r="D27" s="156" t="str">
        <f>IF(入力用!C13=0,"",入力用!C13)</f>
        <v/>
      </c>
      <c r="E27" s="157"/>
      <c r="F27" s="157"/>
      <c r="G27" s="158"/>
      <c r="J27" s="19"/>
    </row>
    <row r="28" spans="1:11" ht="28.05" customHeight="1">
      <c r="A28" s="14"/>
      <c r="B28" s="152" t="s">
        <v>35</v>
      </c>
      <c r="C28" s="152"/>
      <c r="D28" s="18" t="s">
        <v>37</v>
      </c>
      <c r="E28" s="20" t="str">
        <f>IF(I21="","",I21+I22)</f>
        <v/>
      </c>
      <c r="F28" s="190" t="s">
        <v>38</v>
      </c>
      <c r="G28" s="191"/>
    </row>
    <row r="29" spans="1:11" ht="24.45" customHeight="1">
      <c r="A29" s="14"/>
      <c r="B29" s="152" t="s">
        <v>95</v>
      </c>
      <c r="C29" s="152"/>
      <c r="D29" s="122" t="s">
        <v>39</v>
      </c>
      <c r="E29" s="123"/>
      <c r="F29" s="123"/>
      <c r="G29" s="124"/>
    </row>
    <row r="30" spans="1:11" ht="13.05" customHeight="1">
      <c r="A30" s="14"/>
      <c r="B30" s="152"/>
      <c r="C30" s="152"/>
      <c r="D30" s="153"/>
      <c r="E30" s="154"/>
      <c r="F30" s="154"/>
      <c r="G30" s="155"/>
    </row>
    <row r="31" spans="1:11" ht="17.55" customHeight="1">
      <c r="A31" s="14"/>
      <c r="B31" s="152"/>
      <c r="C31" s="152"/>
      <c r="D31" s="153" t="str">
        <f>IF(入力用!C47=0,"",入力用!C47)</f>
        <v/>
      </c>
      <c r="E31" s="154"/>
      <c r="F31" s="51"/>
      <c r="G31" s="16"/>
    </row>
    <row r="32" spans="1:11" ht="21" customHeight="1">
      <c r="A32" s="14"/>
      <c r="B32" s="152"/>
      <c r="C32" s="152"/>
      <c r="D32" s="44" t="s">
        <v>91</v>
      </c>
      <c r="E32" s="40" t="str">
        <f>IF(D31="","",IF(D31="同意しない（納税証明書の添付必要）","",入力用!C50))</f>
        <v/>
      </c>
      <c r="F32" s="40"/>
      <c r="G32" s="13"/>
    </row>
    <row r="33" spans="1:7" ht="43.5" customHeight="1">
      <c r="B33" s="194" t="s">
        <v>96</v>
      </c>
      <c r="C33" s="194"/>
      <c r="D33" s="194"/>
      <c r="E33" s="194"/>
      <c r="F33" s="194"/>
      <c r="G33" s="194"/>
    </row>
    <row r="34" spans="1:7" ht="18" customHeight="1">
      <c r="A34" s="135" t="s">
        <v>70</v>
      </c>
      <c r="B34" s="135"/>
      <c r="C34" s="135"/>
      <c r="D34" s="135"/>
    </row>
    <row r="35" spans="1:7" ht="13.5" customHeight="1">
      <c r="A35" s="134" t="s">
        <v>47</v>
      </c>
      <c r="B35" s="134"/>
      <c r="C35" s="134"/>
    </row>
    <row r="36" spans="1:7" ht="18.45" customHeight="1">
      <c r="B36" s="132" t="s">
        <v>136</v>
      </c>
      <c r="C36" s="132"/>
      <c r="D36" s="98" t="str">
        <f>IF(入力用!C53="","",入力用!C53)</f>
        <v/>
      </c>
      <c r="E36" s="99"/>
      <c r="F36" s="99"/>
      <c r="G36" s="100"/>
    </row>
    <row r="37" spans="1:7" ht="22.5" customHeight="1">
      <c r="B37" s="183" t="s">
        <v>135</v>
      </c>
      <c r="C37" s="184"/>
      <c r="D37" s="25" t="s">
        <v>140</v>
      </c>
      <c r="E37" s="101" t="str">
        <f>IF(入力用!C55="","",入力用!C55)</f>
        <v/>
      </c>
      <c r="F37" s="102"/>
      <c r="G37" s="103"/>
    </row>
    <row r="38" spans="1:7" ht="18" customHeight="1">
      <c r="B38" s="185"/>
      <c r="C38" s="186"/>
      <c r="D38" s="132" t="s">
        <v>48</v>
      </c>
      <c r="E38" s="104" t="str">
        <f>IF(入力用!C56="","",入力用!C56)</f>
        <v/>
      </c>
      <c r="F38" s="105"/>
      <c r="G38" s="106"/>
    </row>
    <row r="39" spans="1:7">
      <c r="B39" s="185"/>
      <c r="C39" s="186"/>
      <c r="D39" s="132"/>
      <c r="E39" s="107" t="str">
        <f>IF(入力用!C57="","",入力用!C57)</f>
        <v/>
      </c>
      <c r="F39" s="108"/>
      <c r="G39" s="109"/>
    </row>
    <row r="40" spans="1:7" ht="13.5" customHeight="1">
      <c r="B40" s="185"/>
      <c r="C40" s="186"/>
      <c r="D40" s="132" t="s">
        <v>49</v>
      </c>
      <c r="E40" s="110" t="str">
        <f>IF(入力用!C59="","",入力用!C59)</f>
        <v/>
      </c>
      <c r="F40" s="111"/>
      <c r="G40" s="112"/>
    </row>
    <row r="41" spans="1:7" ht="21" customHeight="1">
      <c r="B41" s="185"/>
      <c r="C41" s="186"/>
      <c r="D41" s="132"/>
      <c r="E41" s="113" t="str">
        <f>IF(入力用!C58="","",入力用!C58)</f>
        <v/>
      </c>
      <c r="F41" s="114"/>
      <c r="G41" s="115"/>
    </row>
    <row r="42" spans="1:7">
      <c r="B42" s="185"/>
      <c r="C42" s="186"/>
      <c r="D42" s="132" t="s">
        <v>144</v>
      </c>
      <c r="E42" s="116" t="str">
        <f>IF(入力用!C60="","",入力用!C60)</f>
        <v/>
      </c>
      <c r="F42" s="117"/>
      <c r="G42" s="118"/>
    </row>
    <row r="43" spans="1:7">
      <c r="B43" s="185"/>
      <c r="C43" s="186"/>
      <c r="D43" s="132"/>
      <c r="E43" s="113" t="str">
        <f>IF(入力用!C61="","",入力用!C61)</f>
        <v/>
      </c>
      <c r="F43" s="114"/>
      <c r="G43" s="115"/>
    </row>
    <row r="44" spans="1:7">
      <c r="B44" s="185"/>
      <c r="C44" s="186"/>
      <c r="D44" s="132"/>
      <c r="E44" s="119" t="str">
        <f>IF(入力用!C62="","",入力用!C62)</f>
        <v/>
      </c>
      <c r="F44" s="120"/>
      <c r="G44" s="121"/>
    </row>
    <row r="45" spans="1:7">
      <c r="B45" s="185"/>
      <c r="C45" s="186"/>
      <c r="D45" s="192" t="s">
        <v>50</v>
      </c>
      <c r="E45" s="113" t="str">
        <f>IF(入力用!C63="","",入力用!C63)</f>
        <v/>
      </c>
      <c r="F45" s="114"/>
      <c r="G45" s="115"/>
    </row>
    <row r="46" spans="1:7">
      <c r="B46" s="185"/>
      <c r="C46" s="186"/>
      <c r="D46" s="193"/>
      <c r="E46" s="113" t="str">
        <f>IF(入力用!C64="","",入力用!C64)</f>
        <v/>
      </c>
      <c r="F46" s="114"/>
      <c r="G46" s="115"/>
    </row>
    <row r="47" spans="1:7" ht="42.45" customHeight="1">
      <c r="B47" s="185"/>
      <c r="C47" s="186"/>
      <c r="D47" s="132" t="s">
        <v>133</v>
      </c>
      <c r="E47" s="122" t="s">
        <v>87</v>
      </c>
      <c r="F47" s="123"/>
      <c r="G47" s="124"/>
    </row>
    <row r="48" spans="1:7">
      <c r="B48" s="187"/>
      <c r="C48" s="188"/>
      <c r="D48" s="132"/>
      <c r="E48" s="169" t="str">
        <f>IF(入力用!C69="","",入力用!C69)</f>
        <v/>
      </c>
      <c r="F48" s="170"/>
      <c r="G48" s="171"/>
    </row>
    <row r="49" spans="2:15">
      <c r="B49" s="21" t="s">
        <v>51</v>
      </c>
      <c r="D49" s="21"/>
      <c r="E49" s="21"/>
      <c r="F49" s="21"/>
    </row>
    <row r="50" spans="2:15">
      <c r="B50" s="21" t="s">
        <v>137</v>
      </c>
      <c r="D50" s="21"/>
      <c r="E50" s="21"/>
      <c r="F50" s="21"/>
    </row>
    <row r="51" spans="2:15">
      <c r="B51" s="21" t="s">
        <v>138</v>
      </c>
      <c r="D51" s="21"/>
      <c r="E51" s="21"/>
      <c r="F51" s="21"/>
    </row>
    <row r="52" spans="2:15">
      <c r="B52" s="21" t="s">
        <v>139</v>
      </c>
      <c r="D52" s="21"/>
      <c r="E52" s="21"/>
      <c r="F52" s="21"/>
      <c r="G52" s="21"/>
    </row>
    <row r="53" spans="2:15" ht="25.05" customHeight="1">
      <c r="B53" s="168" t="s">
        <v>141</v>
      </c>
      <c r="C53" s="168"/>
      <c r="D53" s="168"/>
      <c r="E53" s="168"/>
      <c r="F53" s="168"/>
      <c r="G53" s="168"/>
      <c r="H53" s="168"/>
    </row>
    <row r="54" spans="2:15" ht="7.95" customHeight="1">
      <c r="C54" s="1"/>
    </row>
    <row r="55" spans="2:15" ht="18" customHeight="1">
      <c r="B55" s="23" t="s">
        <v>52</v>
      </c>
      <c r="D55" s="23"/>
      <c r="E55" s="23"/>
      <c r="F55" s="23"/>
    </row>
    <row r="56" spans="2:15" ht="20.55" customHeight="1">
      <c r="B56" s="22" t="s">
        <v>53</v>
      </c>
      <c r="C56" s="159" t="s">
        <v>54</v>
      </c>
      <c r="D56" s="160"/>
      <c r="E56" s="160"/>
      <c r="F56" s="161"/>
      <c r="G56" s="22" t="s">
        <v>55</v>
      </c>
    </row>
    <row r="57" spans="2:15" ht="20.55" customHeight="1">
      <c r="B57" s="22" t="s">
        <v>57</v>
      </c>
      <c r="C57" s="162" t="s">
        <v>58</v>
      </c>
      <c r="D57" s="163"/>
      <c r="E57" s="163"/>
      <c r="F57" s="164"/>
      <c r="G57" s="24" t="s">
        <v>56</v>
      </c>
    </row>
    <row r="58" spans="2:15" ht="20.55" customHeight="1">
      <c r="B58" s="22" t="s">
        <v>59</v>
      </c>
      <c r="C58" s="162" t="s">
        <v>62</v>
      </c>
      <c r="D58" s="163"/>
      <c r="E58" s="163"/>
      <c r="F58" s="164"/>
      <c r="G58" s="24" t="s">
        <v>56</v>
      </c>
    </row>
    <row r="59" spans="2:15" ht="20.55" customHeight="1">
      <c r="B59" s="22" t="s">
        <v>60</v>
      </c>
      <c r="C59" s="162" t="s">
        <v>112</v>
      </c>
      <c r="D59" s="163"/>
      <c r="E59" s="163"/>
      <c r="F59" s="164"/>
      <c r="G59" s="24" t="s">
        <v>56</v>
      </c>
    </row>
    <row r="60" spans="2:15" ht="20.55" customHeight="1">
      <c r="B60" s="22" t="s">
        <v>61</v>
      </c>
      <c r="C60" s="165" t="s">
        <v>113</v>
      </c>
      <c r="D60" s="166"/>
      <c r="E60" s="166"/>
      <c r="F60" s="167"/>
      <c r="G60" s="24" t="s">
        <v>56</v>
      </c>
    </row>
    <row r="61" spans="2:15" ht="20.55" customHeight="1">
      <c r="B61" s="22" t="s">
        <v>63</v>
      </c>
      <c r="C61" s="165" t="s">
        <v>147</v>
      </c>
      <c r="D61" s="166"/>
      <c r="E61" s="166"/>
      <c r="F61" s="167"/>
      <c r="G61" s="24" t="s">
        <v>56</v>
      </c>
      <c r="O61" s="42"/>
    </row>
    <row r="62" spans="2:15" ht="20.55" customHeight="1">
      <c r="B62" s="9" t="s">
        <v>106</v>
      </c>
      <c r="C62" s="165" t="s">
        <v>64</v>
      </c>
      <c r="D62" s="166"/>
      <c r="E62" s="166"/>
      <c r="F62" s="167"/>
      <c r="G62" s="24" t="s">
        <v>56</v>
      </c>
      <c r="O62" s="42"/>
    </row>
    <row r="63" spans="2:15" ht="20.55" customHeight="1">
      <c r="B63" s="9" t="s">
        <v>107</v>
      </c>
      <c r="C63" s="165" t="s">
        <v>65</v>
      </c>
      <c r="D63" s="166"/>
      <c r="E63" s="166"/>
      <c r="F63" s="167"/>
      <c r="G63" s="24" t="s">
        <v>56</v>
      </c>
      <c r="O63" s="42"/>
    </row>
    <row r="64" spans="2:15" ht="20.55" customHeight="1">
      <c r="B64" s="9" t="s">
        <v>108</v>
      </c>
      <c r="C64" s="165" t="s">
        <v>66</v>
      </c>
      <c r="D64" s="166"/>
      <c r="E64" s="166"/>
      <c r="F64" s="167"/>
      <c r="G64" s="24" t="s">
        <v>56</v>
      </c>
      <c r="O64" s="42"/>
    </row>
    <row r="65" spans="2:15" ht="20.55" customHeight="1">
      <c r="B65" s="9" t="s">
        <v>109</v>
      </c>
      <c r="C65" s="149" t="s">
        <v>127</v>
      </c>
      <c r="D65" s="150"/>
      <c r="E65" s="150"/>
      <c r="F65" s="151"/>
      <c r="G65" s="24" t="s">
        <v>56</v>
      </c>
      <c r="O65" s="42"/>
    </row>
    <row r="66" spans="2:15" ht="20.55" customHeight="1">
      <c r="B66" s="9" t="s">
        <v>110</v>
      </c>
      <c r="C66" s="149" t="s">
        <v>119</v>
      </c>
      <c r="D66" s="150"/>
      <c r="E66" s="150"/>
      <c r="F66" s="151"/>
      <c r="G66" s="24" t="s">
        <v>56</v>
      </c>
      <c r="O66" s="42"/>
    </row>
    <row r="67" spans="2:15" ht="20.55" customHeight="1">
      <c r="B67" s="22" t="s">
        <v>120</v>
      </c>
      <c r="C67" s="149" t="s">
        <v>118</v>
      </c>
      <c r="D67" s="150"/>
      <c r="E67" s="150"/>
      <c r="F67" s="151"/>
      <c r="G67" s="24" t="s">
        <v>56</v>
      </c>
      <c r="O67" s="42"/>
    </row>
    <row r="68" spans="2:15" ht="20.55" customHeight="1">
      <c r="B68" s="22" t="s">
        <v>121</v>
      </c>
      <c r="C68" s="165" t="s">
        <v>116</v>
      </c>
      <c r="D68" s="166"/>
      <c r="E68" s="166"/>
      <c r="F68" s="167"/>
      <c r="G68" s="24" t="s">
        <v>56</v>
      </c>
      <c r="O68" s="42"/>
    </row>
    <row r="69" spans="2:15" ht="14.55" customHeight="1">
      <c r="B69" s="58" t="s">
        <v>111</v>
      </c>
      <c r="C69" s="56"/>
      <c r="D69" s="56"/>
      <c r="E69" s="56"/>
      <c r="F69" s="56"/>
      <c r="G69" s="57"/>
      <c r="O69" s="42"/>
    </row>
    <row r="70" spans="2:15" ht="20.55" customHeight="1">
      <c r="B70" s="22" t="s">
        <v>122</v>
      </c>
      <c r="C70" s="162" t="s">
        <v>149</v>
      </c>
      <c r="D70" s="163"/>
      <c r="E70" s="163"/>
      <c r="F70" s="164"/>
      <c r="G70" s="24" t="s">
        <v>56</v>
      </c>
    </row>
    <row r="71" spans="2:15" ht="20.55" customHeight="1">
      <c r="B71" s="9" t="s">
        <v>123</v>
      </c>
      <c r="C71" s="149" t="s">
        <v>129</v>
      </c>
      <c r="D71" s="150"/>
      <c r="E71" s="178" t="str">
        <f>IF(入力用!C17="","",IF(入力用!C17="リースまたはPPA","必須提出です","提出不要"))</f>
        <v/>
      </c>
      <c r="F71" s="179"/>
      <c r="G71" s="24" t="s">
        <v>56</v>
      </c>
      <c r="O71" s="42"/>
    </row>
    <row r="72" spans="2:15" ht="20.55" customHeight="1">
      <c r="B72" s="9" t="s">
        <v>124</v>
      </c>
      <c r="C72" s="165" t="s">
        <v>148</v>
      </c>
      <c r="D72" s="166"/>
      <c r="E72" s="166"/>
      <c r="F72" s="167"/>
      <c r="G72" s="24" t="s">
        <v>56</v>
      </c>
      <c r="O72" s="43"/>
    </row>
    <row r="73" spans="2:15" ht="20.55" customHeight="1">
      <c r="B73" s="9" t="s">
        <v>125</v>
      </c>
      <c r="C73" s="165" t="s">
        <v>67</v>
      </c>
      <c r="D73" s="166"/>
      <c r="E73" s="166"/>
      <c r="F73" s="167"/>
      <c r="G73" s="24" t="s">
        <v>56</v>
      </c>
      <c r="O73" s="43"/>
    </row>
    <row r="74" spans="2:15" ht="20.55" customHeight="1">
      <c r="B74" s="9" t="s">
        <v>126</v>
      </c>
      <c r="C74" s="165" t="s">
        <v>68</v>
      </c>
      <c r="D74" s="166"/>
      <c r="E74" s="166"/>
      <c r="F74" s="167"/>
      <c r="G74" s="24" t="s">
        <v>56</v>
      </c>
      <c r="O74" s="43"/>
    </row>
    <row r="75" spans="2:15" ht="20.55" customHeight="1">
      <c r="B75" s="9" t="s">
        <v>128</v>
      </c>
      <c r="C75" s="165" t="s">
        <v>69</v>
      </c>
      <c r="D75" s="166"/>
      <c r="E75" s="166"/>
      <c r="F75" s="167"/>
      <c r="G75" s="24" t="s">
        <v>56</v>
      </c>
      <c r="O75" s="43"/>
    </row>
    <row r="76" spans="2:15">
      <c r="C76" s="97"/>
      <c r="D76" s="97"/>
      <c r="E76" s="97"/>
      <c r="F76" s="53"/>
      <c r="O76" s="43"/>
    </row>
    <row r="77" spans="2:15">
      <c r="O77" s="43"/>
    </row>
    <row r="78" spans="2:15">
      <c r="O78" s="43"/>
    </row>
    <row r="79" spans="2:15">
      <c r="O79" s="43"/>
    </row>
  </sheetData>
  <sheetProtection algorithmName="SHA-512" hashValue="HutkAPkI7tZThUcr2ctTlqpwp4R2cZ69uj9dqqfNG0YvGpU+RDQqyc6AUZ8mk3zbojiVjqBS0KYU4VErbIc/CQ==" saltValue="WqhnyR5CkIsnCtoBMX4EJA==" spinCount="100000" sheet="1" objects="1" scenarios="1"/>
  <mergeCells count="73">
    <mergeCell ref="E12:G12"/>
    <mergeCell ref="C68:F68"/>
    <mergeCell ref="C57:F57"/>
    <mergeCell ref="C65:F65"/>
    <mergeCell ref="B37:C48"/>
    <mergeCell ref="E25:F25"/>
    <mergeCell ref="E24:F24"/>
    <mergeCell ref="C64:F64"/>
    <mergeCell ref="F28:G28"/>
    <mergeCell ref="C67:F67"/>
    <mergeCell ref="C61:F61"/>
    <mergeCell ref="C62:F62"/>
    <mergeCell ref="C63:F63"/>
    <mergeCell ref="D45:D46"/>
    <mergeCell ref="E45:G45"/>
    <mergeCell ref="B33:G33"/>
    <mergeCell ref="C75:F75"/>
    <mergeCell ref="C70:F70"/>
    <mergeCell ref="E71:F71"/>
    <mergeCell ref="C72:F72"/>
    <mergeCell ref="C73:F73"/>
    <mergeCell ref="C74:F74"/>
    <mergeCell ref="C71:D71"/>
    <mergeCell ref="C60:F60"/>
    <mergeCell ref="B53:H53"/>
    <mergeCell ref="E48:G48"/>
    <mergeCell ref="D47:D48"/>
    <mergeCell ref="B15:G15"/>
    <mergeCell ref="E21:G21"/>
    <mergeCell ref="H24:H25"/>
    <mergeCell ref="E19:G19"/>
    <mergeCell ref="E20:G20"/>
    <mergeCell ref="D21:D22"/>
    <mergeCell ref="B26:C26"/>
    <mergeCell ref="B27:C27"/>
    <mergeCell ref="B28:C28"/>
    <mergeCell ref="B29:C32"/>
    <mergeCell ref="D29:G30"/>
    <mergeCell ref="D26:G26"/>
    <mergeCell ref="D27:G27"/>
    <mergeCell ref="D31:E31"/>
    <mergeCell ref="F8:G9"/>
    <mergeCell ref="E22:G22"/>
    <mergeCell ref="D42:D44"/>
    <mergeCell ref="A3:H3"/>
    <mergeCell ref="A35:C35"/>
    <mergeCell ref="D38:D39"/>
    <mergeCell ref="D40:D41"/>
    <mergeCell ref="B36:C36"/>
    <mergeCell ref="A34:D34"/>
    <mergeCell ref="E5:G5"/>
    <mergeCell ref="D8:D9"/>
    <mergeCell ref="D10:D11"/>
    <mergeCell ref="E13:G13"/>
    <mergeCell ref="A17:H17"/>
    <mergeCell ref="B19:C25"/>
    <mergeCell ref="E11:G11"/>
    <mergeCell ref="C76:E76"/>
    <mergeCell ref="D36:G36"/>
    <mergeCell ref="E37:G37"/>
    <mergeCell ref="E38:G38"/>
    <mergeCell ref="E39:G39"/>
    <mergeCell ref="E40:G40"/>
    <mergeCell ref="E41:G41"/>
    <mergeCell ref="E42:G42"/>
    <mergeCell ref="E43:G43"/>
    <mergeCell ref="E44:G44"/>
    <mergeCell ref="E46:G46"/>
    <mergeCell ref="E47:G47"/>
    <mergeCell ref="C66:F66"/>
    <mergeCell ref="C56:F56"/>
    <mergeCell ref="C58:F58"/>
    <mergeCell ref="C59:F59"/>
  </mergeCells>
  <phoneticPr fontId="8"/>
  <pageMargins left="0.23622047244094491" right="0.23622047244094491" top="0.43307086614173229" bottom="0.37" header="0.19685039370078741" footer="0.15748031496062992"/>
  <pageSetup paperSize="9" scale="93" fitToHeight="2" orientation="portrait" r:id="rId1"/>
  <rowBreaks count="1" manualBreakCount="1">
    <brk id="33" max="8"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入力用</vt:lpstr>
      <vt:lpstr>提出用（入力後こちらをプリントして提出してください）</vt:lpstr>
      <vt:lpstr>'提出用（入力後こちらをプリントして提出してください）'!Print_Area</vt:lpstr>
      <vt:lpstr>入力用!Print_Area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赤井澤　勝彦</dc:creator>
  <cp:lastModifiedBy>赤井澤　勝彦</cp:lastModifiedBy>
  <cp:lastPrinted>2026-03-31T05:50:46Z</cp:lastPrinted>
  <dcterms:created xsi:type="dcterms:W3CDTF">2026-02-18T02:22:06Z</dcterms:created>
  <dcterms:modified xsi:type="dcterms:W3CDTF">2026-04-20T03:08:14Z</dcterms:modified>
</cp:coreProperties>
</file>