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defaultThemeVersion="202300"/>
  <mc:AlternateContent xmlns:mc="http://schemas.openxmlformats.org/markup-compatibility/2006">
    <mc:Choice Requires="x15">
      <x15ac:absPath xmlns:x15ac="http://schemas.microsoft.com/office/spreadsheetml/2010/11/ac" url="\\kannt226om\温暖化対策推進課\★★★脱炭素都市推進部★★★\30_脱炭素政策課\60_脱炭素ライフ係\10_係事業\11_せんだい健幸省エネ住宅補助金（新築）\01_要綱\R8\04_起案用\"/>
    </mc:Choice>
  </mc:AlternateContent>
  <xr:revisionPtr revIDLastSave="0" documentId="13_ncr:1_{1283767F-6CC9-47E3-A7BB-DC5B426A3498}" xr6:coauthVersionLast="47" xr6:coauthVersionMax="47" xr10:uidLastSave="{00000000-0000-0000-0000-000000000000}"/>
  <bookViews>
    <workbookView xWindow="29955" yWindow="195" windowWidth="17970" windowHeight="12690" xr2:uid="{F8ADF381-0BF8-4094-BAF9-923A52B8A7DE}"/>
  </bookViews>
  <sheets>
    <sheet name="Sheet1" sheetId="1" r:id="rId1"/>
  </sheets>
  <definedNames>
    <definedName name="『ZEH』">Sheet1!$AL$8:$AL$9</definedName>
    <definedName name="_xlnm.Print_Area" localSheetId="0">Sheet1!$A$1:$BQ$81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I72" i="1" l="1"/>
  <c r="AH48" i="1"/>
  <c r="O51" i="1" s="1"/>
  <c r="K65" i="1"/>
  <c r="Y64" i="1" s="1"/>
  <c r="AI71" i="1" s="1"/>
  <c r="B80" i="1" s="1"/>
  <c r="B81" i="1" l="1"/>
  <c r="L66" i="1"/>
  <c r="Y66" i="1" s="1"/>
  <c r="AI56" i="1"/>
  <c r="B53" i="1"/>
  <c r="AK5" i="1"/>
  <c r="F56" i="1" s="1"/>
  <c r="AK8" i="1" l="1"/>
  <c r="AK9" i="1"/>
  <c r="K11" i="1" l="1" a="1"/>
  <c r="K11" i="1" s="1"/>
  <c r="AK12" i="1" l="1"/>
  <c r="AK13" i="1"/>
  <c r="AK14" i="1"/>
  <c r="AK6" i="1" l="1"/>
  <c r="L60" i="1" l="1"/>
  <c r="Y60" i="1" s="1"/>
  <c r="K6" i="1"/>
  <c r="R62" i="1" a="1"/>
  <c r="R62" i="1" s="1"/>
  <c r="Y62" i="1" s="1"/>
  <c r="F57" i="1"/>
  <c r="AR6" i="1"/>
  <c r="Y68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<sst xmlns="http://schemas.openxmlformats.org/spreadsheetml/2006/main" count="105" uniqueCount="87">
  <si>
    <t>様式第２号</t>
    <rPh sb="0" eb="2">
      <t>ヨウシキ</t>
    </rPh>
    <rPh sb="2" eb="3">
      <t>ダイ</t>
    </rPh>
    <rPh sb="4" eb="5">
      <t>ゴウ</t>
    </rPh>
    <phoneticPr fontId="1"/>
  </si>
  <si>
    <t>１．補助事業の概要</t>
    <rPh sb="2" eb="4">
      <t>ホジョ</t>
    </rPh>
    <rPh sb="4" eb="6">
      <t>ジギョウ</t>
    </rPh>
    <rPh sb="7" eb="9">
      <t>ガイヨウ</t>
    </rPh>
    <phoneticPr fontId="1"/>
  </si>
  <si>
    <t>ZEHの種別</t>
    <rPh sb="4" eb="6">
      <t>シュベツ</t>
    </rPh>
    <phoneticPr fontId="1"/>
  </si>
  <si>
    <t>『ZEH』</t>
    <phoneticPr fontId="1"/>
  </si>
  <si>
    <t>高度エネルギーマネジメント</t>
    <rPh sb="0" eb="2">
      <t>コウド</t>
    </rPh>
    <phoneticPr fontId="1"/>
  </si>
  <si>
    <t>電気自動車等を活用した充電設備又は充放電設備</t>
    <rPh sb="0" eb="2">
      <t>デンキ</t>
    </rPh>
    <rPh sb="2" eb="5">
      <t>ジドウシャ</t>
    </rPh>
    <rPh sb="5" eb="6">
      <t>ナド</t>
    </rPh>
    <rPh sb="7" eb="9">
      <t>カツヨウ</t>
    </rPh>
    <rPh sb="11" eb="13">
      <t>ジュウデン</t>
    </rPh>
    <rPh sb="13" eb="15">
      <t>セツビ</t>
    </rPh>
    <rPh sb="15" eb="16">
      <t>マタ</t>
    </rPh>
    <rPh sb="17" eb="20">
      <t>ジュウホウデン</t>
    </rPh>
    <rPh sb="20" eb="22">
      <t>セツビ</t>
    </rPh>
    <phoneticPr fontId="1"/>
  </si>
  <si>
    <t>『ZEH＋』</t>
    <phoneticPr fontId="1"/>
  </si>
  <si>
    <t>S-G1（UA値：0.48以下　C値：1.0以下）</t>
    <rPh sb="7" eb="8">
      <t>アタイ</t>
    </rPh>
    <rPh sb="13" eb="15">
      <t>イカ</t>
    </rPh>
    <rPh sb="17" eb="18">
      <t>アタイ</t>
    </rPh>
    <rPh sb="22" eb="24">
      <t>イカ</t>
    </rPh>
    <phoneticPr fontId="1"/>
  </si>
  <si>
    <t>せんだい健幸省エネ住宅補助金（新築向け）　実施計画書</t>
    <rPh sb="4" eb="5">
      <t>ケン</t>
    </rPh>
    <rPh sb="5" eb="6">
      <t>サチ</t>
    </rPh>
    <rPh sb="6" eb="7">
      <t>ショウ</t>
    </rPh>
    <rPh sb="9" eb="11">
      <t>ジュウタク</t>
    </rPh>
    <rPh sb="11" eb="14">
      <t>ホジョキン</t>
    </rPh>
    <rPh sb="15" eb="17">
      <t>シンチク</t>
    </rPh>
    <rPh sb="17" eb="18">
      <t>ム</t>
    </rPh>
    <rPh sb="21" eb="23">
      <t>ジッシ</t>
    </rPh>
    <rPh sb="23" eb="26">
      <t>ケイカクショ</t>
    </rPh>
    <phoneticPr fontId="1"/>
  </si>
  <si>
    <t>S-G2（UA値：0.34以下　C値：1.0以下）</t>
    <rPh sb="7" eb="8">
      <t>アタイ</t>
    </rPh>
    <rPh sb="13" eb="15">
      <t>イカ</t>
    </rPh>
    <rPh sb="17" eb="18">
      <t>アタイ</t>
    </rPh>
    <rPh sb="22" eb="24">
      <t>イカ</t>
    </rPh>
    <phoneticPr fontId="1"/>
  </si>
  <si>
    <t>S-G3（UA値：0.23以下　C値：1.0以下）</t>
    <rPh sb="7" eb="8">
      <t>アタイ</t>
    </rPh>
    <rPh sb="13" eb="15">
      <t>イカ</t>
    </rPh>
    <rPh sb="17" eb="18">
      <t>アタイ</t>
    </rPh>
    <rPh sb="22" eb="24">
      <t>イカ</t>
    </rPh>
    <phoneticPr fontId="1"/>
  </si>
  <si>
    <t>外皮平均熱貫流率</t>
    <rPh sb="0" eb="2">
      <t>ガイヒ</t>
    </rPh>
    <rPh sb="2" eb="4">
      <t>ヘイキン</t>
    </rPh>
    <rPh sb="4" eb="5">
      <t>ネツ</t>
    </rPh>
    <rPh sb="5" eb="7">
      <t>カンリュウ</t>
    </rPh>
    <rPh sb="7" eb="8">
      <t>リツ</t>
    </rPh>
    <phoneticPr fontId="1"/>
  </si>
  <si>
    <t>（UA値）</t>
    <rPh sb="3" eb="4">
      <t>アタイ</t>
    </rPh>
    <phoneticPr fontId="1"/>
  </si>
  <si>
    <t>せんだい健幸省エネ住宅の断熱基準を満たしません</t>
    <rPh sb="4" eb="5">
      <t>ケン</t>
    </rPh>
    <rPh sb="5" eb="6">
      <t>サチ</t>
    </rPh>
    <rPh sb="6" eb="7">
      <t>ショウ</t>
    </rPh>
    <rPh sb="9" eb="11">
      <t>ジュウタク</t>
    </rPh>
    <rPh sb="12" eb="14">
      <t>ダンネツ</t>
    </rPh>
    <rPh sb="14" eb="16">
      <t>キジュン</t>
    </rPh>
    <rPh sb="17" eb="18">
      <t>ミ</t>
    </rPh>
    <phoneticPr fontId="1"/>
  </si>
  <si>
    <t>２．住宅の設備</t>
    <rPh sb="2" eb="4">
      <t>ジュウタク</t>
    </rPh>
    <rPh sb="5" eb="7">
      <t>セツビ</t>
    </rPh>
    <phoneticPr fontId="1"/>
  </si>
  <si>
    <t>①太陽光発電設備</t>
    <rPh sb="1" eb="4">
      <t>タイヨウコウ</t>
    </rPh>
    <rPh sb="4" eb="6">
      <t>ハツデン</t>
    </rPh>
    <rPh sb="6" eb="8">
      <t>セツビ</t>
    </rPh>
    <phoneticPr fontId="1"/>
  </si>
  <si>
    <t>モジュール</t>
    <phoneticPr fontId="1"/>
  </si>
  <si>
    <t>メーカー名</t>
    <rPh sb="4" eb="5">
      <t>メイ</t>
    </rPh>
    <phoneticPr fontId="1"/>
  </si>
  <si>
    <t>型番</t>
    <rPh sb="0" eb="2">
      <t>カタバン</t>
    </rPh>
    <phoneticPr fontId="1"/>
  </si>
  <si>
    <t>太陽光発電設備の導入方法</t>
    <rPh sb="0" eb="3">
      <t>タイヨウコウ</t>
    </rPh>
    <rPh sb="3" eb="5">
      <t>ハツデン</t>
    </rPh>
    <rPh sb="5" eb="7">
      <t>セツビ</t>
    </rPh>
    <rPh sb="8" eb="10">
      <t>ドウニュウ</t>
    </rPh>
    <rPh sb="10" eb="12">
      <t>ホウホウ</t>
    </rPh>
    <phoneticPr fontId="1"/>
  </si>
  <si>
    <t>購入（自己所有）</t>
    <rPh sb="0" eb="2">
      <t>コウニュウ</t>
    </rPh>
    <rPh sb="3" eb="5">
      <t>ジコ</t>
    </rPh>
    <rPh sb="5" eb="7">
      <t>ショユウ</t>
    </rPh>
    <phoneticPr fontId="1"/>
  </si>
  <si>
    <t>リースまたはPPA</t>
    <phoneticPr fontId="1"/>
  </si>
  <si>
    <t>kW</t>
    <phoneticPr fontId="1"/>
  </si>
  <si>
    <t>ﾊﾟﾜｰｺﾝﾃﾞｨｼｮﾅｰ</t>
    <phoneticPr fontId="1"/>
  </si>
  <si>
    <t>※1 モジュールの公称最大出力、ﾊﾟﾜｰｺﾝﾃﾞｨｼｮﾅｰの定格出力の合計をそれぞれ記載</t>
    <rPh sb="9" eb="11">
      <t>コウショウ</t>
    </rPh>
    <rPh sb="11" eb="13">
      <t>サイダイ</t>
    </rPh>
    <rPh sb="13" eb="15">
      <t>シュツリョク</t>
    </rPh>
    <rPh sb="30" eb="32">
      <t>テイカク</t>
    </rPh>
    <rPh sb="32" eb="34">
      <t>シュツリョク</t>
    </rPh>
    <rPh sb="35" eb="37">
      <t>ゴウケイ</t>
    </rPh>
    <rPh sb="42" eb="44">
      <t>キサイ</t>
    </rPh>
    <phoneticPr fontId="1"/>
  </si>
  <si>
    <r>
      <t>W/m</t>
    </r>
    <r>
      <rPr>
        <vertAlign val="superscript"/>
        <sz val="12"/>
        <color theme="1"/>
        <rFont val="BIZ UDPゴシック"/>
        <family val="3"/>
        <charset val="128"/>
      </rPr>
      <t>2</t>
    </r>
    <r>
      <rPr>
        <sz val="12"/>
        <color theme="1"/>
        <rFont val="BIZ UDPゴシック"/>
        <family val="3"/>
        <charset val="128"/>
      </rPr>
      <t>・K</t>
    </r>
    <phoneticPr fontId="1"/>
  </si>
  <si>
    <t>AIF認証登録番号</t>
    <rPh sb="3" eb="5">
      <t>ニンショウ</t>
    </rPh>
    <rPh sb="5" eb="7">
      <t>トウロク</t>
    </rPh>
    <rPh sb="7" eb="9">
      <t>バンゴウ</t>
    </rPh>
    <phoneticPr fontId="1"/>
  </si>
  <si>
    <t>ECHONEL Lite</t>
    <phoneticPr fontId="1"/>
  </si>
  <si>
    <t>せんだい健幸省エネ住宅</t>
    <rPh sb="4" eb="5">
      <t>ケン</t>
    </rPh>
    <rPh sb="5" eb="6">
      <t>サチ</t>
    </rPh>
    <rPh sb="6" eb="7">
      <t>ショウ</t>
    </rPh>
    <rPh sb="9" eb="11">
      <t>ジュウタク</t>
    </rPh>
    <phoneticPr fontId="1"/>
  </si>
  <si>
    <t>の性能区分</t>
    <rPh sb="1" eb="3">
      <t>セイノウ</t>
    </rPh>
    <rPh sb="3" eb="5">
      <t>クブン</t>
    </rPh>
    <phoneticPr fontId="1"/>
  </si>
  <si>
    <t>規格認証登録番号</t>
    <phoneticPr fontId="1"/>
  </si>
  <si>
    <t>○</t>
    <phoneticPr fontId="1"/>
  </si>
  <si>
    <t>『ZEH+』の種別</t>
  </si>
  <si>
    <r>
      <t>②エネルギー計測装置(HEMS)</t>
    </r>
    <r>
      <rPr>
        <vertAlign val="superscript"/>
        <sz val="12"/>
        <color theme="1"/>
        <rFont val="BIZ UDPゴシック"/>
        <family val="3"/>
        <charset val="128"/>
      </rPr>
      <t>※2</t>
    </r>
    <r>
      <rPr>
        <sz val="12"/>
        <color theme="1"/>
        <rFont val="BIZ UDPゴシック"/>
        <family val="3"/>
        <charset val="128"/>
      </rPr>
      <t>　(『ZEH+』での選択要件)</t>
    </r>
    <rPh sb="6" eb="8">
      <t>ケイソク</t>
    </rPh>
    <rPh sb="8" eb="10">
      <t>ソウチ</t>
    </rPh>
    <rPh sb="28" eb="30">
      <t>センタク</t>
    </rPh>
    <rPh sb="30" eb="32">
      <t>ヨウケン</t>
    </rPh>
    <phoneticPr fontId="1"/>
  </si>
  <si>
    <r>
      <t>出力</t>
    </r>
    <r>
      <rPr>
        <vertAlign val="superscript"/>
        <sz val="12"/>
        <color theme="1"/>
        <rFont val="BIZ UDPゴシック"/>
        <family val="3"/>
        <charset val="128"/>
      </rPr>
      <t>※1</t>
    </r>
    <rPh sb="0" eb="2">
      <t>シュツリョク</t>
    </rPh>
    <phoneticPr fontId="1"/>
  </si>
  <si>
    <t>※2 国の実施するZEH補助金の要件を満たしていることを確認すること。</t>
    <rPh sb="3" eb="4">
      <t>クニ</t>
    </rPh>
    <rPh sb="5" eb="7">
      <t>ジッシ</t>
    </rPh>
    <rPh sb="12" eb="15">
      <t>ホジョキン</t>
    </rPh>
    <rPh sb="16" eb="18">
      <t>ヨウケン</t>
    </rPh>
    <rPh sb="19" eb="20">
      <t>ミ</t>
    </rPh>
    <rPh sb="28" eb="30">
      <t>カクニン</t>
    </rPh>
    <phoneticPr fontId="1"/>
  </si>
  <si>
    <t>※3 国の実施するZEH補助金の要件を満たしていることを確認すること。</t>
    <rPh sb="3" eb="4">
      <t>クニ</t>
    </rPh>
    <rPh sb="5" eb="7">
      <t>ジッシ</t>
    </rPh>
    <rPh sb="12" eb="15">
      <t>ホジョキン</t>
    </rPh>
    <rPh sb="16" eb="18">
      <t>ヨウケン</t>
    </rPh>
    <rPh sb="19" eb="20">
      <t>ミ</t>
    </rPh>
    <rPh sb="28" eb="30">
      <t>カクニン</t>
    </rPh>
    <phoneticPr fontId="1"/>
  </si>
  <si>
    <t>③電気自動車等を活用した充電設備又は充放電設備※3（『ZEH+』での選択要件）</t>
    <rPh sb="1" eb="3">
      <t>デンキ</t>
    </rPh>
    <rPh sb="3" eb="6">
      <t>ジドウシャ</t>
    </rPh>
    <rPh sb="6" eb="7">
      <t>トウ</t>
    </rPh>
    <rPh sb="8" eb="10">
      <t>カツヨウ</t>
    </rPh>
    <rPh sb="12" eb="14">
      <t>ジュウデン</t>
    </rPh>
    <rPh sb="14" eb="16">
      <t>セツビ</t>
    </rPh>
    <rPh sb="16" eb="17">
      <t>マタ</t>
    </rPh>
    <rPh sb="18" eb="21">
      <t>ジュウホウデン</t>
    </rPh>
    <rPh sb="21" eb="23">
      <t>セツビ</t>
    </rPh>
    <rPh sb="34" eb="36">
      <t>センタク</t>
    </rPh>
    <rPh sb="36" eb="38">
      <t>ヨウケン</t>
    </rPh>
    <phoneticPr fontId="1"/>
  </si>
  <si>
    <t>④蓄電池の補助を受ける場合に記入</t>
    <rPh sb="1" eb="4">
      <t>チクデンチ</t>
    </rPh>
    <rPh sb="5" eb="7">
      <t>ホジョ</t>
    </rPh>
    <rPh sb="8" eb="9">
      <t>ウ</t>
    </rPh>
    <rPh sb="11" eb="13">
      <t>バアイ</t>
    </rPh>
    <rPh sb="14" eb="16">
      <t>キニュウ</t>
    </rPh>
    <phoneticPr fontId="1"/>
  </si>
  <si>
    <t>　（蓄電池の補助を受けるには、太陽光発電設備の補助も受ける必要があります。）</t>
    <rPh sb="2" eb="5">
      <t>チクデンチ</t>
    </rPh>
    <rPh sb="6" eb="8">
      <t>ホジョ</t>
    </rPh>
    <rPh sb="9" eb="10">
      <t>ウ</t>
    </rPh>
    <rPh sb="15" eb="18">
      <t>タイヨウコウ</t>
    </rPh>
    <rPh sb="18" eb="20">
      <t>ハツデン</t>
    </rPh>
    <rPh sb="20" eb="22">
      <t>セツビ</t>
    </rPh>
    <rPh sb="23" eb="25">
      <t>ホジョ</t>
    </rPh>
    <rPh sb="26" eb="27">
      <t>ウ</t>
    </rPh>
    <rPh sb="29" eb="31">
      <t>ヒツヨウ</t>
    </rPh>
    <phoneticPr fontId="1"/>
  </si>
  <si>
    <t>蓄電池定格容量</t>
    <rPh sb="0" eb="3">
      <t>チクデンチ</t>
    </rPh>
    <rPh sb="3" eb="5">
      <t>テイカク</t>
    </rPh>
    <rPh sb="5" eb="7">
      <t>ヨウリョウ</t>
    </rPh>
    <phoneticPr fontId="1"/>
  </si>
  <si>
    <t>3．申請額算定表</t>
    <rPh sb="2" eb="5">
      <t>シンセイガク</t>
    </rPh>
    <rPh sb="5" eb="7">
      <t>サンテイ</t>
    </rPh>
    <rPh sb="7" eb="8">
      <t>ヒョウ</t>
    </rPh>
    <phoneticPr fontId="1"/>
  </si>
  <si>
    <t>申請区分</t>
    <rPh sb="0" eb="2">
      <t>シンセイ</t>
    </rPh>
    <rPh sb="2" eb="4">
      <t>クブン</t>
    </rPh>
    <phoneticPr fontId="1"/>
  </si>
  <si>
    <t>『ZEH』かつせんだい健幸省エネ住宅</t>
    <rPh sb="11" eb="12">
      <t>ケン</t>
    </rPh>
    <rPh sb="12" eb="13">
      <t>サチ</t>
    </rPh>
    <rPh sb="13" eb="14">
      <t>ショウ</t>
    </rPh>
    <rPh sb="16" eb="18">
      <t>ジュウタク</t>
    </rPh>
    <phoneticPr fontId="1"/>
  </si>
  <si>
    <t>『ZEH+』かつせんだい健幸省エネ住宅</t>
    <rPh sb="12" eb="13">
      <t>ケン</t>
    </rPh>
    <rPh sb="13" eb="14">
      <t>サチ</t>
    </rPh>
    <rPh sb="14" eb="15">
      <t>ショウ</t>
    </rPh>
    <rPh sb="17" eb="19">
      <t>ジュウタク</t>
    </rPh>
    <phoneticPr fontId="1"/>
  </si>
  <si>
    <t>①基本額</t>
    <rPh sb="1" eb="3">
      <t>キホン</t>
    </rPh>
    <rPh sb="3" eb="4">
      <t>ガク</t>
    </rPh>
    <phoneticPr fontId="1"/>
  </si>
  <si>
    <t>補助対象</t>
    <rPh sb="0" eb="2">
      <t>ホジョ</t>
    </rPh>
    <rPh sb="2" eb="4">
      <t>タイショウ</t>
    </rPh>
    <phoneticPr fontId="1"/>
  </si>
  <si>
    <t>②高断熱外皮の</t>
    <rPh sb="1" eb="4">
      <t>コウダンネツ</t>
    </rPh>
    <rPh sb="4" eb="6">
      <t>ガイヒ</t>
    </rPh>
    <phoneticPr fontId="1"/>
  </si>
  <si>
    <t>　かかり増し費用</t>
    <rPh sb="4" eb="5">
      <t>マ</t>
    </rPh>
    <rPh sb="6" eb="8">
      <t>ヒヨウ</t>
    </rPh>
    <phoneticPr fontId="1"/>
  </si>
  <si>
    <t>(補助を受ける場合に記入)</t>
    <rPh sb="1" eb="3">
      <t>ホジョ</t>
    </rPh>
    <rPh sb="4" eb="5">
      <t>ウ</t>
    </rPh>
    <rPh sb="7" eb="9">
      <t>バアイ</t>
    </rPh>
    <rPh sb="10" eb="12">
      <t>キニュウ</t>
    </rPh>
    <phoneticPr fontId="1"/>
  </si>
  <si>
    <t>④蓄電池設備</t>
    <rPh sb="1" eb="4">
      <t>チクデンチ</t>
    </rPh>
    <rPh sb="4" eb="6">
      <t>セツビ</t>
    </rPh>
    <phoneticPr fontId="1"/>
  </si>
  <si>
    <t>上限額(b)</t>
    <rPh sb="0" eb="2">
      <t>ジョウゲン</t>
    </rPh>
    <rPh sb="2" eb="3">
      <t>ガク</t>
    </rPh>
    <phoneticPr fontId="1"/>
  </si>
  <si>
    <t>算定額(a)</t>
    <rPh sb="0" eb="2">
      <t>サンテイ</t>
    </rPh>
    <rPh sb="2" eb="3">
      <t>ガク</t>
    </rPh>
    <phoneticPr fontId="1"/>
  </si>
  <si>
    <t>（どちらかを選択）</t>
    <rPh sb="6" eb="8">
      <t>センタク</t>
    </rPh>
    <phoneticPr fontId="1"/>
  </si>
  <si>
    <t>定額</t>
    <rPh sb="0" eb="2">
      <t>テイガク</t>
    </rPh>
    <phoneticPr fontId="1"/>
  </si>
  <si>
    <t>円</t>
    <rPh sb="0" eb="1">
      <t>エン</t>
    </rPh>
    <phoneticPr fontId="1"/>
  </si>
  <si>
    <t>ZEHかかり増し</t>
    <rPh sb="6" eb="7">
      <t>マ</t>
    </rPh>
    <phoneticPr fontId="1"/>
  </si>
  <si>
    <t>ZEH+かかり増し</t>
    <rPh sb="7" eb="8">
      <t>マ</t>
    </rPh>
    <phoneticPr fontId="1"/>
  </si>
  <si>
    <t>70千円/kW×</t>
    <rPh sb="2" eb="4">
      <t>センエン</t>
    </rPh>
    <phoneticPr fontId="1"/>
  </si>
  <si>
    <t>ｋW</t>
    <phoneticPr fontId="1"/>
  </si>
  <si>
    <t>＝</t>
    <phoneticPr fontId="1"/>
  </si>
  <si>
    <t>kWh</t>
    <phoneticPr fontId="1"/>
  </si>
  <si>
    <t>蓄電池価格
（工事費込み）</t>
    <rPh sb="0" eb="3">
      <t>チクデンチ</t>
    </rPh>
    <rPh sb="3" eb="5">
      <t>カカク</t>
    </rPh>
    <rPh sb="7" eb="9">
      <t>コウジ</t>
    </rPh>
    <rPh sb="10" eb="11">
      <t>コ</t>
    </rPh>
    <phoneticPr fontId="1"/>
  </si>
  <si>
    <t>（自動判定）</t>
    <rPh sb="1" eb="3">
      <t>ジドウ</t>
    </rPh>
    <rPh sb="3" eb="5">
      <t>ハンテイ</t>
    </rPh>
    <phoneticPr fontId="1"/>
  </si>
  <si>
    <t>蓄電池価格が要件を満たしているか</t>
    <rPh sb="0" eb="3">
      <t>チクデンチ</t>
    </rPh>
    <rPh sb="3" eb="5">
      <t>カカク</t>
    </rPh>
    <rPh sb="6" eb="8">
      <t>ヨウケン</t>
    </rPh>
    <rPh sb="9" eb="10">
      <t>ミ</t>
    </rPh>
    <phoneticPr fontId="1"/>
  </si>
  <si>
    <t>※4 SII（https://zehweb.jp/registration/battery/）に登録された蓄電池であること</t>
    <phoneticPr fontId="1"/>
  </si>
  <si>
    <t>交付申請額合計</t>
    <rPh sb="0" eb="2">
      <t>コウフ</t>
    </rPh>
    <rPh sb="2" eb="5">
      <t>シンセイガク</t>
    </rPh>
    <rPh sb="5" eb="7">
      <t>ゴウケイ</t>
    </rPh>
    <phoneticPr fontId="1"/>
  </si>
  <si>
    <t>『ZEH+』　 S-G2:25万円　　S-G3:90万円</t>
    <rPh sb="15" eb="17">
      <t>マンエン</t>
    </rPh>
    <rPh sb="26" eb="28">
      <t>マンエン</t>
    </rPh>
    <phoneticPr fontId="1"/>
  </si>
  <si>
    <t>『ZEH』  S-G1:13万円　S-G2:50万円　S-G3:110万円</t>
    <rPh sb="14" eb="16">
      <t>マンエン</t>
    </rPh>
    <rPh sb="24" eb="26">
      <t>マンエン</t>
    </rPh>
    <rPh sb="35" eb="37">
      <t>マンエン</t>
    </rPh>
    <phoneticPr fontId="1"/>
  </si>
  <si>
    <r>
      <t>型番</t>
    </r>
    <r>
      <rPr>
        <vertAlign val="superscript"/>
        <sz val="12"/>
        <color theme="1"/>
        <rFont val="BIZ UDPゴシック"/>
        <family val="3"/>
        <charset val="128"/>
      </rPr>
      <t>※3</t>
    </r>
    <rPh sb="0" eb="2">
      <t>カタバン</t>
    </rPh>
    <phoneticPr fontId="1"/>
  </si>
  <si>
    <r>
      <t>型番</t>
    </r>
    <r>
      <rPr>
        <vertAlign val="superscript"/>
        <sz val="12"/>
        <color theme="1"/>
        <rFont val="BIZ UDPゴシック"/>
        <family val="3"/>
        <charset val="128"/>
      </rPr>
      <t>※4</t>
    </r>
    <rPh sb="0" eb="2">
      <t>カタバン</t>
    </rPh>
    <phoneticPr fontId="1"/>
  </si>
  <si>
    <t>※5 (a)と(b)のいずれか小さい額。千円未満切り捨て</t>
    <phoneticPr fontId="1"/>
  </si>
  <si>
    <r>
      <t>申請額</t>
    </r>
    <r>
      <rPr>
        <vertAlign val="superscript"/>
        <sz val="12"/>
        <color theme="1"/>
        <rFont val="BIZ UDPゴシック"/>
        <family val="3"/>
        <charset val="128"/>
      </rPr>
      <t>※5</t>
    </r>
    <rPh sb="0" eb="2">
      <t>シンセイ</t>
    </rPh>
    <rPh sb="2" eb="3">
      <t>ガク</t>
    </rPh>
    <phoneticPr fontId="1"/>
  </si>
  <si>
    <t>※6</t>
    <phoneticPr fontId="1"/>
  </si>
  <si>
    <t>※6 せんだい健幸省エネ住宅の性能区分に応じて記入</t>
    <phoneticPr fontId="1"/>
  </si>
  <si>
    <t>※7 モジュールの公称最大出力合計とパワーコンディショナー定格出力合計のいずれか低い方</t>
    <phoneticPr fontId="1"/>
  </si>
  <si>
    <r>
      <t>③太陽光発電設備</t>
    </r>
    <r>
      <rPr>
        <vertAlign val="superscript"/>
        <sz val="12"/>
        <color theme="1"/>
        <rFont val="BIZ UDPゴシック"/>
        <family val="3"/>
        <charset val="128"/>
      </rPr>
      <t>※7</t>
    </r>
    <rPh sb="1" eb="4">
      <t>タイヨウコウ</t>
    </rPh>
    <rPh sb="4" eb="6">
      <t>ハツデン</t>
    </rPh>
    <rPh sb="6" eb="8">
      <t>セツビ</t>
    </rPh>
    <phoneticPr fontId="1"/>
  </si>
  <si>
    <t>《申請に関するチェック欄》</t>
    <rPh sb="1" eb="3">
      <t>シンセイ</t>
    </rPh>
    <rPh sb="4" eb="5">
      <t>カン</t>
    </rPh>
    <rPh sb="11" eb="12">
      <t>ラン</t>
    </rPh>
    <phoneticPr fontId="1"/>
  </si>
  <si>
    <t>✔</t>
    <phoneticPr fontId="1"/>
  </si>
  <si>
    <t>対象住宅について、せんだい健幸省エネ住宅の認定基準を満たすことを確認しました。</t>
    <phoneticPr fontId="1"/>
  </si>
  <si>
    <t>対象住宅（住宅の設備を含む）について、国資を財源とした他の補助金を受けていない</t>
    <phoneticPr fontId="1"/>
  </si>
  <si>
    <t>ことを誓約します。</t>
    <phoneticPr fontId="1"/>
  </si>
  <si>
    <t>太陽光補助有り</t>
    <rPh sb="0" eb="3">
      <t>タイヨウコウ</t>
    </rPh>
    <rPh sb="3" eb="5">
      <t>ホジョ</t>
    </rPh>
    <rPh sb="5" eb="6">
      <t>ア</t>
    </rPh>
    <phoneticPr fontId="1"/>
  </si>
  <si>
    <t>《注意事項》</t>
    <rPh sb="1" eb="3">
      <t>チュウイ</t>
    </rPh>
    <rPh sb="3" eb="5">
      <t>ジコウ</t>
    </rPh>
    <phoneticPr fontId="1"/>
  </si>
  <si>
    <t>太陽光発電設備への補助を受ける場合は、固定価格買取制度（FIT制度）を申請することはできません。</t>
    <phoneticPr fontId="1"/>
  </si>
  <si>
    <t>リース・PPA有り</t>
    <rPh sb="7" eb="8">
      <t>ア</t>
    </rPh>
    <phoneticPr fontId="1"/>
  </si>
  <si>
    <t>リース・PPAの場合、様式第１号別紙２　委任状の提出が必要です。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</si>
</sst>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_ "/>
  </numFmts>
  <fonts count="14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BIZ UDPゴシック"/>
      <family val="3"/>
      <charset val="128"/>
    </font>
    <font>
      <sz val="14"/>
      <color theme="1"/>
      <name val="BIZ UDPゴシック"/>
      <family val="3"/>
      <charset val="128"/>
    </font>
    <font>
      <sz val="12"/>
      <color theme="1"/>
      <name val="BIZ UDPゴシック"/>
      <family val="3"/>
      <charset val="128"/>
    </font>
    <font>
      <sz val="12"/>
      <color rgb="FFFF0000"/>
      <name val="BIZ UDPゴシック"/>
      <family val="3"/>
      <charset val="128"/>
    </font>
    <font>
      <vertAlign val="superscript"/>
      <sz val="12"/>
      <color theme="1"/>
      <name val="BIZ UDPゴシック"/>
      <family val="3"/>
      <charset val="128"/>
    </font>
    <font>
      <sz val="9"/>
      <color theme="1"/>
      <name val="BIZ UDPゴシック"/>
      <family val="3"/>
      <charset val="128"/>
    </font>
    <font>
      <b/>
      <sz val="12"/>
      <color theme="1"/>
      <name val="BIZ UDPゴシック"/>
      <family val="3"/>
      <charset val="128"/>
    </font>
    <font>
      <vertAlign val="subscript"/>
      <sz val="11"/>
      <color theme="1"/>
      <name val="BIZ UDPゴシック"/>
      <family val="3"/>
      <charset val="128"/>
    </font>
    <font>
      <sz val="20"/>
      <color theme="1"/>
      <name val="BIZ UDPゴシック"/>
      <family val="3"/>
      <charset val="128"/>
    </font>
    <font>
      <sz val="10.5"/>
      <color rgb="FFFF0000"/>
      <name val="BIZ UDPゴシック"/>
      <family val="3"/>
      <charset val="128"/>
    </font>
    <font>
      <sz val="14"/>
      <color theme="1"/>
      <name val="Segoe UI Symbol"/>
      <family val="3"/>
    </font>
    <font>
      <sz val="10"/>
      <color theme="1"/>
      <name val="BIZ UDP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rgb="FFFFFF66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dotted">
        <color auto="1"/>
      </right>
      <top style="thin">
        <color auto="1"/>
      </top>
      <bottom style="thin">
        <color auto="1"/>
      </bottom>
      <diagonal/>
    </border>
    <border diagonalUp="1">
      <left style="thin">
        <color auto="1"/>
      </left>
      <right/>
      <top style="thin">
        <color auto="1"/>
      </top>
      <bottom/>
      <diagonal style="thin">
        <color auto="1"/>
      </diagonal>
    </border>
    <border diagonalUp="1">
      <left/>
      <right/>
      <top style="thin">
        <color auto="1"/>
      </top>
      <bottom/>
      <diagonal style="thin">
        <color auto="1"/>
      </diagonal>
    </border>
    <border diagonalUp="1">
      <left/>
      <right style="thin">
        <color auto="1"/>
      </right>
      <top style="thin">
        <color auto="1"/>
      </top>
      <bottom/>
      <diagonal style="thin">
        <color auto="1"/>
      </diagonal>
    </border>
    <border diagonalUp="1">
      <left style="thin">
        <color auto="1"/>
      </left>
      <right/>
      <top/>
      <bottom style="thin">
        <color auto="1"/>
      </bottom>
      <diagonal style="thin">
        <color auto="1"/>
      </diagonal>
    </border>
    <border diagonalUp="1">
      <left/>
      <right/>
      <top/>
      <bottom style="thin">
        <color auto="1"/>
      </bottom>
      <diagonal style="thin">
        <color auto="1"/>
      </diagonal>
    </border>
    <border diagonalUp="1">
      <left/>
      <right style="thin">
        <color auto="1"/>
      </right>
      <top/>
      <bottom style="thin">
        <color auto="1"/>
      </bottom>
      <diagonal style="thin">
        <color auto="1"/>
      </diagonal>
    </border>
  </borders>
  <cellStyleXfs count="1">
    <xf numFmtId="0" fontId="0" fillId="0" borderId="0">
      <alignment vertical="center"/>
    </xf>
  </cellStyleXfs>
  <cellXfs count="128">
    <xf numFmtId="0" fontId="0" fillId="0" borderId="0" xfId="0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4" fillId="0" borderId="2" xfId="0" applyFont="1" applyBorder="1">
      <alignment vertical="center"/>
    </xf>
    <xf numFmtId="0" fontId="4" fillId="0" borderId="3" xfId="0" applyFont="1" applyBorder="1">
      <alignment vertical="center"/>
    </xf>
    <xf numFmtId="0" fontId="4" fillId="0" borderId="4" xfId="0" applyFont="1" applyBorder="1">
      <alignment vertical="center"/>
    </xf>
    <xf numFmtId="0" fontId="4" fillId="0" borderId="5" xfId="0" applyFont="1" applyBorder="1">
      <alignment vertical="center"/>
    </xf>
    <xf numFmtId="0" fontId="4" fillId="0" borderId="6" xfId="0" applyFont="1" applyBorder="1">
      <alignment vertical="center"/>
    </xf>
    <xf numFmtId="0" fontId="4" fillId="0" borderId="7" xfId="0" applyFont="1" applyBorder="1">
      <alignment vertical="center"/>
    </xf>
    <xf numFmtId="0" fontId="4" fillId="0" borderId="8" xfId="0" applyFont="1" applyBorder="1">
      <alignment vertical="center"/>
    </xf>
    <xf numFmtId="0" fontId="4" fillId="0" borderId="9" xfId="0" applyFont="1" applyBorder="1">
      <alignment vertical="center"/>
    </xf>
    <xf numFmtId="0" fontId="4" fillId="0" borderId="11" xfId="0" applyFont="1" applyBorder="1">
      <alignment vertical="center"/>
    </xf>
    <xf numFmtId="0" fontId="4" fillId="0" borderId="1" xfId="0" applyFont="1" applyBorder="1">
      <alignment vertical="center"/>
    </xf>
    <xf numFmtId="0" fontId="4" fillId="0" borderId="10" xfId="0" applyFont="1" applyBorder="1">
      <alignment vertical="center"/>
    </xf>
    <xf numFmtId="0" fontId="3" fillId="0" borderId="10" xfId="0" applyFont="1" applyBorder="1">
      <alignment vertical="center"/>
    </xf>
    <xf numFmtId="0" fontId="8" fillId="0" borderId="13" xfId="0" applyFont="1" applyBorder="1">
      <alignment vertical="center"/>
    </xf>
    <xf numFmtId="0" fontId="7" fillId="0" borderId="5" xfId="0" applyFont="1" applyBorder="1">
      <alignment vertical="center"/>
    </xf>
    <xf numFmtId="0" fontId="7" fillId="0" borderId="7" xfId="0" applyFont="1" applyBorder="1">
      <alignment vertical="center"/>
    </xf>
    <xf numFmtId="0" fontId="4" fillId="0" borderId="12" xfId="0" applyFont="1" applyBorder="1">
      <alignment vertical="center"/>
    </xf>
    <xf numFmtId="0" fontId="3" fillId="0" borderId="12" xfId="0" applyFont="1" applyBorder="1">
      <alignment vertical="center"/>
    </xf>
    <xf numFmtId="176" fontId="2" fillId="0" borderId="4" xfId="0" applyNumberFormat="1" applyFont="1" applyBorder="1">
      <alignment vertical="center"/>
    </xf>
    <xf numFmtId="176" fontId="2" fillId="0" borderId="9" xfId="0" applyNumberFormat="1" applyFont="1" applyBorder="1">
      <alignment vertical="center"/>
    </xf>
    <xf numFmtId="0" fontId="2" fillId="0" borderId="3" xfId="0" applyFont="1" applyBorder="1">
      <alignment vertical="center"/>
    </xf>
    <xf numFmtId="0" fontId="2" fillId="0" borderId="4" xfId="0" applyFont="1" applyBorder="1">
      <alignment vertical="center"/>
    </xf>
    <xf numFmtId="0" fontId="2" fillId="0" borderId="7" xfId="0" applyFont="1" applyBorder="1">
      <alignment vertical="center"/>
    </xf>
    <xf numFmtId="0" fontId="2" fillId="0" borderId="9" xfId="0" applyFont="1" applyBorder="1">
      <alignment vertical="center"/>
    </xf>
    <xf numFmtId="176" fontId="2" fillId="0" borderId="0" xfId="0" applyNumberFormat="1" applyFont="1">
      <alignment vertical="center"/>
    </xf>
    <xf numFmtId="0" fontId="9" fillId="0" borderId="4" xfId="0" applyFont="1" applyBorder="1">
      <alignment vertical="center"/>
    </xf>
    <xf numFmtId="0" fontId="7" fillId="0" borderId="0" xfId="0" applyFont="1">
      <alignment vertical="center"/>
    </xf>
    <xf numFmtId="0" fontId="2" fillId="0" borderId="10" xfId="0" applyFont="1" applyBorder="1">
      <alignment vertical="center"/>
    </xf>
    <xf numFmtId="0" fontId="3" fillId="0" borderId="0" xfId="0" applyFont="1" applyAlignment="1">
      <alignment horizontal="right" vertical="center"/>
    </xf>
    <xf numFmtId="0" fontId="6" fillId="0" borderId="0" xfId="0" applyFont="1" applyAlignment="1">
      <alignment horizontal="right" vertical="center"/>
    </xf>
    <xf numFmtId="0" fontId="3" fillId="0" borderId="4" xfId="0" applyFont="1" applyBorder="1">
      <alignment vertical="center"/>
    </xf>
    <xf numFmtId="0" fontId="3" fillId="0" borderId="6" xfId="0" applyFont="1" applyBorder="1">
      <alignment vertical="center"/>
    </xf>
    <xf numFmtId="0" fontId="3" fillId="0" borderId="9" xfId="0" applyFont="1" applyBorder="1">
      <alignment vertical="center"/>
    </xf>
    <xf numFmtId="0" fontId="12" fillId="0" borderId="0" xfId="0" applyFont="1">
      <alignment vertical="center"/>
    </xf>
    <xf numFmtId="0" fontId="13" fillId="0" borderId="0" xfId="0" applyFont="1">
      <alignment vertical="center"/>
    </xf>
    <xf numFmtId="0" fontId="4" fillId="2" borderId="5" xfId="0" applyFont="1" applyFill="1" applyBorder="1" applyProtection="1">
      <alignment vertical="center"/>
      <protection locked="0"/>
    </xf>
    <xf numFmtId="0" fontId="4" fillId="0" borderId="0" xfId="0" applyFont="1" applyAlignment="1">
      <alignment horizontal="left" vertical="center"/>
    </xf>
    <xf numFmtId="0" fontId="4" fillId="0" borderId="2" xfId="0" applyFont="1" applyBorder="1" applyAlignment="1">
      <alignment horizontal="left" vertical="center"/>
    </xf>
    <xf numFmtId="0" fontId="4" fillId="0" borderId="3" xfId="0" applyFont="1" applyBorder="1" applyAlignment="1">
      <alignment horizontal="left" vertical="center"/>
    </xf>
    <xf numFmtId="0" fontId="4" fillId="0" borderId="4" xfId="0" applyFont="1" applyBorder="1" applyAlignment="1">
      <alignment horizontal="left" vertical="center"/>
    </xf>
    <xf numFmtId="0" fontId="4" fillId="0" borderId="7" xfId="0" applyFont="1" applyBorder="1" applyAlignment="1">
      <alignment horizontal="left" vertical="center"/>
    </xf>
    <xf numFmtId="0" fontId="4" fillId="0" borderId="8" xfId="0" applyFont="1" applyBorder="1" applyAlignment="1">
      <alignment horizontal="left" vertical="center"/>
    </xf>
    <xf numFmtId="0" fontId="4" fillId="0" borderId="9" xfId="0" applyFont="1" applyBorder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4" fillId="0" borderId="2" xfId="0" applyFont="1" applyBorder="1" applyAlignment="1" applyProtection="1">
      <alignment horizontal="center" vertical="center"/>
      <protection locked="0"/>
    </xf>
    <xf numFmtId="0" fontId="4" fillId="0" borderId="3" xfId="0" applyFont="1" applyBorder="1" applyAlignment="1" applyProtection="1">
      <alignment horizontal="center" vertical="center"/>
      <protection locked="0"/>
    </xf>
    <xf numFmtId="0" fontId="4" fillId="0" borderId="4" xfId="0" applyFont="1" applyBorder="1" applyAlignment="1" applyProtection="1">
      <alignment horizontal="center" vertical="center"/>
      <protection locked="0"/>
    </xf>
    <xf numFmtId="0" fontId="4" fillId="0" borderId="7" xfId="0" applyFont="1" applyBorder="1" applyAlignment="1" applyProtection="1">
      <alignment horizontal="center" vertical="center"/>
      <protection locked="0"/>
    </xf>
    <xf numFmtId="0" fontId="4" fillId="0" borderId="8" xfId="0" applyFont="1" applyBorder="1" applyAlignment="1" applyProtection="1">
      <alignment horizontal="center" vertical="center"/>
      <protection locked="0"/>
    </xf>
    <xf numFmtId="0" fontId="4" fillId="0" borderId="9" xfId="0" applyFont="1" applyBorder="1" applyAlignment="1" applyProtection="1">
      <alignment horizontal="center" vertical="center"/>
      <protection locked="0"/>
    </xf>
    <xf numFmtId="0" fontId="4" fillId="0" borderId="11" xfId="0" applyFont="1" applyBorder="1" applyAlignment="1">
      <alignment horizontal="right" vertical="center"/>
    </xf>
    <xf numFmtId="0" fontId="4" fillId="0" borderId="12" xfId="0" applyFont="1" applyBorder="1" applyAlignment="1">
      <alignment horizontal="right" vertical="center"/>
    </xf>
    <xf numFmtId="0" fontId="4" fillId="0" borderId="10" xfId="0" applyFont="1" applyBorder="1" applyAlignment="1">
      <alignment horizontal="right" vertical="center"/>
    </xf>
    <xf numFmtId="176" fontId="4" fillId="0" borderId="12" xfId="0" applyNumberFormat="1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4" fillId="2" borderId="2" xfId="0" applyFont="1" applyFill="1" applyBorder="1" applyAlignment="1" applyProtection="1">
      <alignment horizontal="center" vertical="center"/>
      <protection locked="0"/>
    </xf>
    <xf numFmtId="0" fontId="4" fillId="2" borderId="3" xfId="0" applyFont="1" applyFill="1" applyBorder="1" applyAlignment="1" applyProtection="1">
      <alignment horizontal="center" vertical="center"/>
      <protection locked="0"/>
    </xf>
    <xf numFmtId="0" fontId="4" fillId="2" borderId="7" xfId="0" applyFont="1" applyFill="1" applyBorder="1" applyAlignment="1" applyProtection="1">
      <alignment horizontal="center" vertical="center"/>
      <protection locked="0"/>
    </xf>
    <xf numFmtId="0" fontId="4" fillId="2" borderId="8" xfId="0" applyFont="1" applyFill="1" applyBorder="1" applyAlignment="1" applyProtection="1">
      <alignment horizontal="center" vertical="center"/>
      <protection locked="0"/>
    </xf>
    <xf numFmtId="0" fontId="4" fillId="2" borderId="2" xfId="0" applyFont="1" applyFill="1" applyBorder="1" applyAlignment="1" applyProtection="1">
      <alignment horizontal="center" vertical="center" wrapText="1"/>
      <protection locked="0"/>
    </xf>
    <xf numFmtId="0" fontId="4" fillId="2" borderId="3" xfId="0" applyFont="1" applyFill="1" applyBorder="1" applyAlignment="1" applyProtection="1">
      <alignment horizontal="center" vertical="center" wrapText="1"/>
      <protection locked="0"/>
    </xf>
    <xf numFmtId="0" fontId="4" fillId="2" borderId="7" xfId="0" applyFont="1" applyFill="1" applyBorder="1" applyAlignment="1" applyProtection="1">
      <alignment horizontal="center" vertical="center" wrapText="1"/>
      <protection locked="0"/>
    </xf>
    <xf numFmtId="0" fontId="4" fillId="2" borderId="8" xfId="0" applyFont="1" applyFill="1" applyBorder="1" applyAlignment="1" applyProtection="1">
      <alignment horizontal="center" vertical="center" wrapText="1"/>
      <protection locked="0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2" borderId="2" xfId="0" applyFont="1" applyFill="1" applyBorder="1" applyAlignment="1" applyProtection="1">
      <alignment horizontal="left" vertical="center"/>
      <protection locked="0"/>
    </xf>
    <xf numFmtId="0" fontId="4" fillId="2" borderId="3" xfId="0" applyFont="1" applyFill="1" applyBorder="1" applyAlignment="1" applyProtection="1">
      <alignment horizontal="left" vertical="center"/>
      <protection locked="0"/>
    </xf>
    <xf numFmtId="0" fontId="4" fillId="2" borderId="4" xfId="0" applyFont="1" applyFill="1" applyBorder="1" applyAlignment="1" applyProtection="1">
      <alignment horizontal="left" vertical="center"/>
      <protection locked="0"/>
    </xf>
    <xf numFmtId="0" fontId="4" fillId="0" borderId="7" xfId="0" applyFont="1" applyBorder="1" applyAlignment="1" applyProtection="1">
      <alignment horizontal="left" vertical="center"/>
      <protection locked="0"/>
    </xf>
    <xf numFmtId="0" fontId="4" fillId="0" borderId="8" xfId="0" applyFont="1" applyBorder="1" applyAlignment="1" applyProtection="1">
      <alignment horizontal="left" vertical="center"/>
      <protection locked="0"/>
    </xf>
    <xf numFmtId="0" fontId="4" fillId="0" borderId="9" xfId="0" applyFont="1" applyBorder="1" applyAlignment="1" applyProtection="1">
      <alignment horizontal="left" vertical="center"/>
      <protection locked="0"/>
    </xf>
    <xf numFmtId="0" fontId="5" fillId="0" borderId="5" xfId="0" applyFont="1" applyBorder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5" fillId="0" borderId="6" xfId="0" applyFont="1" applyBorder="1" applyAlignment="1">
      <alignment horizontal="left" vertical="center"/>
    </xf>
    <xf numFmtId="0" fontId="4" fillId="0" borderId="2" xfId="0" applyFont="1" applyBorder="1" applyAlignment="1" applyProtection="1">
      <alignment horizontal="center" vertical="center" shrinkToFit="1"/>
      <protection locked="0"/>
    </xf>
    <xf numFmtId="0" fontId="4" fillId="0" borderId="3" xfId="0" applyFont="1" applyBorder="1" applyAlignment="1" applyProtection="1">
      <alignment horizontal="center" vertical="center" shrinkToFit="1"/>
      <protection locked="0"/>
    </xf>
    <xf numFmtId="0" fontId="4" fillId="0" borderId="4" xfId="0" applyFont="1" applyBorder="1" applyAlignment="1" applyProtection="1">
      <alignment horizontal="center" vertical="center" shrinkToFit="1"/>
      <protection locked="0"/>
    </xf>
    <xf numFmtId="0" fontId="4" fillId="0" borderId="7" xfId="0" applyFont="1" applyBorder="1" applyAlignment="1" applyProtection="1">
      <alignment horizontal="center" vertical="center" shrinkToFit="1"/>
      <protection locked="0"/>
    </xf>
    <xf numFmtId="0" fontId="4" fillId="0" borderId="8" xfId="0" applyFont="1" applyBorder="1" applyAlignment="1" applyProtection="1">
      <alignment horizontal="center" vertical="center" shrinkToFit="1"/>
      <protection locked="0"/>
    </xf>
    <xf numFmtId="0" fontId="4" fillId="0" borderId="9" xfId="0" applyFont="1" applyBorder="1" applyAlignment="1" applyProtection="1">
      <alignment horizontal="center" vertical="center" shrinkToFit="1"/>
      <protection locked="0"/>
    </xf>
    <xf numFmtId="0" fontId="4" fillId="2" borderId="2" xfId="0" applyFont="1" applyFill="1" applyBorder="1" applyAlignment="1" applyProtection="1">
      <alignment horizontal="center" vertical="center" shrinkToFit="1"/>
      <protection locked="0"/>
    </xf>
    <xf numFmtId="0" fontId="4" fillId="2" borderId="3" xfId="0" applyFont="1" applyFill="1" applyBorder="1" applyAlignment="1" applyProtection="1">
      <alignment horizontal="center" vertical="center" shrinkToFit="1"/>
      <protection locked="0"/>
    </xf>
    <xf numFmtId="0" fontId="4" fillId="2" borderId="4" xfId="0" applyFont="1" applyFill="1" applyBorder="1" applyAlignment="1" applyProtection="1">
      <alignment horizontal="center" vertical="center" shrinkToFit="1"/>
      <protection locked="0"/>
    </xf>
    <xf numFmtId="0" fontId="4" fillId="2" borderId="7" xfId="0" applyFont="1" applyFill="1" applyBorder="1" applyAlignment="1" applyProtection="1">
      <alignment horizontal="center" vertical="center" shrinkToFit="1"/>
      <protection locked="0"/>
    </xf>
    <xf numFmtId="0" fontId="4" fillId="2" borderId="8" xfId="0" applyFont="1" applyFill="1" applyBorder="1" applyAlignment="1" applyProtection="1">
      <alignment horizontal="center" vertical="center" shrinkToFit="1"/>
      <protection locked="0"/>
    </xf>
    <xf numFmtId="0" fontId="4" fillId="2" borderId="9" xfId="0" applyFont="1" applyFill="1" applyBorder="1" applyAlignment="1" applyProtection="1">
      <alignment horizontal="center" vertical="center" shrinkToFit="1"/>
      <protection locked="0"/>
    </xf>
    <xf numFmtId="0" fontId="4" fillId="0" borderId="11" xfId="0" applyFont="1" applyBorder="1" applyAlignment="1">
      <alignment horizontal="left" vertical="center"/>
    </xf>
    <xf numFmtId="0" fontId="4" fillId="0" borderId="12" xfId="0" applyFont="1" applyBorder="1" applyAlignment="1">
      <alignment horizontal="left" vertical="center"/>
    </xf>
    <xf numFmtId="176" fontId="2" fillId="0" borderId="2" xfId="0" applyNumberFormat="1" applyFont="1" applyBorder="1" applyAlignment="1">
      <alignment horizontal="center" vertical="center"/>
    </xf>
    <xf numFmtId="176" fontId="2" fillId="0" borderId="3" xfId="0" applyNumberFormat="1" applyFont="1" applyBorder="1" applyAlignment="1">
      <alignment horizontal="center" vertical="center"/>
    </xf>
    <xf numFmtId="176" fontId="2" fillId="0" borderId="7" xfId="0" applyNumberFormat="1" applyFont="1" applyBorder="1" applyAlignment="1">
      <alignment horizontal="center" vertical="center"/>
    </xf>
    <xf numFmtId="176" fontId="2" fillId="0" borderId="8" xfId="0" applyNumberFormat="1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176" fontId="2" fillId="2" borderId="2" xfId="0" applyNumberFormat="1" applyFont="1" applyFill="1" applyBorder="1" applyAlignment="1" applyProtection="1">
      <alignment horizontal="center" vertical="center"/>
      <protection locked="0"/>
    </xf>
    <xf numFmtId="176" fontId="2" fillId="2" borderId="3" xfId="0" applyNumberFormat="1" applyFont="1" applyFill="1" applyBorder="1" applyAlignment="1" applyProtection="1">
      <alignment horizontal="center" vertical="center"/>
      <protection locked="0"/>
    </xf>
    <xf numFmtId="176" fontId="2" fillId="2" borderId="7" xfId="0" applyNumberFormat="1" applyFont="1" applyFill="1" applyBorder="1" applyAlignment="1" applyProtection="1">
      <alignment horizontal="center" vertical="center"/>
      <protection locked="0"/>
    </xf>
    <xf numFmtId="176" fontId="2" fillId="2" borderId="8" xfId="0" applyNumberFormat="1" applyFont="1" applyFill="1" applyBorder="1" applyAlignment="1" applyProtection="1">
      <alignment horizontal="center" vertical="center"/>
      <protection locked="0"/>
    </xf>
    <xf numFmtId="0" fontId="7" fillId="0" borderId="3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2" borderId="3" xfId="0" applyFont="1" applyFill="1" applyBorder="1" applyAlignment="1" applyProtection="1">
      <alignment horizontal="center" vertical="center"/>
      <protection locked="0"/>
    </xf>
    <xf numFmtId="0" fontId="3" fillId="0" borderId="0" xfId="0" applyFont="1" applyAlignment="1">
      <alignment horizontal="center" vertical="center"/>
    </xf>
    <xf numFmtId="176" fontId="4" fillId="2" borderId="3" xfId="0" applyNumberFormat="1" applyFont="1" applyFill="1" applyBorder="1" applyAlignment="1" applyProtection="1">
      <alignment horizontal="center" vertical="center"/>
      <protection locked="0"/>
    </xf>
    <xf numFmtId="176" fontId="4" fillId="2" borderId="8" xfId="0" applyNumberFormat="1" applyFont="1" applyFill="1" applyBorder="1" applyAlignment="1" applyProtection="1">
      <alignment horizontal="center" vertical="center"/>
      <protection locked="0"/>
    </xf>
    <xf numFmtId="0" fontId="10" fillId="0" borderId="2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0" fontId="10" fillId="0" borderId="7" xfId="0" applyFont="1" applyBorder="1" applyAlignment="1">
      <alignment horizontal="center" vertical="center"/>
    </xf>
    <xf numFmtId="0" fontId="10" fillId="0" borderId="9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</cellXfs>
  <cellStyles count="1">
    <cellStyle name="標準" xfId="0" builtinId="0"/>
  </cellStyles>
  <dxfs count="6">
    <dxf>
      <font>
        <color theme="0"/>
      </font>
    </dxf>
    <dxf>
      <font>
        <color theme="0"/>
      </font>
    </dxf>
    <dxf>
      <fill>
        <patternFill>
          <bgColor rgb="FFFFFF66"/>
        </patternFill>
      </fill>
    </dxf>
    <dxf>
      <font>
        <color theme="0"/>
      </font>
    </dxf>
    <dxf>
      <fill>
        <patternFill>
          <bgColor rgb="FFFFFF66"/>
        </patternFill>
      </fill>
    </dxf>
    <dxf>
      <fill>
        <patternFill>
          <bgColor rgb="FFFFFF66"/>
        </patternFill>
      </fill>
    </dxf>
  </dxfs>
  <tableStyles count="0" defaultTableStyle="TableStyleMedium2" defaultPivotStyle="PivotStyleLight16"/>
  <colors>
    <mruColors>
      <color rgb="FFFFFF66"/>
      <color rgb="FFFFFF99"/>
      <color rgb="FFFF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96227</xdr:colOff>
      <xdr:row>2</xdr:row>
      <xdr:rowOff>68141</xdr:rowOff>
    </xdr:from>
    <xdr:to>
      <xdr:col>30</xdr:col>
      <xdr:colOff>73269</xdr:colOff>
      <xdr:row>3</xdr:row>
      <xdr:rowOff>108928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9326E6D-49C2-9C08-EAE4-3E5A1EC0015F}"/>
            </a:ext>
          </a:extLst>
        </xdr:cNvPr>
        <xdr:cNvSpPr txBox="1"/>
      </xdr:nvSpPr>
      <xdr:spPr>
        <a:xfrm>
          <a:off x="2865804" y="522410"/>
          <a:ext cx="3142273" cy="267922"/>
        </a:xfrm>
        <a:prstGeom prst="rect">
          <a:avLst/>
        </a:prstGeom>
        <a:solidFill>
          <a:srgbClr val="FFFF66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 b="1">
              <a:solidFill>
                <a:srgbClr val="FF0000"/>
              </a:solidFill>
            </a:rPr>
            <a:t>色付きセル部分を選択・記入してください。</a:t>
          </a:r>
        </a:p>
      </xdr:txBody>
    </xdr:sp>
    <xdr:clientData fPrintsWithSheet="0"/>
  </xdr:twoCellAnchor>
  <xdr:twoCellAnchor>
    <xdr:from>
      <xdr:col>8</xdr:col>
      <xdr:colOff>173648</xdr:colOff>
      <xdr:row>12</xdr:row>
      <xdr:rowOff>124558</xdr:rowOff>
    </xdr:from>
    <xdr:to>
      <xdr:col>30</xdr:col>
      <xdr:colOff>36634</xdr:colOff>
      <xdr:row>14</xdr:row>
      <xdr:rowOff>143363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92471909-9F29-718D-9DA0-C6EF19744BFF}"/>
            </a:ext>
          </a:extLst>
        </xdr:cNvPr>
        <xdr:cNvSpPr txBox="1"/>
      </xdr:nvSpPr>
      <xdr:spPr>
        <a:xfrm>
          <a:off x="1756263" y="2850173"/>
          <a:ext cx="4215179" cy="473075"/>
        </a:xfrm>
        <a:prstGeom prst="rect">
          <a:avLst/>
        </a:prstGeom>
        <a:solidFill>
          <a:srgbClr val="FFFF66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tIns="36000" rtlCol="0" anchor="t"/>
        <a:lstStyle/>
        <a:p>
          <a:r>
            <a:rPr kumimoji="1" lang="ja-JP" altLang="en-US" sz="1100" b="1">
              <a:solidFill>
                <a:srgbClr val="FF0000"/>
              </a:solidFill>
            </a:rPr>
            <a:t>各設備について、記載してください（②または③は、</a:t>
          </a:r>
          <a:r>
            <a:rPr kumimoji="1" lang="en-US" altLang="ja-JP" sz="1100" b="1">
              <a:solidFill>
                <a:srgbClr val="FF0000"/>
              </a:solidFill>
            </a:rPr>
            <a:t>『ZEH+』</a:t>
          </a:r>
          <a:r>
            <a:rPr kumimoji="1" lang="ja-JP" altLang="en-US" sz="1100" b="1">
              <a:solidFill>
                <a:srgbClr val="FF0000"/>
              </a:solidFill>
            </a:rPr>
            <a:t>の場合に、どちらかを記入）</a:t>
          </a:r>
        </a:p>
      </xdr:txBody>
    </xdr:sp>
    <xdr:clientData fPrintsWithSheet="0"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88DC6A-EC23-4204-B620-781E740CDC26}">
  <dimension ref="B1:BZ727"/>
  <sheetViews>
    <sheetView showGridLines="0" tabSelected="1" view="pageBreakPreview" topLeftCell="A68" zoomScale="130" zoomScaleNormal="100" zoomScaleSheetLayoutView="130" workbookViewId="0">
      <selection activeCell="N64" sqref="N64:O64"/>
    </sheetView>
  </sheetViews>
  <sheetFormatPr defaultRowHeight="13" x14ac:dyDescent="0.55000000000000004"/>
  <cols>
    <col min="1" max="31" width="2.58203125" style="1" customWidth="1"/>
    <col min="32" max="39" width="2.58203125" style="1" hidden="1" customWidth="1"/>
    <col min="40" max="40" width="13.08203125" style="1" hidden="1" customWidth="1"/>
    <col min="41" max="78" width="2.58203125" style="1" hidden="1" customWidth="1"/>
    <col min="79" max="98" width="2.58203125" style="1" customWidth="1"/>
    <col min="99" max="16384" width="8.6640625" style="1"/>
  </cols>
  <sheetData>
    <row r="1" spans="2:44" s="3" customFormat="1" ht="18" customHeight="1" x14ac:dyDescent="0.55000000000000004">
      <c r="B1" s="3" t="s">
        <v>0</v>
      </c>
    </row>
    <row r="2" spans="2:44" s="3" customFormat="1" ht="18" customHeight="1" x14ac:dyDescent="0.55000000000000004">
      <c r="B2" s="72" t="s">
        <v>8</v>
      </c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2"/>
      <c r="O2" s="72"/>
      <c r="P2" s="72"/>
      <c r="Q2" s="72"/>
      <c r="R2" s="72"/>
      <c r="S2" s="72"/>
      <c r="T2" s="72"/>
      <c r="U2" s="72"/>
      <c r="V2" s="72"/>
      <c r="W2" s="72"/>
      <c r="X2" s="72"/>
      <c r="Y2" s="72"/>
      <c r="Z2" s="72"/>
      <c r="AA2" s="72"/>
      <c r="AB2" s="72"/>
      <c r="AC2" s="72"/>
      <c r="AD2" s="72"/>
    </row>
    <row r="3" spans="2:44" s="3" customFormat="1" ht="18" customHeight="1" x14ac:dyDescent="0.55000000000000004"/>
    <row r="4" spans="2:44" s="3" customFormat="1" ht="18" customHeight="1" x14ac:dyDescent="0.55000000000000004">
      <c r="B4" s="3" t="s">
        <v>1</v>
      </c>
    </row>
    <row r="5" spans="2:44" s="3" customFormat="1" ht="18" customHeight="1" x14ac:dyDescent="0.55000000000000004">
      <c r="B5" s="4" t="s">
        <v>2</v>
      </c>
      <c r="C5" s="5"/>
      <c r="D5" s="5"/>
      <c r="E5" s="5"/>
      <c r="F5" s="5"/>
      <c r="G5" s="5"/>
      <c r="H5" s="5"/>
      <c r="I5" s="5"/>
      <c r="J5" s="6"/>
      <c r="K5" s="75"/>
      <c r="L5" s="76"/>
      <c r="M5" s="76"/>
      <c r="N5" s="76"/>
      <c r="O5" s="76"/>
      <c r="P5" s="76"/>
      <c r="Q5" s="76"/>
      <c r="R5" s="76"/>
      <c r="S5" s="76"/>
      <c r="T5" s="76"/>
      <c r="U5" s="76"/>
      <c r="V5" s="76"/>
      <c r="W5" s="76"/>
      <c r="X5" s="76"/>
      <c r="Y5" s="76"/>
      <c r="Z5" s="76"/>
      <c r="AA5" s="76"/>
      <c r="AB5" s="76"/>
      <c r="AC5" s="76"/>
      <c r="AD5" s="76"/>
      <c r="AE5" s="77"/>
      <c r="AK5" s="3">
        <f>IF(K5=AL5,1,0)</f>
        <v>0</v>
      </c>
      <c r="AL5" s="3" t="s">
        <v>3</v>
      </c>
    </row>
    <row r="6" spans="2:44" s="3" customFormat="1" ht="18" customHeight="1" x14ac:dyDescent="0.55000000000000004">
      <c r="B6" s="7"/>
      <c r="J6" s="8"/>
      <c r="K6" s="81" t="str">
        <f>IF(AK6=1,"『ZEH+』を選択の場合、以下の種別も記載","")</f>
        <v/>
      </c>
      <c r="L6" s="82"/>
      <c r="M6" s="82"/>
      <c r="N6" s="82"/>
      <c r="O6" s="82"/>
      <c r="P6" s="82"/>
      <c r="Q6" s="82"/>
      <c r="R6" s="82"/>
      <c r="S6" s="82"/>
      <c r="T6" s="82"/>
      <c r="U6" s="82"/>
      <c r="V6" s="82"/>
      <c r="W6" s="82"/>
      <c r="X6" s="82"/>
      <c r="Y6" s="82"/>
      <c r="Z6" s="82"/>
      <c r="AA6" s="82"/>
      <c r="AB6" s="82"/>
      <c r="AC6" s="82"/>
      <c r="AD6" s="82"/>
      <c r="AE6" s="83"/>
      <c r="AK6" s="3">
        <f>IF(K5=AL6,1,0)</f>
        <v>0</v>
      </c>
      <c r="AL6" s="3" t="s">
        <v>6</v>
      </c>
      <c r="AR6" s="3" t="str">
        <f>IF(AK6=1,"『ZEH+』の種別","")</f>
        <v/>
      </c>
    </row>
    <row r="7" spans="2:44" s="3" customFormat="1" ht="18" customHeight="1" x14ac:dyDescent="0.55000000000000004">
      <c r="B7" s="7"/>
      <c r="J7" s="8"/>
      <c r="K7" s="7" t="s">
        <v>32</v>
      </c>
      <c r="AE7" s="8"/>
    </row>
    <row r="8" spans="2:44" s="3" customFormat="1" ht="18" customHeight="1" x14ac:dyDescent="0.55000000000000004">
      <c r="B8" s="9"/>
      <c r="C8" s="10"/>
      <c r="D8" s="10"/>
      <c r="E8" s="10"/>
      <c r="F8" s="10"/>
      <c r="G8" s="10"/>
      <c r="H8" s="10"/>
      <c r="I8" s="10"/>
      <c r="J8" s="11"/>
      <c r="K8" s="78"/>
      <c r="L8" s="79"/>
      <c r="M8" s="79"/>
      <c r="N8" s="79"/>
      <c r="O8" s="79"/>
      <c r="P8" s="79"/>
      <c r="Q8" s="79"/>
      <c r="R8" s="79"/>
      <c r="S8" s="79"/>
      <c r="T8" s="79"/>
      <c r="U8" s="79"/>
      <c r="V8" s="79"/>
      <c r="W8" s="79"/>
      <c r="X8" s="79"/>
      <c r="Y8" s="79"/>
      <c r="Z8" s="79"/>
      <c r="AA8" s="79"/>
      <c r="AB8" s="79"/>
      <c r="AC8" s="79"/>
      <c r="AD8" s="79"/>
      <c r="AE8" s="80"/>
      <c r="AK8" s="3">
        <f>IF(K8=AL8,1,0)</f>
        <v>0</v>
      </c>
      <c r="AL8" s="3" t="s">
        <v>4</v>
      </c>
    </row>
    <row r="9" spans="2:44" s="3" customFormat="1" ht="18" customHeight="1" x14ac:dyDescent="0.55000000000000004">
      <c r="B9" s="4" t="s">
        <v>11</v>
      </c>
      <c r="C9" s="5"/>
      <c r="K9" s="58"/>
      <c r="L9" s="59"/>
      <c r="M9" s="59"/>
      <c r="N9" s="59"/>
      <c r="O9" s="59"/>
      <c r="P9" s="59"/>
      <c r="Q9" s="59"/>
      <c r="R9" s="59"/>
      <c r="S9" s="59"/>
      <c r="T9" s="59"/>
      <c r="U9" s="41" t="s">
        <v>25</v>
      </c>
      <c r="V9" s="41"/>
      <c r="W9" s="41"/>
      <c r="X9" s="41"/>
      <c r="Y9" s="41"/>
      <c r="Z9" s="41"/>
      <c r="AA9" s="41"/>
      <c r="AB9" s="41"/>
      <c r="AC9" s="5"/>
      <c r="AD9" s="5"/>
      <c r="AE9" s="6"/>
      <c r="AK9" s="3">
        <f>IF(K8=AL9,1,0)</f>
        <v>0</v>
      </c>
      <c r="AL9" s="3" t="s">
        <v>5</v>
      </c>
    </row>
    <row r="10" spans="2:44" s="3" customFormat="1" ht="18" customHeight="1" x14ac:dyDescent="0.55000000000000004">
      <c r="B10" s="7" t="s">
        <v>12</v>
      </c>
      <c r="K10" s="60"/>
      <c r="L10" s="61"/>
      <c r="M10" s="61"/>
      <c r="N10" s="61"/>
      <c r="O10" s="61"/>
      <c r="P10" s="61"/>
      <c r="Q10" s="61"/>
      <c r="R10" s="61"/>
      <c r="S10" s="61"/>
      <c r="T10" s="61"/>
      <c r="U10" s="44"/>
      <c r="V10" s="44"/>
      <c r="W10" s="44"/>
      <c r="X10" s="44"/>
      <c r="Y10" s="44"/>
      <c r="Z10" s="44"/>
      <c r="AA10" s="44"/>
      <c r="AB10" s="44"/>
      <c r="AC10" s="10"/>
      <c r="AD10" s="10"/>
      <c r="AE10" s="11"/>
    </row>
    <row r="11" spans="2:44" s="3" customFormat="1" ht="18" customHeight="1" x14ac:dyDescent="0.55000000000000004">
      <c r="B11" s="4" t="s">
        <v>28</v>
      </c>
      <c r="C11" s="5"/>
      <c r="D11" s="5"/>
      <c r="E11" s="5"/>
      <c r="F11" s="5"/>
      <c r="G11" s="5"/>
      <c r="H11" s="5"/>
      <c r="I11" s="5"/>
      <c r="J11" s="5"/>
      <c r="K11" s="73" t="str" cm="1">
        <f t="array" ref="K11">_xlfn.IFS(K9="","",K9&gt;0.48,AL11,AND(K9&lt;=0.48,K9&gt;0.34),AL12,AND(K9&lt;=0.34,K9&gt;0.23),AL13,K9&lt;=0.23,AL14)</f>
        <v/>
      </c>
      <c r="L11" s="66"/>
      <c r="M11" s="66"/>
      <c r="N11" s="66"/>
      <c r="O11" s="66"/>
      <c r="P11" s="66"/>
      <c r="Q11" s="66"/>
      <c r="R11" s="66"/>
      <c r="S11" s="66"/>
      <c r="T11" s="66"/>
      <c r="U11" s="66"/>
      <c r="V11" s="66"/>
      <c r="W11" s="66"/>
      <c r="X11" s="66"/>
      <c r="Y11" s="66"/>
      <c r="Z11" s="66"/>
      <c r="AA11" s="66"/>
      <c r="AB11" s="66"/>
      <c r="AC11" s="66"/>
      <c r="AD11" s="66"/>
      <c r="AE11" s="67"/>
      <c r="AL11" s="3" t="s">
        <v>13</v>
      </c>
    </row>
    <row r="12" spans="2:44" s="3" customFormat="1" ht="18" customHeight="1" x14ac:dyDescent="0.55000000000000004">
      <c r="B12" s="9" t="s">
        <v>29</v>
      </c>
      <c r="C12" s="10"/>
      <c r="D12" s="10"/>
      <c r="E12" s="10"/>
      <c r="F12" s="10"/>
      <c r="G12" s="10"/>
      <c r="H12" s="10"/>
      <c r="I12" s="10"/>
      <c r="J12" s="10"/>
      <c r="K12" s="74"/>
      <c r="L12" s="68"/>
      <c r="M12" s="68"/>
      <c r="N12" s="68"/>
      <c r="O12" s="68"/>
      <c r="P12" s="68"/>
      <c r="Q12" s="68"/>
      <c r="R12" s="68"/>
      <c r="S12" s="68"/>
      <c r="T12" s="68"/>
      <c r="U12" s="68"/>
      <c r="V12" s="68"/>
      <c r="W12" s="68"/>
      <c r="X12" s="68"/>
      <c r="Y12" s="68"/>
      <c r="Z12" s="68"/>
      <c r="AA12" s="68"/>
      <c r="AB12" s="68"/>
      <c r="AC12" s="68"/>
      <c r="AD12" s="68"/>
      <c r="AE12" s="69"/>
      <c r="AK12" s="3">
        <f>IF(K11=AL12,1,0)</f>
        <v>0</v>
      </c>
      <c r="AL12" s="3" t="s">
        <v>7</v>
      </c>
    </row>
    <row r="13" spans="2:44" s="3" customFormat="1" ht="18" customHeight="1" x14ac:dyDescent="0.55000000000000004">
      <c r="AD13" s="5"/>
      <c r="AE13" s="5"/>
      <c r="AK13" s="3">
        <f>IF(K11=AL13,1,0)</f>
        <v>0</v>
      </c>
      <c r="AL13" s="3" t="s">
        <v>9</v>
      </c>
    </row>
    <row r="14" spans="2:44" s="3" customFormat="1" ht="18" customHeight="1" x14ac:dyDescent="0.55000000000000004">
      <c r="B14" s="3" t="s">
        <v>14</v>
      </c>
      <c r="AK14" s="3">
        <f>IF(K11=AL14,1,0)</f>
        <v>0</v>
      </c>
      <c r="AL14" s="3" t="s">
        <v>10</v>
      </c>
    </row>
    <row r="15" spans="2:44" s="3" customFormat="1" ht="18" customHeight="1" x14ac:dyDescent="0.55000000000000004">
      <c r="B15" s="3" t="s">
        <v>15</v>
      </c>
      <c r="K15" s="10"/>
      <c r="L15" s="10"/>
      <c r="M15" s="10"/>
      <c r="N15" s="10"/>
      <c r="O15" s="10"/>
      <c r="P15" s="10"/>
      <c r="Q15" s="10"/>
      <c r="R15" s="10"/>
      <c r="S15" s="10"/>
      <c r="T15" s="10"/>
      <c r="U15" s="10"/>
      <c r="V15" s="10"/>
      <c r="W15" s="10"/>
      <c r="X15" s="10"/>
      <c r="Y15" s="10"/>
      <c r="Z15" s="10"/>
      <c r="AA15" s="10"/>
      <c r="AB15" s="10"/>
      <c r="AC15" s="10"/>
      <c r="AD15" s="10"/>
      <c r="AE15" s="10"/>
    </row>
    <row r="16" spans="2:44" s="3" customFormat="1" ht="18" customHeight="1" x14ac:dyDescent="0.55000000000000004">
      <c r="B16" s="4" t="s">
        <v>19</v>
      </c>
      <c r="C16" s="5"/>
      <c r="D16" s="5"/>
      <c r="E16" s="5"/>
      <c r="F16" s="5"/>
      <c r="G16" s="5"/>
      <c r="H16" s="5"/>
      <c r="I16" s="5"/>
      <c r="J16" s="5"/>
      <c r="K16" s="5"/>
      <c r="L16" s="5"/>
      <c r="M16" s="58"/>
      <c r="N16" s="59"/>
      <c r="O16" s="70" t="s">
        <v>20</v>
      </c>
      <c r="P16" s="70"/>
      <c r="Q16" s="70"/>
      <c r="R16" s="70"/>
      <c r="S16" s="70"/>
      <c r="T16" s="70"/>
      <c r="U16" s="70"/>
      <c r="V16" s="62"/>
      <c r="W16" s="63"/>
      <c r="X16" s="66" t="s">
        <v>21</v>
      </c>
      <c r="Y16" s="66"/>
      <c r="Z16" s="66"/>
      <c r="AA16" s="66"/>
      <c r="AB16" s="66"/>
      <c r="AC16" s="66"/>
      <c r="AD16" s="66"/>
      <c r="AE16" s="67"/>
      <c r="AL16" s="3" t="s">
        <v>31</v>
      </c>
    </row>
    <row r="17" spans="2:31" s="3" customFormat="1" ht="18" customHeight="1" x14ac:dyDescent="0.55000000000000004">
      <c r="B17" s="9" t="s">
        <v>53</v>
      </c>
      <c r="C17" s="10"/>
      <c r="D17" s="10"/>
      <c r="E17" s="10"/>
      <c r="F17" s="10"/>
      <c r="G17" s="10"/>
      <c r="H17" s="10"/>
      <c r="I17" s="10"/>
      <c r="J17" s="10"/>
      <c r="K17" s="10"/>
      <c r="L17" s="10"/>
      <c r="M17" s="60"/>
      <c r="N17" s="61"/>
      <c r="O17" s="71"/>
      <c r="P17" s="71"/>
      <c r="Q17" s="71"/>
      <c r="R17" s="71"/>
      <c r="S17" s="71"/>
      <c r="T17" s="71"/>
      <c r="U17" s="71"/>
      <c r="V17" s="64"/>
      <c r="W17" s="65"/>
      <c r="X17" s="68"/>
      <c r="Y17" s="68"/>
      <c r="Z17" s="68"/>
      <c r="AA17" s="68"/>
      <c r="AB17" s="68"/>
      <c r="AC17" s="68"/>
      <c r="AD17" s="68"/>
      <c r="AE17" s="69"/>
    </row>
    <row r="18" spans="2:31" s="3" customFormat="1" ht="6" customHeight="1" x14ac:dyDescent="0.55000000000000004"/>
    <row r="19" spans="2:31" s="3" customFormat="1" ht="18" customHeight="1" x14ac:dyDescent="0.55000000000000004">
      <c r="B19" s="4"/>
      <c r="C19" s="5"/>
      <c r="D19" s="5"/>
      <c r="E19" s="5"/>
      <c r="F19" s="5"/>
      <c r="G19" s="5"/>
      <c r="H19" s="5"/>
      <c r="I19" s="4" t="s">
        <v>17</v>
      </c>
      <c r="J19" s="5"/>
      <c r="K19" s="5"/>
      <c r="L19" s="5"/>
      <c r="M19" s="5"/>
      <c r="N19" s="5"/>
      <c r="O19" s="5"/>
      <c r="P19" s="5"/>
      <c r="Q19" s="12" t="s">
        <v>18</v>
      </c>
      <c r="R19" s="5"/>
      <c r="S19" s="5"/>
      <c r="T19" s="5"/>
      <c r="U19" s="5"/>
      <c r="V19" s="5"/>
      <c r="W19" s="5"/>
      <c r="X19" s="5"/>
      <c r="Y19" s="6"/>
      <c r="Z19" s="5" t="s">
        <v>34</v>
      </c>
      <c r="AA19" s="5"/>
      <c r="AB19" s="5"/>
      <c r="AC19" s="5"/>
      <c r="AD19" s="5"/>
      <c r="AE19" s="6"/>
    </row>
    <row r="20" spans="2:31" s="3" customFormat="1" ht="16.5" customHeight="1" x14ac:dyDescent="0.55000000000000004">
      <c r="B20" s="73" t="s">
        <v>16</v>
      </c>
      <c r="C20" s="66"/>
      <c r="D20" s="66"/>
      <c r="E20" s="66"/>
      <c r="F20" s="66"/>
      <c r="G20" s="66"/>
      <c r="H20" s="67"/>
      <c r="I20" s="90"/>
      <c r="J20" s="91"/>
      <c r="K20" s="91"/>
      <c r="L20" s="91"/>
      <c r="M20" s="91"/>
      <c r="N20" s="91"/>
      <c r="O20" s="91"/>
      <c r="P20" s="92"/>
      <c r="Q20" s="90"/>
      <c r="R20" s="91"/>
      <c r="S20" s="91"/>
      <c r="T20" s="91"/>
      <c r="U20" s="91"/>
      <c r="V20" s="91"/>
      <c r="W20" s="91"/>
      <c r="X20" s="91"/>
      <c r="Y20" s="92"/>
      <c r="Z20" s="58"/>
      <c r="AA20" s="59"/>
      <c r="AB20" s="59"/>
      <c r="AC20" s="59"/>
      <c r="AD20" s="66" t="s">
        <v>22</v>
      </c>
      <c r="AE20" s="67"/>
    </row>
    <row r="21" spans="2:31" s="3" customFormat="1" ht="16.5" customHeight="1" x14ac:dyDescent="0.55000000000000004">
      <c r="B21" s="74"/>
      <c r="C21" s="68"/>
      <c r="D21" s="68"/>
      <c r="E21" s="68"/>
      <c r="F21" s="68"/>
      <c r="G21" s="68"/>
      <c r="H21" s="69"/>
      <c r="I21" s="93"/>
      <c r="J21" s="94"/>
      <c r="K21" s="94"/>
      <c r="L21" s="94"/>
      <c r="M21" s="94"/>
      <c r="N21" s="94"/>
      <c r="O21" s="94"/>
      <c r="P21" s="95"/>
      <c r="Q21" s="93"/>
      <c r="R21" s="94"/>
      <c r="S21" s="94"/>
      <c r="T21" s="94"/>
      <c r="U21" s="94"/>
      <c r="V21" s="94"/>
      <c r="W21" s="94"/>
      <c r="X21" s="94"/>
      <c r="Y21" s="95"/>
      <c r="Z21" s="60"/>
      <c r="AA21" s="61"/>
      <c r="AB21" s="61"/>
      <c r="AC21" s="61"/>
      <c r="AD21" s="68"/>
      <c r="AE21" s="69"/>
    </row>
    <row r="22" spans="2:31" s="3" customFormat="1" ht="16.5" customHeight="1" x14ac:dyDescent="0.55000000000000004">
      <c r="B22" s="73" t="s">
        <v>23</v>
      </c>
      <c r="C22" s="66"/>
      <c r="D22" s="66"/>
      <c r="E22" s="66"/>
      <c r="F22" s="66"/>
      <c r="G22" s="66"/>
      <c r="H22" s="67"/>
      <c r="I22" s="90"/>
      <c r="J22" s="91"/>
      <c r="K22" s="91"/>
      <c r="L22" s="91"/>
      <c r="M22" s="91"/>
      <c r="N22" s="91"/>
      <c r="O22" s="91"/>
      <c r="P22" s="92"/>
      <c r="Q22" s="90"/>
      <c r="R22" s="91"/>
      <c r="S22" s="91"/>
      <c r="T22" s="91"/>
      <c r="U22" s="91"/>
      <c r="V22" s="91"/>
      <c r="W22" s="91"/>
      <c r="X22" s="91"/>
      <c r="Y22" s="92"/>
      <c r="Z22" s="58"/>
      <c r="AA22" s="59"/>
      <c r="AB22" s="59"/>
      <c r="AC22" s="59"/>
      <c r="AD22" s="66" t="s">
        <v>22</v>
      </c>
      <c r="AE22" s="67"/>
    </row>
    <row r="23" spans="2:31" s="3" customFormat="1" ht="16.5" customHeight="1" x14ac:dyDescent="0.55000000000000004">
      <c r="B23" s="74"/>
      <c r="C23" s="68"/>
      <c r="D23" s="68"/>
      <c r="E23" s="68"/>
      <c r="F23" s="68"/>
      <c r="G23" s="68"/>
      <c r="H23" s="69"/>
      <c r="I23" s="93"/>
      <c r="J23" s="94"/>
      <c r="K23" s="94"/>
      <c r="L23" s="94"/>
      <c r="M23" s="94"/>
      <c r="N23" s="94"/>
      <c r="O23" s="94"/>
      <c r="P23" s="95"/>
      <c r="Q23" s="93"/>
      <c r="R23" s="94"/>
      <c r="S23" s="94"/>
      <c r="T23" s="94"/>
      <c r="U23" s="94"/>
      <c r="V23" s="94"/>
      <c r="W23" s="94"/>
      <c r="X23" s="94"/>
      <c r="Y23" s="95"/>
      <c r="Z23" s="60"/>
      <c r="AA23" s="61"/>
      <c r="AB23" s="61"/>
      <c r="AC23" s="61"/>
      <c r="AD23" s="68"/>
      <c r="AE23" s="69"/>
    </row>
    <row r="24" spans="2:31" s="3" customFormat="1" ht="18" customHeight="1" x14ac:dyDescent="0.55000000000000004">
      <c r="B24" s="3" t="s">
        <v>24</v>
      </c>
    </row>
    <row r="25" spans="2:31" s="3" customFormat="1" ht="18" customHeight="1" x14ac:dyDescent="0.55000000000000004"/>
    <row r="26" spans="2:31" s="3" customFormat="1" ht="18" customHeight="1" x14ac:dyDescent="0.55000000000000004">
      <c r="B26" s="3" t="s">
        <v>33</v>
      </c>
    </row>
    <row r="27" spans="2:31" s="3" customFormat="1" ht="16.5" customHeight="1" x14ac:dyDescent="0.55000000000000004">
      <c r="B27" s="40" t="s">
        <v>17</v>
      </c>
      <c r="C27" s="41"/>
      <c r="D27" s="41"/>
      <c r="E27" s="41"/>
      <c r="F27" s="41"/>
      <c r="G27" s="41"/>
      <c r="H27" s="42"/>
      <c r="I27" s="47"/>
      <c r="J27" s="48"/>
      <c r="K27" s="48"/>
      <c r="L27" s="48"/>
      <c r="M27" s="48"/>
      <c r="N27" s="48"/>
      <c r="O27" s="48"/>
      <c r="P27" s="48"/>
      <c r="Q27" s="48"/>
      <c r="R27" s="48"/>
      <c r="S27" s="48"/>
      <c r="T27" s="48"/>
      <c r="U27" s="48"/>
      <c r="V27" s="48"/>
      <c r="W27" s="48"/>
      <c r="X27" s="48"/>
      <c r="Y27" s="48"/>
      <c r="Z27" s="48"/>
      <c r="AA27" s="48"/>
      <c r="AB27" s="48"/>
      <c r="AC27" s="48"/>
      <c r="AD27" s="48"/>
      <c r="AE27" s="49"/>
    </row>
    <row r="28" spans="2:31" s="3" customFormat="1" ht="16.5" customHeight="1" x14ac:dyDescent="0.55000000000000004">
      <c r="B28" s="43"/>
      <c r="C28" s="44"/>
      <c r="D28" s="44"/>
      <c r="E28" s="44"/>
      <c r="F28" s="44"/>
      <c r="G28" s="44"/>
      <c r="H28" s="45"/>
      <c r="I28" s="50"/>
      <c r="J28" s="51"/>
      <c r="K28" s="51"/>
      <c r="L28" s="51"/>
      <c r="M28" s="51"/>
      <c r="N28" s="51"/>
      <c r="O28" s="51"/>
      <c r="P28" s="51"/>
      <c r="Q28" s="51"/>
      <c r="R28" s="51"/>
      <c r="S28" s="51"/>
      <c r="T28" s="51"/>
      <c r="U28" s="51"/>
      <c r="V28" s="51"/>
      <c r="W28" s="51"/>
      <c r="X28" s="51"/>
      <c r="Y28" s="51"/>
      <c r="Z28" s="51"/>
      <c r="AA28" s="51"/>
      <c r="AB28" s="51"/>
      <c r="AC28" s="51"/>
      <c r="AD28" s="51"/>
      <c r="AE28" s="52"/>
    </row>
    <row r="29" spans="2:31" s="3" customFormat="1" ht="16.5" customHeight="1" x14ac:dyDescent="0.55000000000000004">
      <c r="B29" s="40" t="s">
        <v>18</v>
      </c>
      <c r="C29" s="41"/>
      <c r="D29" s="41"/>
      <c r="E29" s="41"/>
      <c r="F29" s="41"/>
      <c r="G29" s="41"/>
      <c r="H29" s="42"/>
      <c r="I29" s="47"/>
      <c r="J29" s="48"/>
      <c r="K29" s="48"/>
      <c r="L29" s="48"/>
      <c r="M29" s="48"/>
      <c r="N29" s="48"/>
      <c r="O29" s="48"/>
      <c r="P29" s="48"/>
      <c r="Q29" s="48"/>
      <c r="R29" s="48"/>
      <c r="S29" s="48"/>
      <c r="T29" s="48"/>
      <c r="U29" s="48"/>
      <c r="V29" s="48"/>
      <c r="W29" s="48"/>
      <c r="X29" s="48"/>
      <c r="Y29" s="48"/>
      <c r="Z29" s="48"/>
      <c r="AA29" s="48"/>
      <c r="AB29" s="48"/>
      <c r="AC29" s="48"/>
      <c r="AD29" s="48"/>
      <c r="AE29" s="49"/>
    </row>
    <row r="30" spans="2:31" s="3" customFormat="1" ht="16.5" customHeight="1" x14ac:dyDescent="0.55000000000000004">
      <c r="B30" s="43"/>
      <c r="C30" s="44"/>
      <c r="D30" s="44"/>
      <c r="E30" s="44"/>
      <c r="F30" s="44"/>
      <c r="G30" s="44"/>
      <c r="H30" s="45"/>
      <c r="I30" s="50"/>
      <c r="J30" s="51"/>
      <c r="K30" s="51"/>
      <c r="L30" s="51"/>
      <c r="M30" s="51"/>
      <c r="N30" s="51"/>
      <c r="O30" s="51"/>
      <c r="P30" s="51"/>
      <c r="Q30" s="51"/>
      <c r="R30" s="51"/>
      <c r="S30" s="51"/>
      <c r="T30" s="51"/>
      <c r="U30" s="51"/>
      <c r="V30" s="51"/>
      <c r="W30" s="51"/>
      <c r="X30" s="51"/>
      <c r="Y30" s="51"/>
      <c r="Z30" s="51"/>
      <c r="AA30" s="51"/>
      <c r="AB30" s="51"/>
      <c r="AC30" s="51"/>
      <c r="AD30" s="51"/>
      <c r="AE30" s="52"/>
    </row>
    <row r="31" spans="2:31" s="3" customFormat="1" ht="16.5" customHeight="1" x14ac:dyDescent="0.55000000000000004">
      <c r="B31" s="7" t="s">
        <v>27</v>
      </c>
      <c r="I31" s="47"/>
      <c r="J31" s="48"/>
      <c r="K31" s="48"/>
      <c r="L31" s="48"/>
      <c r="M31" s="48"/>
      <c r="N31" s="48"/>
      <c r="O31" s="48"/>
      <c r="P31" s="48"/>
      <c r="Q31" s="48"/>
      <c r="R31" s="48"/>
      <c r="S31" s="48"/>
      <c r="T31" s="48"/>
      <c r="U31" s="48"/>
      <c r="V31" s="48"/>
      <c r="W31" s="48"/>
      <c r="X31" s="48"/>
      <c r="Y31" s="48"/>
      <c r="Z31" s="48"/>
      <c r="AA31" s="48"/>
      <c r="AB31" s="48"/>
      <c r="AC31" s="48"/>
      <c r="AD31" s="48"/>
      <c r="AE31" s="49"/>
    </row>
    <row r="32" spans="2:31" s="3" customFormat="1" ht="16.5" customHeight="1" x14ac:dyDescent="0.55000000000000004">
      <c r="B32" s="7" t="s">
        <v>30</v>
      </c>
      <c r="I32" s="50"/>
      <c r="J32" s="51"/>
      <c r="K32" s="51"/>
      <c r="L32" s="51"/>
      <c r="M32" s="51"/>
      <c r="N32" s="51"/>
      <c r="O32" s="51"/>
      <c r="P32" s="51"/>
      <c r="Q32" s="51"/>
      <c r="R32" s="51"/>
      <c r="S32" s="51"/>
      <c r="T32" s="51"/>
      <c r="U32" s="51"/>
      <c r="V32" s="51"/>
      <c r="W32" s="51"/>
      <c r="X32" s="51"/>
      <c r="Y32" s="51"/>
      <c r="Z32" s="51"/>
      <c r="AA32" s="51"/>
      <c r="AB32" s="51"/>
      <c r="AC32" s="51"/>
      <c r="AD32" s="51"/>
      <c r="AE32" s="52"/>
    </row>
    <row r="33" spans="2:39" s="3" customFormat="1" ht="16.5" customHeight="1" x14ac:dyDescent="0.55000000000000004">
      <c r="B33" s="4" t="s">
        <v>26</v>
      </c>
      <c r="C33" s="5"/>
      <c r="D33" s="5"/>
      <c r="E33" s="5"/>
      <c r="F33" s="5"/>
      <c r="G33" s="5"/>
      <c r="H33" s="5"/>
      <c r="I33" s="47"/>
      <c r="J33" s="48"/>
      <c r="K33" s="48"/>
      <c r="L33" s="48"/>
      <c r="M33" s="48"/>
      <c r="N33" s="48"/>
      <c r="O33" s="48"/>
      <c r="P33" s="48"/>
      <c r="Q33" s="48"/>
      <c r="R33" s="48"/>
      <c r="S33" s="48"/>
      <c r="T33" s="48"/>
      <c r="U33" s="48"/>
      <c r="V33" s="48"/>
      <c r="W33" s="48"/>
      <c r="X33" s="48"/>
      <c r="Y33" s="48"/>
      <c r="Z33" s="48"/>
      <c r="AA33" s="48"/>
      <c r="AB33" s="48"/>
      <c r="AC33" s="48"/>
      <c r="AD33" s="48"/>
      <c r="AE33" s="49"/>
    </row>
    <row r="34" spans="2:39" s="3" customFormat="1" ht="16.5" customHeight="1" x14ac:dyDescent="0.55000000000000004">
      <c r="B34" s="9"/>
      <c r="C34" s="10"/>
      <c r="D34" s="10"/>
      <c r="E34" s="10"/>
      <c r="F34" s="10"/>
      <c r="G34" s="10"/>
      <c r="H34" s="10"/>
      <c r="I34" s="50"/>
      <c r="J34" s="51"/>
      <c r="K34" s="51"/>
      <c r="L34" s="51"/>
      <c r="M34" s="51"/>
      <c r="N34" s="51"/>
      <c r="O34" s="51"/>
      <c r="P34" s="51"/>
      <c r="Q34" s="51"/>
      <c r="R34" s="51"/>
      <c r="S34" s="51"/>
      <c r="T34" s="51"/>
      <c r="U34" s="51"/>
      <c r="V34" s="51"/>
      <c r="W34" s="51"/>
      <c r="X34" s="51"/>
      <c r="Y34" s="51"/>
      <c r="Z34" s="51"/>
      <c r="AA34" s="51"/>
      <c r="AB34" s="51"/>
      <c r="AC34" s="51"/>
      <c r="AD34" s="51"/>
      <c r="AE34" s="52"/>
    </row>
    <row r="35" spans="2:39" s="3" customFormat="1" ht="17.5" customHeight="1" x14ac:dyDescent="0.55000000000000004">
      <c r="B35" s="3" t="s">
        <v>35</v>
      </c>
    </row>
    <row r="36" spans="2:39" s="3" customFormat="1" ht="11.5" customHeight="1" x14ac:dyDescent="0.55000000000000004"/>
    <row r="37" spans="2:39" s="3" customFormat="1" ht="18" customHeight="1" x14ac:dyDescent="0.55000000000000004">
      <c r="B37" s="3" t="s">
        <v>37</v>
      </c>
    </row>
    <row r="38" spans="2:39" s="2" customFormat="1" ht="16.5" customHeight="1" x14ac:dyDescent="0.55000000000000004">
      <c r="B38" s="73" t="s">
        <v>17</v>
      </c>
      <c r="C38" s="66"/>
      <c r="D38" s="66"/>
      <c r="E38" s="66"/>
      <c r="F38" s="66"/>
      <c r="G38" s="66"/>
      <c r="H38" s="67"/>
      <c r="I38" s="84"/>
      <c r="J38" s="85"/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85"/>
      <c r="AB38" s="85"/>
      <c r="AC38" s="85"/>
      <c r="AD38" s="85"/>
      <c r="AE38" s="86"/>
    </row>
    <row r="39" spans="2:39" s="2" customFormat="1" ht="16.5" customHeight="1" x14ac:dyDescent="0.55000000000000004">
      <c r="B39" s="74"/>
      <c r="C39" s="68"/>
      <c r="D39" s="68"/>
      <c r="E39" s="68"/>
      <c r="F39" s="68"/>
      <c r="G39" s="68"/>
      <c r="H39" s="69"/>
      <c r="I39" s="87"/>
      <c r="J39" s="88"/>
      <c r="K39" s="88"/>
      <c r="L39" s="88"/>
      <c r="M39" s="88"/>
      <c r="N39" s="88"/>
      <c r="O39" s="88"/>
      <c r="P39" s="88"/>
      <c r="Q39" s="88"/>
      <c r="R39" s="88"/>
      <c r="S39" s="88"/>
      <c r="T39" s="88"/>
      <c r="U39" s="88"/>
      <c r="V39" s="88"/>
      <c r="W39" s="88"/>
      <c r="X39" s="88"/>
      <c r="Y39" s="88"/>
      <c r="Z39" s="88"/>
      <c r="AA39" s="88"/>
      <c r="AB39" s="88"/>
      <c r="AC39" s="88"/>
      <c r="AD39" s="88"/>
      <c r="AE39" s="89"/>
    </row>
    <row r="40" spans="2:39" s="2" customFormat="1" ht="16.5" customHeight="1" x14ac:dyDescent="0.55000000000000004">
      <c r="B40" s="73" t="s">
        <v>69</v>
      </c>
      <c r="C40" s="66"/>
      <c r="D40" s="66"/>
      <c r="E40" s="66"/>
      <c r="F40" s="66"/>
      <c r="G40" s="66"/>
      <c r="H40" s="67"/>
      <c r="I40" s="84"/>
      <c r="J40" s="85"/>
      <c r="K40" s="85"/>
      <c r="L40" s="85"/>
      <c r="M40" s="85"/>
      <c r="N40" s="85"/>
      <c r="O40" s="85"/>
      <c r="P40" s="85"/>
      <c r="Q40" s="85"/>
      <c r="R40" s="85"/>
      <c r="S40" s="85"/>
      <c r="T40" s="85"/>
      <c r="U40" s="85"/>
      <c r="V40" s="85"/>
      <c r="W40" s="85"/>
      <c r="X40" s="85"/>
      <c r="Y40" s="85"/>
      <c r="Z40" s="85"/>
      <c r="AA40" s="85"/>
      <c r="AB40" s="85"/>
      <c r="AC40" s="85"/>
      <c r="AD40" s="85"/>
      <c r="AE40" s="86"/>
    </row>
    <row r="41" spans="2:39" s="2" customFormat="1" ht="16.5" customHeight="1" x14ac:dyDescent="0.55000000000000004">
      <c r="B41" s="74"/>
      <c r="C41" s="68"/>
      <c r="D41" s="68"/>
      <c r="E41" s="68"/>
      <c r="F41" s="68"/>
      <c r="G41" s="68"/>
      <c r="H41" s="69"/>
      <c r="I41" s="87"/>
      <c r="J41" s="88"/>
      <c r="K41" s="88"/>
      <c r="L41" s="88"/>
      <c r="M41" s="88"/>
      <c r="N41" s="88"/>
      <c r="O41" s="88"/>
      <c r="P41" s="88"/>
      <c r="Q41" s="88"/>
      <c r="R41" s="88"/>
      <c r="S41" s="88"/>
      <c r="T41" s="88"/>
      <c r="U41" s="88"/>
      <c r="V41" s="88"/>
      <c r="W41" s="88"/>
      <c r="X41" s="88"/>
      <c r="Y41" s="88"/>
      <c r="Z41" s="88"/>
      <c r="AA41" s="88"/>
      <c r="AB41" s="88"/>
      <c r="AC41" s="88"/>
      <c r="AD41" s="88"/>
      <c r="AE41" s="89"/>
    </row>
    <row r="42" spans="2:39" s="2" customFormat="1" ht="18" customHeight="1" x14ac:dyDescent="0.55000000000000004">
      <c r="B42" s="3" t="s">
        <v>36</v>
      </c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</row>
    <row r="43" spans="2:39" s="2" customFormat="1" ht="18" customHeight="1" x14ac:dyDescent="0.55000000000000004">
      <c r="B43" s="3" t="s">
        <v>38</v>
      </c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</row>
    <row r="44" spans="2:39" s="2" customFormat="1" ht="18" customHeight="1" x14ac:dyDescent="0.55000000000000004">
      <c r="B44" s="3" t="s">
        <v>39</v>
      </c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</row>
    <row r="45" spans="2:39" s="2" customFormat="1" ht="16.5" customHeight="1" x14ac:dyDescent="0.55000000000000004">
      <c r="B45" s="73" t="s">
        <v>17</v>
      </c>
      <c r="C45" s="66"/>
      <c r="D45" s="66"/>
      <c r="E45" s="66"/>
      <c r="F45" s="66"/>
      <c r="G45" s="66"/>
      <c r="H45" s="67"/>
      <c r="I45" s="90"/>
      <c r="J45" s="91"/>
      <c r="K45" s="91"/>
      <c r="L45" s="91"/>
      <c r="M45" s="91"/>
      <c r="N45" s="91"/>
      <c r="O45" s="91"/>
      <c r="P45" s="91"/>
      <c r="Q45" s="91"/>
      <c r="R45" s="92"/>
      <c r="S45" s="66" t="s">
        <v>40</v>
      </c>
      <c r="T45" s="66"/>
      <c r="U45" s="66"/>
      <c r="V45" s="66"/>
      <c r="W45" s="66"/>
      <c r="X45" s="66"/>
      <c r="Y45" s="59"/>
      <c r="Z45" s="59"/>
      <c r="AA45" s="59"/>
      <c r="AB45" s="59"/>
      <c r="AC45" s="59"/>
      <c r="AD45" s="66" t="s">
        <v>61</v>
      </c>
      <c r="AE45" s="67"/>
    </row>
    <row r="46" spans="2:39" s="2" customFormat="1" ht="16.5" customHeight="1" x14ac:dyDescent="0.55000000000000004">
      <c r="B46" s="74"/>
      <c r="C46" s="68"/>
      <c r="D46" s="68"/>
      <c r="E46" s="68"/>
      <c r="F46" s="68"/>
      <c r="G46" s="68"/>
      <c r="H46" s="69"/>
      <c r="I46" s="93"/>
      <c r="J46" s="94"/>
      <c r="K46" s="94"/>
      <c r="L46" s="94"/>
      <c r="M46" s="94"/>
      <c r="N46" s="94"/>
      <c r="O46" s="94"/>
      <c r="P46" s="94"/>
      <c r="Q46" s="94"/>
      <c r="R46" s="95"/>
      <c r="S46" s="68"/>
      <c r="T46" s="68"/>
      <c r="U46" s="68"/>
      <c r="V46" s="68"/>
      <c r="W46" s="68"/>
      <c r="X46" s="68"/>
      <c r="Y46" s="61"/>
      <c r="Z46" s="61"/>
      <c r="AA46" s="61"/>
      <c r="AB46" s="61"/>
      <c r="AC46" s="61"/>
      <c r="AD46" s="68"/>
      <c r="AE46" s="69"/>
    </row>
    <row r="47" spans="2:39" s="2" customFormat="1" ht="16.5" customHeight="1" x14ac:dyDescent="0.55000000000000004">
      <c r="B47" s="73" t="s">
        <v>70</v>
      </c>
      <c r="C47" s="66"/>
      <c r="D47" s="66"/>
      <c r="E47" s="66"/>
      <c r="F47" s="66"/>
      <c r="G47" s="66"/>
      <c r="H47" s="67"/>
      <c r="I47" s="90"/>
      <c r="J47" s="91"/>
      <c r="K47" s="91"/>
      <c r="L47" s="91"/>
      <c r="M47" s="91"/>
      <c r="N47" s="91"/>
      <c r="O47" s="91"/>
      <c r="P47" s="91"/>
      <c r="Q47" s="91"/>
      <c r="R47" s="92"/>
      <c r="S47" s="102" t="s">
        <v>62</v>
      </c>
      <c r="T47" s="66"/>
      <c r="U47" s="66"/>
      <c r="V47" s="66"/>
      <c r="W47" s="66"/>
      <c r="X47" s="66"/>
      <c r="Y47" s="121"/>
      <c r="Z47" s="121"/>
      <c r="AA47" s="121"/>
      <c r="AB47" s="121"/>
      <c r="AC47" s="121"/>
      <c r="AD47" s="121"/>
      <c r="AE47" s="6"/>
    </row>
    <row r="48" spans="2:39" s="2" customFormat="1" ht="16.5" customHeight="1" x14ac:dyDescent="0.55000000000000004">
      <c r="B48" s="74"/>
      <c r="C48" s="68"/>
      <c r="D48" s="68"/>
      <c r="E48" s="68"/>
      <c r="F48" s="68"/>
      <c r="G48" s="68"/>
      <c r="H48" s="69"/>
      <c r="I48" s="93"/>
      <c r="J48" s="94"/>
      <c r="K48" s="94"/>
      <c r="L48" s="94"/>
      <c r="M48" s="94"/>
      <c r="N48" s="94"/>
      <c r="O48" s="94"/>
      <c r="P48" s="94"/>
      <c r="Q48" s="94"/>
      <c r="R48" s="95"/>
      <c r="S48" s="74"/>
      <c r="T48" s="68"/>
      <c r="U48" s="68"/>
      <c r="V48" s="68"/>
      <c r="W48" s="68"/>
      <c r="X48" s="68"/>
      <c r="Y48" s="122"/>
      <c r="Z48" s="122"/>
      <c r="AA48" s="122"/>
      <c r="AB48" s="122"/>
      <c r="AC48" s="122"/>
      <c r="AD48" s="122"/>
      <c r="AE48" s="11" t="s">
        <v>55</v>
      </c>
      <c r="AH48" s="120" t="str">
        <f>IFERROR(Y47/Y45,"")</f>
        <v/>
      </c>
      <c r="AI48" s="120"/>
      <c r="AJ48" s="120"/>
      <c r="AK48" s="120"/>
      <c r="AL48" s="120"/>
      <c r="AM48" s="120"/>
    </row>
    <row r="49" spans="2:40" s="2" customFormat="1" ht="18" customHeight="1" x14ac:dyDescent="0.55000000000000004">
      <c r="B49" s="23" t="s">
        <v>65</v>
      </c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  <c r="AA49" s="5"/>
      <c r="AB49" s="5"/>
      <c r="AC49" s="5"/>
      <c r="AD49" s="5"/>
      <c r="AE49" s="5"/>
    </row>
    <row r="50" spans="2:40" s="2" customFormat="1" ht="9" customHeight="1" x14ac:dyDescent="0.55000000000000004"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</row>
    <row r="51" spans="2:40" s="2" customFormat="1" ht="18" customHeight="1" x14ac:dyDescent="0.55000000000000004">
      <c r="B51" s="102" t="s">
        <v>64</v>
      </c>
      <c r="C51" s="66"/>
      <c r="D51" s="66"/>
      <c r="E51" s="66"/>
      <c r="F51" s="66"/>
      <c r="G51" s="66"/>
      <c r="H51" s="66"/>
      <c r="I51" s="66"/>
      <c r="J51" s="66"/>
      <c r="K51" s="66"/>
      <c r="L51" s="66"/>
      <c r="M51" s="66"/>
      <c r="N51" s="67"/>
      <c r="O51" s="123" t="str">
        <f>IF(AND(AH48&lt;=155000,AH48&gt;0),"○","×")</f>
        <v>×</v>
      </c>
      <c r="P51" s="124"/>
      <c r="Q51" s="127" t="s">
        <v>63</v>
      </c>
      <c r="R51" s="72"/>
      <c r="S51" s="72"/>
      <c r="T51" s="72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</row>
    <row r="52" spans="2:40" s="2" customFormat="1" ht="18" customHeight="1" x14ac:dyDescent="0.55000000000000004">
      <c r="B52" s="74"/>
      <c r="C52" s="68"/>
      <c r="D52" s="68"/>
      <c r="E52" s="68"/>
      <c r="F52" s="68"/>
      <c r="G52" s="68"/>
      <c r="H52" s="68"/>
      <c r="I52" s="68"/>
      <c r="J52" s="68"/>
      <c r="K52" s="68"/>
      <c r="L52" s="68"/>
      <c r="M52" s="68"/>
      <c r="N52" s="69"/>
      <c r="O52" s="125"/>
      <c r="P52" s="126"/>
      <c r="Q52" s="127"/>
      <c r="R52" s="72"/>
      <c r="S52" s="72"/>
      <c r="T52" s="72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</row>
    <row r="53" spans="2:40" s="2" customFormat="1" ht="18" customHeight="1" x14ac:dyDescent="0.55000000000000004">
      <c r="B53" s="46" t="str">
        <f>IF(AND(O51="×",Y45&gt;0),"補助対象外です。蓄電池の単価が155,000円/kWh以下となるように蓄電池価格を見直してください。","")</f>
        <v/>
      </c>
      <c r="C53" s="46"/>
      <c r="D53" s="46"/>
      <c r="E53" s="46"/>
      <c r="F53" s="46"/>
      <c r="G53" s="46"/>
      <c r="H53" s="46"/>
      <c r="I53" s="46"/>
      <c r="J53" s="46"/>
      <c r="K53" s="46"/>
      <c r="L53" s="46"/>
      <c r="M53" s="46"/>
      <c r="N53" s="46"/>
      <c r="O53" s="46"/>
      <c r="P53" s="46"/>
      <c r="Q53" s="46"/>
      <c r="R53" s="46"/>
      <c r="S53" s="46"/>
      <c r="T53" s="46"/>
      <c r="U53" s="46"/>
      <c r="V53" s="46"/>
      <c r="W53" s="46"/>
      <c r="X53" s="46"/>
      <c r="Y53" s="46"/>
      <c r="Z53" s="46"/>
      <c r="AA53" s="46"/>
      <c r="AB53" s="46"/>
      <c r="AC53" s="46"/>
      <c r="AD53" s="46"/>
      <c r="AE53" s="46"/>
    </row>
    <row r="54" spans="2:40" s="2" customFormat="1" ht="18" customHeight="1" x14ac:dyDescent="0.55000000000000004"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</row>
    <row r="55" spans="2:40" s="2" customFormat="1" ht="18" customHeight="1" x14ac:dyDescent="0.55000000000000004">
      <c r="B55" s="3" t="s">
        <v>41</v>
      </c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</row>
    <row r="56" spans="2:40" s="2" customFormat="1" ht="18" customHeight="1" x14ac:dyDescent="0.55000000000000004">
      <c r="B56" s="3" t="s">
        <v>42</v>
      </c>
      <c r="C56" s="3"/>
      <c r="D56" s="3"/>
      <c r="E56" s="3"/>
      <c r="F56" s="16" t="str">
        <f>IF(AK5=1,"○","")</f>
        <v/>
      </c>
      <c r="G56" s="14" t="s">
        <v>43</v>
      </c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3"/>
      <c r="S56" s="12"/>
      <c r="T56" s="15"/>
      <c r="U56" s="3"/>
      <c r="V56" s="3"/>
      <c r="W56" s="3"/>
      <c r="X56" s="3"/>
      <c r="Y56" s="3"/>
      <c r="Z56" s="3"/>
      <c r="AA56" s="3"/>
      <c r="AB56" s="3"/>
      <c r="AC56" s="3"/>
      <c r="AD56" s="3"/>
      <c r="AI56" s="2">
        <f>IF(AH48&lt;155000,100000,0)</f>
        <v>0</v>
      </c>
    </row>
    <row r="57" spans="2:40" s="2" customFormat="1" ht="18" customHeight="1" x14ac:dyDescent="0.55000000000000004">
      <c r="B57" s="3"/>
      <c r="C57" s="3"/>
      <c r="D57" s="3"/>
      <c r="E57" s="3"/>
      <c r="F57" s="16" t="str">
        <f>IF(AK6=1,"○","")</f>
        <v/>
      </c>
      <c r="G57" s="14" t="s">
        <v>44</v>
      </c>
      <c r="H57" s="13"/>
      <c r="I57" s="13"/>
      <c r="J57" s="13"/>
      <c r="K57" s="13"/>
      <c r="L57" s="13"/>
      <c r="M57" s="13"/>
      <c r="N57" s="13"/>
      <c r="O57" s="13"/>
      <c r="P57" s="13"/>
      <c r="Q57" s="13"/>
      <c r="R57" s="13"/>
      <c r="S57" s="12"/>
      <c r="T57" s="15"/>
      <c r="U57" s="3"/>
      <c r="V57" s="3"/>
      <c r="W57" s="3"/>
      <c r="X57" s="3"/>
      <c r="Y57" s="3"/>
      <c r="Z57" s="3"/>
      <c r="AA57" s="3"/>
      <c r="AB57" s="3"/>
      <c r="AC57" s="3"/>
      <c r="AD57" s="3"/>
    </row>
    <row r="58" spans="2:40" s="2" customFormat="1" ht="9" customHeight="1" x14ac:dyDescent="0.55000000000000004"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</row>
    <row r="59" spans="2:40" s="2" customFormat="1" ht="18" customHeight="1" x14ac:dyDescent="0.55000000000000004">
      <c r="B59" s="96" t="s">
        <v>46</v>
      </c>
      <c r="C59" s="97"/>
      <c r="D59" s="97"/>
      <c r="E59" s="97"/>
      <c r="F59" s="97"/>
      <c r="G59" s="97"/>
      <c r="H59" s="97"/>
      <c r="I59" s="19"/>
      <c r="J59" s="12" t="s">
        <v>52</v>
      </c>
      <c r="K59" s="19"/>
      <c r="L59" s="19"/>
      <c r="M59" s="19"/>
      <c r="N59" s="19"/>
      <c r="O59" s="19"/>
      <c r="P59" s="19"/>
      <c r="Q59" s="14"/>
      <c r="R59" s="19" t="s">
        <v>51</v>
      </c>
      <c r="S59" s="19"/>
      <c r="T59" s="19"/>
      <c r="U59" s="19"/>
      <c r="V59" s="20"/>
      <c r="W59" s="19"/>
      <c r="X59" s="14"/>
      <c r="Y59" s="19" t="s">
        <v>72</v>
      </c>
      <c r="Z59" s="19"/>
      <c r="AA59" s="19"/>
      <c r="AB59" s="19"/>
      <c r="AC59" s="19"/>
      <c r="AD59" s="19"/>
      <c r="AE59" s="15"/>
      <c r="AN59" s="27"/>
    </row>
    <row r="60" spans="2:40" s="2" customFormat="1" ht="18" customHeight="1" x14ac:dyDescent="0.55000000000000004">
      <c r="B60" s="7" t="s">
        <v>45</v>
      </c>
      <c r="C60" s="3"/>
      <c r="D60" s="3"/>
      <c r="E60" s="3"/>
      <c r="F60" s="3"/>
      <c r="G60" s="3"/>
      <c r="H60" s="3"/>
      <c r="I60" s="3"/>
      <c r="J60" s="109" t="s">
        <v>54</v>
      </c>
      <c r="K60" s="110"/>
      <c r="L60" s="99" t="str">
        <f>IF(AK5=1,550000,IF(AK6=1,1000000,""))</f>
        <v/>
      </c>
      <c r="M60" s="99"/>
      <c r="N60" s="99"/>
      <c r="O60" s="99"/>
      <c r="P60" s="99"/>
      <c r="Q60" s="21"/>
      <c r="R60" s="103"/>
      <c r="S60" s="104"/>
      <c r="T60" s="104"/>
      <c r="U60" s="104"/>
      <c r="V60" s="104"/>
      <c r="W60" s="104"/>
      <c r="X60" s="105"/>
      <c r="Y60" s="98" t="str">
        <f>L60</f>
        <v/>
      </c>
      <c r="Z60" s="99"/>
      <c r="AA60" s="99"/>
      <c r="AB60" s="99"/>
      <c r="AC60" s="99"/>
      <c r="AD60" s="99"/>
      <c r="AE60" s="24"/>
      <c r="AN60" s="27"/>
    </row>
    <row r="61" spans="2:40" s="2" customFormat="1" ht="18" customHeight="1" x14ac:dyDescent="0.55000000000000004">
      <c r="B61" s="9"/>
      <c r="C61" s="10"/>
      <c r="D61" s="10"/>
      <c r="E61" s="10"/>
      <c r="F61" s="10"/>
      <c r="G61" s="10"/>
      <c r="H61" s="10"/>
      <c r="I61" s="10"/>
      <c r="J61" s="111"/>
      <c r="K61" s="112"/>
      <c r="L61" s="101"/>
      <c r="M61" s="101"/>
      <c r="N61" s="101"/>
      <c r="O61" s="101"/>
      <c r="P61" s="101"/>
      <c r="Q61" s="22" t="s">
        <v>55</v>
      </c>
      <c r="R61" s="106"/>
      <c r="S61" s="107"/>
      <c r="T61" s="107"/>
      <c r="U61" s="107"/>
      <c r="V61" s="107"/>
      <c r="W61" s="107"/>
      <c r="X61" s="108"/>
      <c r="Y61" s="100"/>
      <c r="Z61" s="101"/>
      <c r="AA61" s="101"/>
      <c r="AB61" s="101"/>
      <c r="AC61" s="101"/>
      <c r="AD61" s="101"/>
      <c r="AE61" s="26" t="s">
        <v>55</v>
      </c>
      <c r="AN61" s="27" t="s">
        <v>56</v>
      </c>
    </row>
    <row r="62" spans="2:40" s="2" customFormat="1" ht="18" customHeight="1" x14ac:dyDescent="0.55000000000000004">
      <c r="B62" s="7" t="s">
        <v>47</v>
      </c>
      <c r="C62" s="3"/>
      <c r="D62" s="3"/>
      <c r="E62" s="3"/>
      <c r="F62" s="3"/>
      <c r="G62" s="3"/>
      <c r="H62" s="3"/>
      <c r="I62" s="3"/>
      <c r="J62" s="113"/>
      <c r="K62" s="114"/>
      <c r="L62" s="114"/>
      <c r="M62" s="114"/>
      <c r="N62" s="114"/>
      <c r="O62" s="114"/>
      <c r="P62" s="114"/>
      <c r="Q62" s="24"/>
      <c r="R62" s="98" t="str" cm="1">
        <f t="array" ref="R62">_xlfn.IFS(AND(AK5=1,AK12=1),AN62,AND(AK5=1,AK13=1),AN63,AND(AK5=1,AK14=1),AN64,AND(AK6=1,AK13=1),AN67,AND(AK6=1,AK14=1),AN68,AND(AK5=0,AK6=0),"")</f>
        <v/>
      </c>
      <c r="S62" s="99"/>
      <c r="T62" s="99"/>
      <c r="U62" s="99"/>
      <c r="V62" s="99"/>
      <c r="W62" s="99"/>
      <c r="X62" s="28" t="s">
        <v>73</v>
      </c>
      <c r="Y62" s="98" t="e">
        <f>ROUNDDOWN(IF(R62&gt;J62,J62,R62),-3)</f>
        <v>#VALUE!</v>
      </c>
      <c r="Z62" s="99"/>
      <c r="AA62" s="99"/>
      <c r="AB62" s="99"/>
      <c r="AC62" s="99"/>
      <c r="AD62" s="99"/>
      <c r="AE62" s="21"/>
      <c r="AN62" s="27">
        <v>130000</v>
      </c>
    </row>
    <row r="63" spans="2:40" s="2" customFormat="1" ht="18" customHeight="1" x14ac:dyDescent="0.55000000000000004">
      <c r="B63" s="9" t="s">
        <v>48</v>
      </c>
      <c r="C63" s="10"/>
      <c r="D63" s="10"/>
      <c r="E63" s="10"/>
      <c r="F63" s="10"/>
      <c r="G63" s="10"/>
      <c r="H63" s="10"/>
      <c r="I63" s="10"/>
      <c r="J63" s="115"/>
      <c r="K63" s="116"/>
      <c r="L63" s="116"/>
      <c r="M63" s="116"/>
      <c r="N63" s="116"/>
      <c r="O63" s="116"/>
      <c r="P63" s="116"/>
      <c r="Q63" s="26" t="s">
        <v>55</v>
      </c>
      <c r="R63" s="100"/>
      <c r="S63" s="101"/>
      <c r="T63" s="101"/>
      <c r="U63" s="101"/>
      <c r="V63" s="101"/>
      <c r="W63" s="101"/>
      <c r="X63" s="26" t="s">
        <v>55</v>
      </c>
      <c r="Y63" s="100"/>
      <c r="Z63" s="101"/>
      <c r="AA63" s="101"/>
      <c r="AB63" s="101"/>
      <c r="AC63" s="101"/>
      <c r="AD63" s="101"/>
      <c r="AE63" s="22" t="s">
        <v>55</v>
      </c>
      <c r="AN63" s="27">
        <v>500000</v>
      </c>
    </row>
    <row r="64" spans="2:40" s="2" customFormat="1" ht="18" customHeight="1" x14ac:dyDescent="0.55000000000000004">
      <c r="B64" s="7" t="s">
        <v>76</v>
      </c>
      <c r="C64" s="3"/>
      <c r="D64" s="3"/>
      <c r="E64" s="3"/>
      <c r="F64" s="3"/>
      <c r="G64" s="3"/>
      <c r="H64" s="3"/>
      <c r="I64" s="32"/>
      <c r="J64" s="17" t="s">
        <v>58</v>
      </c>
      <c r="K64" s="29"/>
      <c r="L64" s="29"/>
      <c r="M64" s="29"/>
      <c r="N64" s="119"/>
      <c r="O64" s="119"/>
      <c r="P64" s="117" t="s">
        <v>59</v>
      </c>
      <c r="Q64" s="118"/>
      <c r="R64" s="98">
        <v>700000</v>
      </c>
      <c r="S64" s="99"/>
      <c r="T64" s="99"/>
      <c r="U64" s="99"/>
      <c r="V64" s="99"/>
      <c r="W64" s="99"/>
      <c r="X64" s="21"/>
      <c r="Y64" s="98">
        <f>ROUNDDOWN(IF(R64&gt;K65,K65,R64),-3)</f>
        <v>0</v>
      </c>
      <c r="Z64" s="99"/>
      <c r="AA64" s="99"/>
      <c r="AB64" s="99"/>
      <c r="AC64" s="99"/>
      <c r="AD64" s="99"/>
      <c r="AE64" s="24"/>
      <c r="AN64" s="27">
        <v>1100000</v>
      </c>
    </row>
    <row r="65" spans="2:40" s="2" customFormat="1" ht="18" customHeight="1" x14ac:dyDescent="0.55000000000000004">
      <c r="B65" s="17" t="s">
        <v>49</v>
      </c>
      <c r="C65" s="3"/>
      <c r="D65" s="3"/>
      <c r="E65" s="3"/>
      <c r="F65" s="3"/>
      <c r="G65" s="3"/>
      <c r="H65" s="3"/>
      <c r="I65" s="3"/>
      <c r="J65" s="25" t="s">
        <v>60</v>
      </c>
      <c r="K65" s="101">
        <f>70000*ROUNDDOWN(N64,0)</f>
        <v>0</v>
      </c>
      <c r="L65" s="101"/>
      <c r="M65" s="101"/>
      <c r="N65" s="101"/>
      <c r="O65" s="101"/>
      <c r="P65" s="101"/>
      <c r="Q65" s="26" t="s">
        <v>55</v>
      </c>
      <c r="R65" s="100"/>
      <c r="S65" s="101"/>
      <c r="T65" s="101"/>
      <c r="U65" s="101"/>
      <c r="V65" s="101"/>
      <c r="W65" s="101"/>
      <c r="X65" s="26" t="s">
        <v>55</v>
      </c>
      <c r="Y65" s="100"/>
      <c r="Z65" s="101"/>
      <c r="AA65" s="101"/>
      <c r="AB65" s="101"/>
      <c r="AC65" s="101"/>
      <c r="AD65" s="101"/>
      <c r="AE65" s="26" t="s">
        <v>55</v>
      </c>
      <c r="AN65" s="27"/>
    </row>
    <row r="66" spans="2:40" s="2" customFormat="1" ht="18" customHeight="1" x14ac:dyDescent="0.55000000000000004">
      <c r="B66" s="4" t="s">
        <v>50</v>
      </c>
      <c r="C66" s="5"/>
      <c r="D66" s="5"/>
      <c r="E66" s="5"/>
      <c r="F66" s="5"/>
      <c r="G66" s="5"/>
      <c r="H66" s="5"/>
      <c r="I66" s="5"/>
      <c r="J66" s="109" t="s">
        <v>54</v>
      </c>
      <c r="K66" s="110"/>
      <c r="L66" s="99">
        <f>IF(AH48&lt;155000,100000,0)</f>
        <v>0</v>
      </c>
      <c r="M66" s="99"/>
      <c r="N66" s="99"/>
      <c r="O66" s="99"/>
      <c r="P66" s="99"/>
      <c r="Q66" s="24"/>
      <c r="R66" s="103"/>
      <c r="S66" s="104"/>
      <c r="T66" s="104"/>
      <c r="U66" s="104"/>
      <c r="V66" s="104"/>
      <c r="W66" s="104"/>
      <c r="X66" s="105"/>
      <c r="Y66" s="98">
        <f>L66</f>
        <v>0</v>
      </c>
      <c r="Z66" s="99"/>
      <c r="AA66" s="99"/>
      <c r="AB66" s="99"/>
      <c r="AC66" s="99"/>
      <c r="AD66" s="99"/>
      <c r="AE66" s="24"/>
      <c r="AN66" s="27" t="s">
        <v>57</v>
      </c>
    </row>
    <row r="67" spans="2:40" s="2" customFormat="1" ht="18" customHeight="1" x14ac:dyDescent="0.55000000000000004">
      <c r="B67" s="18" t="s">
        <v>49</v>
      </c>
      <c r="C67" s="10"/>
      <c r="D67" s="10"/>
      <c r="E67" s="10"/>
      <c r="F67" s="10"/>
      <c r="G67" s="10"/>
      <c r="H67" s="10"/>
      <c r="I67" s="10"/>
      <c r="J67" s="111"/>
      <c r="K67" s="112"/>
      <c r="L67" s="101"/>
      <c r="M67" s="101"/>
      <c r="N67" s="101"/>
      <c r="O67" s="101"/>
      <c r="P67" s="101"/>
      <c r="Q67" s="26" t="s">
        <v>55</v>
      </c>
      <c r="R67" s="106"/>
      <c r="S67" s="107"/>
      <c r="T67" s="107"/>
      <c r="U67" s="107"/>
      <c r="V67" s="107"/>
      <c r="W67" s="107"/>
      <c r="X67" s="108"/>
      <c r="Y67" s="100"/>
      <c r="Z67" s="101"/>
      <c r="AA67" s="101"/>
      <c r="AB67" s="101"/>
      <c r="AC67" s="101"/>
      <c r="AD67" s="101"/>
      <c r="AE67" s="26" t="s">
        <v>55</v>
      </c>
      <c r="AN67" s="27">
        <v>250000</v>
      </c>
    </row>
    <row r="68" spans="2:40" s="2" customFormat="1" ht="21" customHeight="1" x14ac:dyDescent="0.55000000000000004">
      <c r="B68" s="53" t="s">
        <v>66</v>
      </c>
      <c r="C68" s="54"/>
      <c r="D68" s="54"/>
      <c r="E68" s="54"/>
      <c r="F68" s="54"/>
      <c r="G68" s="54"/>
      <c r="H68" s="54"/>
      <c r="I68" s="54"/>
      <c r="J68" s="54"/>
      <c r="K68" s="54"/>
      <c r="L68" s="54"/>
      <c r="M68" s="54"/>
      <c r="N68" s="54"/>
      <c r="O68" s="54"/>
      <c r="P68" s="54"/>
      <c r="Q68" s="54"/>
      <c r="R68" s="54"/>
      <c r="S68" s="54"/>
      <c r="T68" s="54"/>
      <c r="U68" s="54"/>
      <c r="V68" s="54"/>
      <c r="W68" s="54"/>
      <c r="X68" s="55"/>
      <c r="Y68" s="56" t="e">
        <f>Y60+Y62+Y64+Y66</f>
        <v>#VALUE!</v>
      </c>
      <c r="Z68" s="57"/>
      <c r="AA68" s="57"/>
      <c r="AB68" s="57"/>
      <c r="AC68" s="57"/>
      <c r="AD68" s="57"/>
      <c r="AE68" s="30" t="s">
        <v>55</v>
      </c>
      <c r="AN68" s="27">
        <v>900000</v>
      </c>
    </row>
    <row r="69" spans="2:40" s="2" customFormat="1" ht="18" customHeight="1" x14ac:dyDescent="0.55000000000000004">
      <c r="B69" s="3" t="s">
        <v>71</v>
      </c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</row>
    <row r="70" spans="2:40" s="2" customFormat="1" ht="18" customHeight="1" x14ac:dyDescent="0.55000000000000004">
      <c r="B70" s="3" t="s">
        <v>74</v>
      </c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</row>
    <row r="71" spans="2:40" s="2" customFormat="1" ht="18" customHeight="1" x14ac:dyDescent="0.55000000000000004">
      <c r="B71" s="3"/>
      <c r="C71" s="3" t="s">
        <v>68</v>
      </c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I71" s="2">
        <f>IF(Y64&gt;0,1,0)</f>
        <v>0</v>
      </c>
      <c r="AJ71" s="2" t="s">
        <v>82</v>
      </c>
    </row>
    <row r="72" spans="2:40" s="2" customFormat="1" ht="18" customHeight="1" x14ac:dyDescent="0.55000000000000004">
      <c r="B72" s="3"/>
      <c r="C72" s="3" t="s">
        <v>67</v>
      </c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I72" s="2">
        <f>IF(V16="○",1,0)</f>
        <v>0</v>
      </c>
      <c r="AJ72" s="2" t="s">
        <v>85</v>
      </c>
    </row>
    <row r="73" spans="2:40" s="2" customFormat="1" ht="18" customHeight="1" x14ac:dyDescent="0.55000000000000004">
      <c r="B73" s="1" t="s">
        <v>75</v>
      </c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I73" s="31"/>
    </row>
    <row r="74" spans="2:40" s="2" customFormat="1" ht="18" customHeight="1" x14ac:dyDescent="0.55000000000000004"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</row>
    <row r="75" spans="2:40" s="2" customFormat="1" ht="18" customHeight="1" x14ac:dyDescent="0.55000000000000004">
      <c r="B75" s="4" t="s">
        <v>77</v>
      </c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  <c r="AA75" s="5"/>
      <c r="AB75" s="5"/>
      <c r="AC75" s="5"/>
      <c r="AD75" s="5"/>
      <c r="AE75" s="33"/>
    </row>
    <row r="76" spans="2:40" s="2" customFormat="1" ht="20" customHeight="1" x14ac:dyDescent="0.55000000000000004">
      <c r="B76" s="38"/>
      <c r="C76" s="3" t="s">
        <v>79</v>
      </c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4"/>
      <c r="AH76" s="36" t="s">
        <v>78</v>
      </c>
    </row>
    <row r="77" spans="2:40" s="2" customFormat="1" ht="20" customHeight="1" x14ac:dyDescent="0.55000000000000004">
      <c r="B77" s="38"/>
      <c r="C77" s="3" t="s">
        <v>80</v>
      </c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4"/>
    </row>
    <row r="78" spans="2:40" s="2" customFormat="1" ht="18" customHeight="1" x14ac:dyDescent="0.55000000000000004">
      <c r="B78" s="9"/>
      <c r="C78" s="10" t="s">
        <v>81</v>
      </c>
      <c r="D78" s="10"/>
      <c r="E78" s="10"/>
      <c r="F78" s="10"/>
      <c r="G78" s="10"/>
      <c r="H78" s="10"/>
      <c r="I78" s="10"/>
      <c r="J78" s="10"/>
      <c r="K78" s="10"/>
      <c r="L78" s="10"/>
      <c r="M78" s="10"/>
      <c r="N78" s="10"/>
      <c r="O78" s="10"/>
      <c r="P78" s="10"/>
      <c r="Q78" s="10"/>
      <c r="R78" s="10"/>
      <c r="S78" s="10"/>
      <c r="T78" s="10"/>
      <c r="U78" s="10"/>
      <c r="V78" s="10"/>
      <c r="W78" s="10"/>
      <c r="X78" s="10"/>
      <c r="Y78" s="10"/>
      <c r="Z78" s="10"/>
      <c r="AA78" s="10"/>
      <c r="AB78" s="10"/>
      <c r="AC78" s="10"/>
      <c r="AD78" s="10"/>
      <c r="AE78" s="35"/>
    </row>
    <row r="79" spans="2:40" s="2" customFormat="1" ht="18" customHeight="1" x14ac:dyDescent="0.55000000000000004">
      <c r="B79" s="3" t="s">
        <v>83</v>
      </c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H79" s="37" t="s">
        <v>84</v>
      </c>
    </row>
    <row r="80" spans="2:40" s="2" customFormat="1" ht="18" customHeight="1" x14ac:dyDescent="0.55000000000000004">
      <c r="B80" s="46" t="str">
        <f>IF(AI71=1,AH79,"")</f>
        <v/>
      </c>
      <c r="C80" s="46"/>
      <c r="D80" s="46"/>
      <c r="E80" s="46"/>
      <c r="F80" s="46"/>
      <c r="G80" s="46"/>
      <c r="H80" s="46"/>
      <c r="I80" s="46"/>
      <c r="J80" s="46"/>
      <c r="K80" s="46"/>
      <c r="L80" s="46"/>
      <c r="M80" s="46"/>
      <c r="N80" s="46"/>
      <c r="O80" s="46"/>
      <c r="P80" s="46"/>
      <c r="Q80" s="46"/>
      <c r="R80" s="46"/>
      <c r="S80" s="46"/>
      <c r="T80" s="46"/>
      <c r="U80" s="46"/>
      <c r="V80" s="46"/>
      <c r="W80" s="46"/>
      <c r="X80" s="46"/>
      <c r="Y80" s="46"/>
      <c r="Z80" s="46"/>
      <c r="AA80" s="46"/>
      <c r="AB80" s="46"/>
      <c r="AC80" s="46"/>
      <c r="AD80" s="46"/>
      <c r="AE80" s="46"/>
      <c r="AH80" s="37" t="s">
        <v>86</v>
      </c>
    </row>
    <row r="81" spans="2:31" s="2" customFormat="1" ht="18" customHeight="1" x14ac:dyDescent="0.55000000000000004">
      <c r="B81" s="39" t="str">
        <f>IF(AND(AI71=1,AI72=1),AH80,"")</f>
        <v/>
      </c>
      <c r="C81" s="39"/>
      <c r="D81" s="39"/>
      <c r="E81" s="39"/>
      <c r="F81" s="39"/>
      <c r="G81" s="39"/>
      <c r="H81" s="39"/>
      <c r="I81" s="39"/>
      <c r="J81" s="39"/>
      <c r="K81" s="39"/>
      <c r="L81" s="39"/>
      <c r="M81" s="39"/>
      <c r="N81" s="39"/>
      <c r="O81" s="39"/>
      <c r="P81" s="39"/>
      <c r="Q81" s="39"/>
      <c r="R81" s="39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spans="2:31" s="2" customFormat="1" ht="18" customHeight="1" x14ac:dyDescent="0.55000000000000004"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</row>
    <row r="83" spans="2:31" s="2" customFormat="1" ht="18" customHeight="1" x14ac:dyDescent="0.55000000000000004"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</row>
    <row r="84" spans="2:31" s="2" customFormat="1" ht="18" customHeight="1" x14ac:dyDescent="0.55000000000000004"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</row>
    <row r="85" spans="2:31" s="2" customFormat="1" ht="18" customHeight="1" x14ac:dyDescent="0.55000000000000004"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</row>
    <row r="86" spans="2:31" s="2" customFormat="1" ht="18" customHeight="1" x14ac:dyDescent="0.55000000000000004"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</row>
    <row r="87" spans="2:31" s="2" customFormat="1" ht="18" customHeight="1" x14ac:dyDescent="0.55000000000000004"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</row>
    <row r="88" spans="2:31" s="2" customFormat="1" ht="18" customHeight="1" x14ac:dyDescent="0.55000000000000004"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</row>
    <row r="89" spans="2:31" s="2" customFormat="1" ht="18" customHeight="1" x14ac:dyDescent="0.55000000000000004"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</row>
    <row r="90" spans="2:31" s="2" customFormat="1" ht="18" customHeight="1" x14ac:dyDescent="0.55000000000000004"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</row>
    <row r="91" spans="2:31" s="2" customFormat="1" ht="18" customHeight="1" x14ac:dyDescent="0.55000000000000004"/>
    <row r="92" spans="2:31" s="2" customFormat="1" ht="18" customHeight="1" x14ac:dyDescent="0.55000000000000004"/>
    <row r="93" spans="2:31" s="2" customFormat="1" ht="18" customHeight="1" x14ac:dyDescent="0.55000000000000004"/>
    <row r="94" spans="2:31" s="2" customFormat="1" ht="18" customHeight="1" x14ac:dyDescent="0.55000000000000004"/>
    <row r="95" spans="2:31" s="2" customFormat="1" ht="18" customHeight="1" x14ac:dyDescent="0.55000000000000004"/>
    <row r="96" spans="2:31" s="2" customFormat="1" ht="18" customHeight="1" x14ac:dyDescent="0.55000000000000004"/>
    <row r="97" s="2" customFormat="1" ht="18" customHeight="1" x14ac:dyDescent="0.55000000000000004"/>
    <row r="98" s="2" customFormat="1" ht="18" customHeight="1" x14ac:dyDescent="0.55000000000000004"/>
    <row r="99" s="2" customFormat="1" ht="18" customHeight="1" x14ac:dyDescent="0.55000000000000004"/>
    <row r="100" s="2" customFormat="1" ht="18" customHeight="1" x14ac:dyDescent="0.55000000000000004"/>
    <row r="101" s="2" customFormat="1" ht="18" customHeight="1" x14ac:dyDescent="0.55000000000000004"/>
    <row r="102" s="2" customFormat="1" ht="18" customHeight="1" x14ac:dyDescent="0.55000000000000004"/>
    <row r="103" s="2" customFormat="1" ht="18" customHeight="1" x14ac:dyDescent="0.55000000000000004"/>
    <row r="104" s="2" customFormat="1" ht="18" customHeight="1" x14ac:dyDescent="0.55000000000000004"/>
    <row r="105" s="2" customFormat="1" ht="18" customHeight="1" x14ac:dyDescent="0.55000000000000004"/>
    <row r="106" s="2" customFormat="1" ht="18" customHeight="1" x14ac:dyDescent="0.55000000000000004"/>
    <row r="107" s="2" customFormat="1" ht="18" customHeight="1" x14ac:dyDescent="0.55000000000000004"/>
    <row r="108" s="2" customFormat="1" ht="18" customHeight="1" x14ac:dyDescent="0.55000000000000004"/>
    <row r="109" s="2" customFormat="1" ht="18" customHeight="1" x14ac:dyDescent="0.55000000000000004"/>
    <row r="110" s="2" customFormat="1" ht="18" customHeight="1" x14ac:dyDescent="0.55000000000000004"/>
    <row r="111" s="2" customFormat="1" ht="18" customHeight="1" x14ac:dyDescent="0.55000000000000004"/>
    <row r="112" s="2" customFormat="1" ht="18" customHeight="1" x14ac:dyDescent="0.55000000000000004"/>
    <row r="113" s="2" customFormat="1" ht="18" customHeight="1" x14ac:dyDescent="0.55000000000000004"/>
    <row r="114" s="2" customFormat="1" ht="18" customHeight="1" x14ac:dyDescent="0.55000000000000004"/>
    <row r="115" s="2" customFormat="1" ht="18" customHeight="1" x14ac:dyDescent="0.55000000000000004"/>
    <row r="116" s="2" customFormat="1" ht="18" customHeight="1" x14ac:dyDescent="0.55000000000000004"/>
    <row r="117" s="2" customFormat="1" ht="18" customHeight="1" x14ac:dyDescent="0.55000000000000004"/>
    <row r="118" ht="18" customHeight="1" x14ac:dyDescent="0.55000000000000004"/>
    <row r="119" ht="18" customHeight="1" x14ac:dyDescent="0.55000000000000004"/>
    <row r="120" ht="18" customHeight="1" x14ac:dyDescent="0.55000000000000004"/>
    <row r="121" ht="18" customHeight="1" x14ac:dyDescent="0.55000000000000004"/>
    <row r="122" ht="18" customHeight="1" x14ac:dyDescent="0.55000000000000004"/>
    <row r="123" ht="18" customHeight="1" x14ac:dyDescent="0.55000000000000004"/>
    <row r="124" ht="18" customHeight="1" x14ac:dyDescent="0.55000000000000004"/>
    <row r="125" ht="18" customHeight="1" x14ac:dyDescent="0.55000000000000004"/>
    <row r="126" ht="18" customHeight="1" x14ac:dyDescent="0.55000000000000004"/>
    <row r="127" ht="18" customHeight="1" x14ac:dyDescent="0.55000000000000004"/>
    <row r="128" ht="18" customHeight="1" x14ac:dyDescent="0.55000000000000004"/>
    <row r="129" ht="18" customHeight="1" x14ac:dyDescent="0.55000000000000004"/>
    <row r="130" ht="18" customHeight="1" x14ac:dyDescent="0.55000000000000004"/>
    <row r="131" ht="18" customHeight="1" x14ac:dyDescent="0.55000000000000004"/>
    <row r="132" ht="18" customHeight="1" x14ac:dyDescent="0.55000000000000004"/>
    <row r="133" ht="18" customHeight="1" x14ac:dyDescent="0.55000000000000004"/>
    <row r="134" ht="18" customHeight="1" x14ac:dyDescent="0.55000000000000004"/>
    <row r="135" ht="18" customHeight="1" x14ac:dyDescent="0.55000000000000004"/>
    <row r="136" ht="18" customHeight="1" x14ac:dyDescent="0.55000000000000004"/>
    <row r="137" ht="18" customHeight="1" x14ac:dyDescent="0.55000000000000004"/>
    <row r="138" ht="18" customHeight="1" x14ac:dyDescent="0.55000000000000004"/>
    <row r="139" ht="18" customHeight="1" x14ac:dyDescent="0.55000000000000004"/>
    <row r="140" ht="18" customHeight="1" x14ac:dyDescent="0.55000000000000004"/>
    <row r="141" ht="18" customHeight="1" x14ac:dyDescent="0.55000000000000004"/>
    <row r="142" ht="18" customHeight="1" x14ac:dyDescent="0.55000000000000004"/>
    <row r="143" ht="18" customHeight="1" x14ac:dyDescent="0.55000000000000004"/>
    <row r="144" ht="18" customHeight="1" x14ac:dyDescent="0.55000000000000004"/>
    <row r="145" ht="18" customHeight="1" x14ac:dyDescent="0.55000000000000004"/>
    <row r="146" ht="18" customHeight="1" x14ac:dyDescent="0.55000000000000004"/>
    <row r="147" ht="18" customHeight="1" x14ac:dyDescent="0.55000000000000004"/>
    <row r="148" ht="18" customHeight="1" x14ac:dyDescent="0.55000000000000004"/>
    <row r="149" ht="18" customHeight="1" x14ac:dyDescent="0.55000000000000004"/>
    <row r="150" ht="18" customHeight="1" x14ac:dyDescent="0.55000000000000004"/>
    <row r="151" ht="18" customHeight="1" x14ac:dyDescent="0.55000000000000004"/>
    <row r="152" ht="18" customHeight="1" x14ac:dyDescent="0.55000000000000004"/>
    <row r="153" ht="18" customHeight="1" x14ac:dyDescent="0.55000000000000004"/>
    <row r="154" ht="18" customHeight="1" x14ac:dyDescent="0.55000000000000004"/>
    <row r="155" ht="18" customHeight="1" x14ac:dyDescent="0.55000000000000004"/>
    <row r="156" ht="18" customHeight="1" x14ac:dyDescent="0.55000000000000004"/>
    <row r="157" ht="18" customHeight="1" x14ac:dyDescent="0.55000000000000004"/>
    <row r="158" ht="18" customHeight="1" x14ac:dyDescent="0.55000000000000004"/>
    <row r="159" ht="18" customHeight="1" x14ac:dyDescent="0.55000000000000004"/>
    <row r="160" ht="18" customHeight="1" x14ac:dyDescent="0.55000000000000004"/>
    <row r="161" ht="18" customHeight="1" x14ac:dyDescent="0.55000000000000004"/>
    <row r="162" ht="18" customHeight="1" x14ac:dyDescent="0.55000000000000004"/>
    <row r="163" ht="18" customHeight="1" x14ac:dyDescent="0.55000000000000004"/>
    <row r="164" ht="18" customHeight="1" x14ac:dyDescent="0.55000000000000004"/>
    <row r="165" ht="18" customHeight="1" x14ac:dyDescent="0.55000000000000004"/>
    <row r="166" ht="18" customHeight="1" x14ac:dyDescent="0.55000000000000004"/>
    <row r="167" ht="18" customHeight="1" x14ac:dyDescent="0.55000000000000004"/>
    <row r="168" ht="18" customHeight="1" x14ac:dyDescent="0.55000000000000004"/>
    <row r="169" ht="18" customHeight="1" x14ac:dyDescent="0.55000000000000004"/>
    <row r="170" ht="18" customHeight="1" x14ac:dyDescent="0.55000000000000004"/>
    <row r="171" ht="18" customHeight="1" x14ac:dyDescent="0.55000000000000004"/>
    <row r="172" ht="18" customHeight="1" x14ac:dyDescent="0.55000000000000004"/>
    <row r="173" ht="18" customHeight="1" x14ac:dyDescent="0.55000000000000004"/>
    <row r="174" ht="18" customHeight="1" x14ac:dyDescent="0.55000000000000004"/>
    <row r="175" ht="18" customHeight="1" x14ac:dyDescent="0.55000000000000004"/>
    <row r="176" ht="18" customHeight="1" x14ac:dyDescent="0.55000000000000004"/>
    <row r="177" ht="18" customHeight="1" x14ac:dyDescent="0.55000000000000004"/>
    <row r="178" ht="18" customHeight="1" x14ac:dyDescent="0.55000000000000004"/>
    <row r="179" ht="18" customHeight="1" x14ac:dyDescent="0.55000000000000004"/>
    <row r="180" ht="18" customHeight="1" x14ac:dyDescent="0.55000000000000004"/>
    <row r="181" ht="18" customHeight="1" x14ac:dyDescent="0.55000000000000004"/>
    <row r="182" ht="18" customHeight="1" x14ac:dyDescent="0.55000000000000004"/>
    <row r="183" ht="18" customHeight="1" x14ac:dyDescent="0.55000000000000004"/>
    <row r="184" ht="18" customHeight="1" x14ac:dyDescent="0.55000000000000004"/>
    <row r="185" ht="18" customHeight="1" x14ac:dyDescent="0.55000000000000004"/>
    <row r="186" ht="18" customHeight="1" x14ac:dyDescent="0.55000000000000004"/>
    <row r="187" ht="18" customHeight="1" x14ac:dyDescent="0.55000000000000004"/>
    <row r="188" ht="18" customHeight="1" x14ac:dyDescent="0.55000000000000004"/>
    <row r="189" ht="18" customHeight="1" x14ac:dyDescent="0.55000000000000004"/>
    <row r="190" ht="18" customHeight="1" x14ac:dyDescent="0.55000000000000004"/>
    <row r="191" ht="18" customHeight="1" x14ac:dyDescent="0.55000000000000004"/>
    <row r="192" ht="18" customHeight="1" x14ac:dyDescent="0.55000000000000004"/>
    <row r="193" ht="18" customHeight="1" x14ac:dyDescent="0.55000000000000004"/>
    <row r="194" ht="18" customHeight="1" x14ac:dyDescent="0.55000000000000004"/>
    <row r="195" ht="18" customHeight="1" x14ac:dyDescent="0.55000000000000004"/>
    <row r="196" ht="18" customHeight="1" x14ac:dyDescent="0.55000000000000004"/>
    <row r="197" ht="18" customHeight="1" x14ac:dyDescent="0.55000000000000004"/>
    <row r="198" ht="18" customHeight="1" x14ac:dyDescent="0.55000000000000004"/>
    <row r="199" ht="18" customHeight="1" x14ac:dyDescent="0.55000000000000004"/>
    <row r="200" ht="18" customHeight="1" x14ac:dyDescent="0.55000000000000004"/>
    <row r="201" ht="18" customHeight="1" x14ac:dyDescent="0.55000000000000004"/>
    <row r="202" ht="18" customHeight="1" x14ac:dyDescent="0.55000000000000004"/>
    <row r="203" ht="18" customHeight="1" x14ac:dyDescent="0.55000000000000004"/>
    <row r="204" ht="18" customHeight="1" x14ac:dyDescent="0.55000000000000004"/>
    <row r="205" ht="18" customHeight="1" x14ac:dyDescent="0.55000000000000004"/>
    <row r="206" ht="18" customHeight="1" x14ac:dyDescent="0.55000000000000004"/>
    <row r="207" ht="18" customHeight="1" x14ac:dyDescent="0.55000000000000004"/>
    <row r="208" ht="18" customHeight="1" x14ac:dyDescent="0.55000000000000004"/>
    <row r="209" ht="18" customHeight="1" x14ac:dyDescent="0.55000000000000004"/>
    <row r="210" ht="18" customHeight="1" x14ac:dyDescent="0.55000000000000004"/>
    <row r="211" ht="18" customHeight="1" x14ac:dyDescent="0.55000000000000004"/>
    <row r="212" ht="18" customHeight="1" x14ac:dyDescent="0.55000000000000004"/>
    <row r="213" ht="18" customHeight="1" x14ac:dyDescent="0.55000000000000004"/>
    <row r="214" ht="18" customHeight="1" x14ac:dyDescent="0.55000000000000004"/>
    <row r="215" ht="18" customHeight="1" x14ac:dyDescent="0.55000000000000004"/>
    <row r="216" ht="18" customHeight="1" x14ac:dyDescent="0.55000000000000004"/>
    <row r="217" ht="20" customHeight="1" x14ac:dyDescent="0.55000000000000004"/>
    <row r="218" ht="20" customHeight="1" x14ac:dyDescent="0.55000000000000004"/>
    <row r="219" ht="20" customHeight="1" x14ac:dyDescent="0.55000000000000004"/>
    <row r="220" ht="20" customHeight="1" x14ac:dyDescent="0.55000000000000004"/>
    <row r="221" ht="20" customHeight="1" x14ac:dyDescent="0.55000000000000004"/>
    <row r="222" ht="20" customHeight="1" x14ac:dyDescent="0.55000000000000004"/>
    <row r="223" ht="20" customHeight="1" x14ac:dyDescent="0.55000000000000004"/>
    <row r="224" ht="20" customHeight="1" x14ac:dyDescent="0.55000000000000004"/>
    <row r="225" ht="20" customHeight="1" x14ac:dyDescent="0.55000000000000004"/>
    <row r="226" ht="20" customHeight="1" x14ac:dyDescent="0.55000000000000004"/>
    <row r="227" ht="20" customHeight="1" x14ac:dyDescent="0.55000000000000004"/>
    <row r="228" ht="20" customHeight="1" x14ac:dyDescent="0.55000000000000004"/>
    <row r="229" ht="20" customHeight="1" x14ac:dyDescent="0.55000000000000004"/>
    <row r="230" ht="20" customHeight="1" x14ac:dyDescent="0.55000000000000004"/>
    <row r="231" ht="20" customHeight="1" x14ac:dyDescent="0.55000000000000004"/>
    <row r="232" ht="20" customHeight="1" x14ac:dyDescent="0.55000000000000004"/>
    <row r="233" ht="20" customHeight="1" x14ac:dyDescent="0.55000000000000004"/>
    <row r="234" ht="20" customHeight="1" x14ac:dyDescent="0.55000000000000004"/>
    <row r="235" ht="20" customHeight="1" x14ac:dyDescent="0.55000000000000004"/>
    <row r="236" ht="20" customHeight="1" x14ac:dyDescent="0.55000000000000004"/>
    <row r="237" ht="20" customHeight="1" x14ac:dyDescent="0.55000000000000004"/>
    <row r="238" ht="20" customHeight="1" x14ac:dyDescent="0.55000000000000004"/>
    <row r="239" ht="20" customHeight="1" x14ac:dyDescent="0.55000000000000004"/>
    <row r="240" ht="20" customHeight="1" x14ac:dyDescent="0.55000000000000004"/>
    <row r="241" ht="20" customHeight="1" x14ac:dyDescent="0.55000000000000004"/>
    <row r="242" ht="20" customHeight="1" x14ac:dyDescent="0.55000000000000004"/>
    <row r="243" ht="20" customHeight="1" x14ac:dyDescent="0.55000000000000004"/>
    <row r="244" ht="20" customHeight="1" x14ac:dyDescent="0.55000000000000004"/>
    <row r="245" ht="20" customHeight="1" x14ac:dyDescent="0.55000000000000004"/>
    <row r="246" ht="20" customHeight="1" x14ac:dyDescent="0.55000000000000004"/>
    <row r="247" ht="20" customHeight="1" x14ac:dyDescent="0.55000000000000004"/>
    <row r="248" ht="20" customHeight="1" x14ac:dyDescent="0.55000000000000004"/>
    <row r="249" ht="20" customHeight="1" x14ac:dyDescent="0.55000000000000004"/>
    <row r="250" ht="20" customHeight="1" x14ac:dyDescent="0.55000000000000004"/>
    <row r="251" ht="20" customHeight="1" x14ac:dyDescent="0.55000000000000004"/>
    <row r="252" ht="20" customHeight="1" x14ac:dyDescent="0.55000000000000004"/>
    <row r="253" ht="20" customHeight="1" x14ac:dyDescent="0.55000000000000004"/>
    <row r="254" ht="20" customHeight="1" x14ac:dyDescent="0.55000000000000004"/>
    <row r="255" ht="20" customHeight="1" x14ac:dyDescent="0.55000000000000004"/>
    <row r="256" ht="20" customHeight="1" x14ac:dyDescent="0.55000000000000004"/>
    <row r="257" ht="20" customHeight="1" x14ac:dyDescent="0.55000000000000004"/>
    <row r="258" ht="20" customHeight="1" x14ac:dyDescent="0.55000000000000004"/>
    <row r="259" ht="20" customHeight="1" x14ac:dyDescent="0.55000000000000004"/>
    <row r="260" ht="20" customHeight="1" x14ac:dyDescent="0.55000000000000004"/>
    <row r="261" ht="20" customHeight="1" x14ac:dyDescent="0.55000000000000004"/>
    <row r="262" ht="20" customHeight="1" x14ac:dyDescent="0.55000000000000004"/>
    <row r="263" ht="20" customHeight="1" x14ac:dyDescent="0.55000000000000004"/>
    <row r="264" ht="20" customHeight="1" x14ac:dyDescent="0.55000000000000004"/>
    <row r="265" ht="20" customHeight="1" x14ac:dyDescent="0.55000000000000004"/>
    <row r="266" ht="20" customHeight="1" x14ac:dyDescent="0.55000000000000004"/>
    <row r="267" ht="20" customHeight="1" x14ac:dyDescent="0.55000000000000004"/>
    <row r="268" ht="20" customHeight="1" x14ac:dyDescent="0.55000000000000004"/>
    <row r="269" ht="20" customHeight="1" x14ac:dyDescent="0.55000000000000004"/>
    <row r="270" ht="20" customHeight="1" x14ac:dyDescent="0.55000000000000004"/>
    <row r="271" ht="20" customHeight="1" x14ac:dyDescent="0.55000000000000004"/>
    <row r="272" ht="20" customHeight="1" x14ac:dyDescent="0.55000000000000004"/>
    <row r="273" ht="20" customHeight="1" x14ac:dyDescent="0.55000000000000004"/>
    <row r="274" ht="20" customHeight="1" x14ac:dyDescent="0.55000000000000004"/>
    <row r="275" ht="20" customHeight="1" x14ac:dyDescent="0.55000000000000004"/>
    <row r="276" ht="20" customHeight="1" x14ac:dyDescent="0.55000000000000004"/>
    <row r="277" ht="20" customHeight="1" x14ac:dyDescent="0.55000000000000004"/>
    <row r="278" ht="20" customHeight="1" x14ac:dyDescent="0.55000000000000004"/>
    <row r="279" ht="20" customHeight="1" x14ac:dyDescent="0.55000000000000004"/>
    <row r="280" ht="20" customHeight="1" x14ac:dyDescent="0.55000000000000004"/>
    <row r="281" ht="20" customHeight="1" x14ac:dyDescent="0.55000000000000004"/>
    <row r="282" ht="20" customHeight="1" x14ac:dyDescent="0.55000000000000004"/>
    <row r="283" ht="20" customHeight="1" x14ac:dyDescent="0.55000000000000004"/>
    <row r="284" ht="20" customHeight="1" x14ac:dyDescent="0.55000000000000004"/>
    <row r="285" ht="20" customHeight="1" x14ac:dyDescent="0.55000000000000004"/>
    <row r="286" ht="20" customHeight="1" x14ac:dyDescent="0.55000000000000004"/>
    <row r="287" ht="20" customHeight="1" x14ac:dyDescent="0.55000000000000004"/>
    <row r="288" ht="20" customHeight="1" x14ac:dyDescent="0.55000000000000004"/>
    <row r="289" ht="20" customHeight="1" x14ac:dyDescent="0.55000000000000004"/>
    <row r="290" ht="20" customHeight="1" x14ac:dyDescent="0.55000000000000004"/>
    <row r="291" ht="20" customHeight="1" x14ac:dyDescent="0.55000000000000004"/>
    <row r="292" ht="20" customHeight="1" x14ac:dyDescent="0.55000000000000004"/>
    <row r="293" ht="20" customHeight="1" x14ac:dyDescent="0.55000000000000004"/>
    <row r="294" ht="20" customHeight="1" x14ac:dyDescent="0.55000000000000004"/>
    <row r="295" ht="20" customHeight="1" x14ac:dyDescent="0.55000000000000004"/>
    <row r="296" ht="20" customHeight="1" x14ac:dyDescent="0.55000000000000004"/>
    <row r="297" ht="20" customHeight="1" x14ac:dyDescent="0.55000000000000004"/>
    <row r="298" ht="20" customHeight="1" x14ac:dyDescent="0.55000000000000004"/>
    <row r="299" ht="20" customHeight="1" x14ac:dyDescent="0.55000000000000004"/>
    <row r="300" ht="20" customHeight="1" x14ac:dyDescent="0.55000000000000004"/>
    <row r="301" ht="20" customHeight="1" x14ac:dyDescent="0.55000000000000004"/>
    <row r="302" ht="20" customHeight="1" x14ac:dyDescent="0.55000000000000004"/>
    <row r="303" ht="20" customHeight="1" x14ac:dyDescent="0.55000000000000004"/>
    <row r="304" ht="20" customHeight="1" x14ac:dyDescent="0.55000000000000004"/>
    <row r="305" ht="20" customHeight="1" x14ac:dyDescent="0.55000000000000004"/>
    <row r="306" ht="20" customHeight="1" x14ac:dyDescent="0.55000000000000004"/>
    <row r="307" ht="20" customHeight="1" x14ac:dyDescent="0.55000000000000004"/>
    <row r="308" ht="20" customHeight="1" x14ac:dyDescent="0.55000000000000004"/>
    <row r="309" ht="20" customHeight="1" x14ac:dyDescent="0.55000000000000004"/>
    <row r="310" ht="20" customHeight="1" x14ac:dyDescent="0.55000000000000004"/>
    <row r="311" ht="20" customHeight="1" x14ac:dyDescent="0.55000000000000004"/>
    <row r="312" ht="20" customHeight="1" x14ac:dyDescent="0.55000000000000004"/>
    <row r="313" ht="20" customHeight="1" x14ac:dyDescent="0.55000000000000004"/>
    <row r="314" ht="20" customHeight="1" x14ac:dyDescent="0.55000000000000004"/>
    <row r="315" ht="20" customHeight="1" x14ac:dyDescent="0.55000000000000004"/>
    <row r="316" ht="20" customHeight="1" x14ac:dyDescent="0.55000000000000004"/>
    <row r="317" ht="20" customHeight="1" x14ac:dyDescent="0.55000000000000004"/>
    <row r="318" ht="20" customHeight="1" x14ac:dyDescent="0.55000000000000004"/>
    <row r="319" ht="20" customHeight="1" x14ac:dyDescent="0.55000000000000004"/>
    <row r="320" ht="20" customHeight="1" x14ac:dyDescent="0.55000000000000004"/>
    <row r="321" ht="20" customHeight="1" x14ac:dyDescent="0.55000000000000004"/>
    <row r="322" ht="20" customHeight="1" x14ac:dyDescent="0.55000000000000004"/>
    <row r="323" ht="20" customHeight="1" x14ac:dyDescent="0.55000000000000004"/>
    <row r="324" ht="20" customHeight="1" x14ac:dyDescent="0.55000000000000004"/>
    <row r="325" ht="20" customHeight="1" x14ac:dyDescent="0.55000000000000004"/>
    <row r="326" ht="20" customHeight="1" x14ac:dyDescent="0.55000000000000004"/>
    <row r="327" ht="20" customHeight="1" x14ac:dyDescent="0.55000000000000004"/>
    <row r="328" ht="20" customHeight="1" x14ac:dyDescent="0.55000000000000004"/>
    <row r="329" ht="20" customHeight="1" x14ac:dyDescent="0.55000000000000004"/>
    <row r="330" ht="20" customHeight="1" x14ac:dyDescent="0.55000000000000004"/>
    <row r="331" ht="20" customHeight="1" x14ac:dyDescent="0.55000000000000004"/>
    <row r="332" ht="20" customHeight="1" x14ac:dyDescent="0.55000000000000004"/>
    <row r="333" ht="20" customHeight="1" x14ac:dyDescent="0.55000000000000004"/>
    <row r="334" ht="20" customHeight="1" x14ac:dyDescent="0.55000000000000004"/>
    <row r="335" ht="20" customHeight="1" x14ac:dyDescent="0.55000000000000004"/>
    <row r="336" ht="20" customHeight="1" x14ac:dyDescent="0.55000000000000004"/>
    <row r="337" ht="20" customHeight="1" x14ac:dyDescent="0.55000000000000004"/>
    <row r="338" ht="20" customHeight="1" x14ac:dyDescent="0.55000000000000004"/>
    <row r="339" ht="20" customHeight="1" x14ac:dyDescent="0.55000000000000004"/>
    <row r="340" ht="20" customHeight="1" x14ac:dyDescent="0.55000000000000004"/>
    <row r="341" ht="20" customHeight="1" x14ac:dyDescent="0.55000000000000004"/>
    <row r="342" ht="20" customHeight="1" x14ac:dyDescent="0.55000000000000004"/>
    <row r="343" ht="20" customHeight="1" x14ac:dyDescent="0.55000000000000004"/>
    <row r="344" ht="20" customHeight="1" x14ac:dyDescent="0.55000000000000004"/>
    <row r="345" ht="20" customHeight="1" x14ac:dyDescent="0.55000000000000004"/>
    <row r="346" ht="20" customHeight="1" x14ac:dyDescent="0.55000000000000004"/>
    <row r="347" ht="20" customHeight="1" x14ac:dyDescent="0.55000000000000004"/>
    <row r="348" ht="20" customHeight="1" x14ac:dyDescent="0.55000000000000004"/>
    <row r="349" ht="20" customHeight="1" x14ac:dyDescent="0.55000000000000004"/>
    <row r="350" ht="20" customHeight="1" x14ac:dyDescent="0.55000000000000004"/>
    <row r="351" ht="20" customHeight="1" x14ac:dyDescent="0.55000000000000004"/>
    <row r="352" ht="20" customHeight="1" x14ac:dyDescent="0.55000000000000004"/>
    <row r="353" ht="20" customHeight="1" x14ac:dyDescent="0.55000000000000004"/>
    <row r="354" ht="20" customHeight="1" x14ac:dyDescent="0.55000000000000004"/>
    <row r="355" ht="20" customHeight="1" x14ac:dyDescent="0.55000000000000004"/>
    <row r="356" ht="20" customHeight="1" x14ac:dyDescent="0.55000000000000004"/>
    <row r="357" ht="20" customHeight="1" x14ac:dyDescent="0.55000000000000004"/>
    <row r="358" ht="20" customHeight="1" x14ac:dyDescent="0.55000000000000004"/>
    <row r="359" ht="20" customHeight="1" x14ac:dyDescent="0.55000000000000004"/>
    <row r="360" ht="20" customHeight="1" x14ac:dyDescent="0.55000000000000004"/>
    <row r="361" ht="20" customHeight="1" x14ac:dyDescent="0.55000000000000004"/>
    <row r="362" ht="20" customHeight="1" x14ac:dyDescent="0.55000000000000004"/>
    <row r="363" ht="20" customHeight="1" x14ac:dyDescent="0.55000000000000004"/>
    <row r="364" ht="20" customHeight="1" x14ac:dyDescent="0.55000000000000004"/>
    <row r="365" ht="20" customHeight="1" x14ac:dyDescent="0.55000000000000004"/>
    <row r="366" ht="20" customHeight="1" x14ac:dyDescent="0.55000000000000004"/>
    <row r="367" ht="20" customHeight="1" x14ac:dyDescent="0.55000000000000004"/>
    <row r="368" ht="20" customHeight="1" x14ac:dyDescent="0.55000000000000004"/>
    <row r="369" ht="20" customHeight="1" x14ac:dyDescent="0.55000000000000004"/>
    <row r="370" ht="20" customHeight="1" x14ac:dyDescent="0.55000000000000004"/>
    <row r="371" ht="20" customHeight="1" x14ac:dyDescent="0.55000000000000004"/>
    <row r="372" ht="20" customHeight="1" x14ac:dyDescent="0.55000000000000004"/>
    <row r="373" ht="20" customHeight="1" x14ac:dyDescent="0.55000000000000004"/>
    <row r="374" ht="20" customHeight="1" x14ac:dyDescent="0.55000000000000004"/>
    <row r="375" ht="20" customHeight="1" x14ac:dyDescent="0.55000000000000004"/>
    <row r="376" ht="20" customHeight="1" x14ac:dyDescent="0.55000000000000004"/>
    <row r="377" ht="20" customHeight="1" x14ac:dyDescent="0.55000000000000004"/>
    <row r="378" ht="20" customHeight="1" x14ac:dyDescent="0.55000000000000004"/>
    <row r="379" ht="20" customHeight="1" x14ac:dyDescent="0.55000000000000004"/>
    <row r="380" ht="20" customHeight="1" x14ac:dyDescent="0.55000000000000004"/>
    <row r="381" ht="20" customHeight="1" x14ac:dyDescent="0.55000000000000004"/>
    <row r="382" ht="20" customHeight="1" x14ac:dyDescent="0.55000000000000004"/>
    <row r="383" ht="20" customHeight="1" x14ac:dyDescent="0.55000000000000004"/>
    <row r="384" ht="20" customHeight="1" x14ac:dyDescent="0.55000000000000004"/>
    <row r="385" ht="20" customHeight="1" x14ac:dyDescent="0.55000000000000004"/>
    <row r="386" ht="20" customHeight="1" x14ac:dyDescent="0.55000000000000004"/>
    <row r="387" ht="20" customHeight="1" x14ac:dyDescent="0.55000000000000004"/>
    <row r="388" ht="20" customHeight="1" x14ac:dyDescent="0.55000000000000004"/>
    <row r="389" ht="20" customHeight="1" x14ac:dyDescent="0.55000000000000004"/>
    <row r="390" ht="20" customHeight="1" x14ac:dyDescent="0.55000000000000004"/>
    <row r="391" ht="20" customHeight="1" x14ac:dyDescent="0.55000000000000004"/>
    <row r="392" ht="20" customHeight="1" x14ac:dyDescent="0.55000000000000004"/>
    <row r="393" ht="20" customHeight="1" x14ac:dyDescent="0.55000000000000004"/>
    <row r="394" ht="20" customHeight="1" x14ac:dyDescent="0.55000000000000004"/>
    <row r="395" ht="20" customHeight="1" x14ac:dyDescent="0.55000000000000004"/>
    <row r="396" ht="20" customHeight="1" x14ac:dyDescent="0.55000000000000004"/>
    <row r="397" ht="20" customHeight="1" x14ac:dyDescent="0.55000000000000004"/>
    <row r="398" ht="20" customHeight="1" x14ac:dyDescent="0.55000000000000004"/>
    <row r="399" ht="20" customHeight="1" x14ac:dyDescent="0.55000000000000004"/>
    <row r="400" ht="20" customHeight="1" x14ac:dyDescent="0.55000000000000004"/>
    <row r="401" ht="20" customHeight="1" x14ac:dyDescent="0.55000000000000004"/>
    <row r="402" ht="20" customHeight="1" x14ac:dyDescent="0.55000000000000004"/>
    <row r="403" ht="20" customHeight="1" x14ac:dyDescent="0.55000000000000004"/>
    <row r="404" ht="20" customHeight="1" x14ac:dyDescent="0.55000000000000004"/>
    <row r="405" ht="20" customHeight="1" x14ac:dyDescent="0.55000000000000004"/>
    <row r="406" ht="20" customHeight="1" x14ac:dyDescent="0.55000000000000004"/>
    <row r="407" ht="20" customHeight="1" x14ac:dyDescent="0.55000000000000004"/>
    <row r="408" ht="20" customHeight="1" x14ac:dyDescent="0.55000000000000004"/>
    <row r="409" ht="20" customHeight="1" x14ac:dyDescent="0.55000000000000004"/>
    <row r="410" ht="20" customHeight="1" x14ac:dyDescent="0.55000000000000004"/>
    <row r="411" ht="20" customHeight="1" x14ac:dyDescent="0.55000000000000004"/>
    <row r="412" ht="20" customHeight="1" x14ac:dyDescent="0.55000000000000004"/>
    <row r="413" ht="20" customHeight="1" x14ac:dyDescent="0.55000000000000004"/>
    <row r="414" ht="20" customHeight="1" x14ac:dyDescent="0.55000000000000004"/>
    <row r="415" ht="20" customHeight="1" x14ac:dyDescent="0.55000000000000004"/>
    <row r="416" ht="20" customHeight="1" x14ac:dyDescent="0.55000000000000004"/>
    <row r="417" ht="20" customHeight="1" x14ac:dyDescent="0.55000000000000004"/>
    <row r="418" ht="20" customHeight="1" x14ac:dyDescent="0.55000000000000004"/>
    <row r="419" ht="20" customHeight="1" x14ac:dyDescent="0.55000000000000004"/>
    <row r="420" ht="20" customHeight="1" x14ac:dyDescent="0.55000000000000004"/>
    <row r="421" ht="20" customHeight="1" x14ac:dyDescent="0.55000000000000004"/>
    <row r="422" ht="20" customHeight="1" x14ac:dyDescent="0.55000000000000004"/>
    <row r="423" ht="20" customHeight="1" x14ac:dyDescent="0.55000000000000004"/>
    <row r="424" ht="20" customHeight="1" x14ac:dyDescent="0.55000000000000004"/>
    <row r="425" ht="20" customHeight="1" x14ac:dyDescent="0.55000000000000004"/>
    <row r="426" ht="20" customHeight="1" x14ac:dyDescent="0.55000000000000004"/>
    <row r="427" ht="20" customHeight="1" x14ac:dyDescent="0.55000000000000004"/>
    <row r="428" ht="20" customHeight="1" x14ac:dyDescent="0.55000000000000004"/>
    <row r="429" ht="20" customHeight="1" x14ac:dyDescent="0.55000000000000004"/>
    <row r="430" ht="20" customHeight="1" x14ac:dyDescent="0.55000000000000004"/>
    <row r="431" ht="20" customHeight="1" x14ac:dyDescent="0.55000000000000004"/>
    <row r="432" ht="20" customHeight="1" x14ac:dyDescent="0.55000000000000004"/>
    <row r="433" ht="20" customHeight="1" x14ac:dyDescent="0.55000000000000004"/>
    <row r="434" ht="20" customHeight="1" x14ac:dyDescent="0.55000000000000004"/>
    <row r="435" ht="20" customHeight="1" x14ac:dyDescent="0.55000000000000004"/>
    <row r="436" ht="20" customHeight="1" x14ac:dyDescent="0.55000000000000004"/>
    <row r="437" ht="20" customHeight="1" x14ac:dyDescent="0.55000000000000004"/>
    <row r="438" ht="20" customHeight="1" x14ac:dyDescent="0.55000000000000004"/>
    <row r="439" ht="16" customHeight="1" x14ac:dyDescent="0.55000000000000004"/>
    <row r="440" ht="16" customHeight="1" x14ac:dyDescent="0.55000000000000004"/>
    <row r="441" ht="16" customHeight="1" x14ac:dyDescent="0.55000000000000004"/>
    <row r="442" ht="16" customHeight="1" x14ac:dyDescent="0.55000000000000004"/>
    <row r="443" ht="16" customHeight="1" x14ac:dyDescent="0.55000000000000004"/>
    <row r="444" ht="16" customHeight="1" x14ac:dyDescent="0.55000000000000004"/>
    <row r="445" ht="16" customHeight="1" x14ac:dyDescent="0.55000000000000004"/>
    <row r="446" ht="16" customHeight="1" x14ac:dyDescent="0.55000000000000004"/>
    <row r="447" ht="16" customHeight="1" x14ac:dyDescent="0.55000000000000004"/>
    <row r="448" ht="16" customHeight="1" x14ac:dyDescent="0.55000000000000004"/>
    <row r="449" ht="16" customHeight="1" x14ac:dyDescent="0.55000000000000004"/>
    <row r="450" ht="16" customHeight="1" x14ac:dyDescent="0.55000000000000004"/>
    <row r="451" ht="16" customHeight="1" x14ac:dyDescent="0.55000000000000004"/>
    <row r="452" ht="16" customHeight="1" x14ac:dyDescent="0.55000000000000004"/>
    <row r="453" ht="16" customHeight="1" x14ac:dyDescent="0.55000000000000004"/>
    <row r="454" ht="16" customHeight="1" x14ac:dyDescent="0.55000000000000004"/>
    <row r="455" ht="16" customHeight="1" x14ac:dyDescent="0.55000000000000004"/>
    <row r="456" ht="16" customHeight="1" x14ac:dyDescent="0.55000000000000004"/>
    <row r="457" ht="16" customHeight="1" x14ac:dyDescent="0.55000000000000004"/>
    <row r="458" ht="16" customHeight="1" x14ac:dyDescent="0.55000000000000004"/>
    <row r="459" ht="16" customHeight="1" x14ac:dyDescent="0.55000000000000004"/>
    <row r="460" ht="16" customHeight="1" x14ac:dyDescent="0.55000000000000004"/>
    <row r="461" ht="16" customHeight="1" x14ac:dyDescent="0.55000000000000004"/>
    <row r="462" ht="16" customHeight="1" x14ac:dyDescent="0.55000000000000004"/>
    <row r="463" ht="16" customHeight="1" x14ac:dyDescent="0.55000000000000004"/>
    <row r="464" ht="16" customHeight="1" x14ac:dyDescent="0.55000000000000004"/>
    <row r="465" ht="16" customHeight="1" x14ac:dyDescent="0.55000000000000004"/>
    <row r="466" ht="16" customHeight="1" x14ac:dyDescent="0.55000000000000004"/>
    <row r="467" ht="16" customHeight="1" x14ac:dyDescent="0.55000000000000004"/>
    <row r="468" ht="16" customHeight="1" x14ac:dyDescent="0.55000000000000004"/>
    <row r="469" ht="16" customHeight="1" x14ac:dyDescent="0.55000000000000004"/>
    <row r="470" ht="16" customHeight="1" x14ac:dyDescent="0.55000000000000004"/>
    <row r="471" ht="16" customHeight="1" x14ac:dyDescent="0.55000000000000004"/>
    <row r="472" ht="16" customHeight="1" x14ac:dyDescent="0.55000000000000004"/>
    <row r="473" ht="16" customHeight="1" x14ac:dyDescent="0.55000000000000004"/>
    <row r="474" ht="16" customHeight="1" x14ac:dyDescent="0.55000000000000004"/>
    <row r="475" ht="16" customHeight="1" x14ac:dyDescent="0.55000000000000004"/>
    <row r="476" ht="16" customHeight="1" x14ac:dyDescent="0.55000000000000004"/>
    <row r="477" ht="16" customHeight="1" x14ac:dyDescent="0.55000000000000004"/>
    <row r="478" ht="16" customHeight="1" x14ac:dyDescent="0.55000000000000004"/>
    <row r="479" ht="16" customHeight="1" x14ac:dyDescent="0.55000000000000004"/>
    <row r="480" ht="16" customHeight="1" x14ac:dyDescent="0.55000000000000004"/>
    <row r="481" ht="16" customHeight="1" x14ac:dyDescent="0.55000000000000004"/>
    <row r="482" ht="16" customHeight="1" x14ac:dyDescent="0.55000000000000004"/>
    <row r="483" ht="16" customHeight="1" x14ac:dyDescent="0.55000000000000004"/>
    <row r="484" ht="16" customHeight="1" x14ac:dyDescent="0.55000000000000004"/>
    <row r="485" ht="16" customHeight="1" x14ac:dyDescent="0.55000000000000004"/>
    <row r="486" ht="16" customHeight="1" x14ac:dyDescent="0.55000000000000004"/>
    <row r="487" ht="16" customHeight="1" x14ac:dyDescent="0.55000000000000004"/>
    <row r="488" ht="16" customHeight="1" x14ac:dyDescent="0.55000000000000004"/>
    <row r="489" ht="16" customHeight="1" x14ac:dyDescent="0.55000000000000004"/>
    <row r="490" ht="16" customHeight="1" x14ac:dyDescent="0.55000000000000004"/>
    <row r="491" ht="16" customHeight="1" x14ac:dyDescent="0.55000000000000004"/>
    <row r="492" ht="16" customHeight="1" x14ac:dyDescent="0.55000000000000004"/>
    <row r="493" ht="16" customHeight="1" x14ac:dyDescent="0.55000000000000004"/>
    <row r="494" ht="16" customHeight="1" x14ac:dyDescent="0.55000000000000004"/>
    <row r="495" ht="16" customHeight="1" x14ac:dyDescent="0.55000000000000004"/>
    <row r="496" ht="16" customHeight="1" x14ac:dyDescent="0.55000000000000004"/>
    <row r="497" ht="16" customHeight="1" x14ac:dyDescent="0.55000000000000004"/>
    <row r="498" ht="16" customHeight="1" x14ac:dyDescent="0.55000000000000004"/>
    <row r="499" ht="16" customHeight="1" x14ac:dyDescent="0.55000000000000004"/>
    <row r="500" ht="16" customHeight="1" x14ac:dyDescent="0.55000000000000004"/>
    <row r="501" ht="16" customHeight="1" x14ac:dyDescent="0.55000000000000004"/>
    <row r="502" ht="16" customHeight="1" x14ac:dyDescent="0.55000000000000004"/>
    <row r="503" ht="16" customHeight="1" x14ac:dyDescent="0.55000000000000004"/>
    <row r="504" ht="16" customHeight="1" x14ac:dyDescent="0.55000000000000004"/>
    <row r="505" ht="16" customHeight="1" x14ac:dyDescent="0.55000000000000004"/>
    <row r="506" ht="16" customHeight="1" x14ac:dyDescent="0.55000000000000004"/>
    <row r="507" ht="16" customHeight="1" x14ac:dyDescent="0.55000000000000004"/>
    <row r="508" ht="16" customHeight="1" x14ac:dyDescent="0.55000000000000004"/>
    <row r="509" ht="16" customHeight="1" x14ac:dyDescent="0.55000000000000004"/>
    <row r="510" ht="16" customHeight="1" x14ac:dyDescent="0.55000000000000004"/>
    <row r="511" ht="16" customHeight="1" x14ac:dyDescent="0.55000000000000004"/>
    <row r="512" ht="16" customHeight="1" x14ac:dyDescent="0.55000000000000004"/>
    <row r="513" ht="16" customHeight="1" x14ac:dyDescent="0.55000000000000004"/>
    <row r="514" ht="16" customHeight="1" x14ac:dyDescent="0.55000000000000004"/>
    <row r="515" ht="16" customHeight="1" x14ac:dyDescent="0.55000000000000004"/>
    <row r="516" ht="16" customHeight="1" x14ac:dyDescent="0.55000000000000004"/>
    <row r="517" ht="16" customHeight="1" x14ac:dyDescent="0.55000000000000004"/>
    <row r="518" ht="16" customHeight="1" x14ac:dyDescent="0.55000000000000004"/>
    <row r="519" ht="16" customHeight="1" x14ac:dyDescent="0.55000000000000004"/>
    <row r="520" ht="16" customHeight="1" x14ac:dyDescent="0.55000000000000004"/>
    <row r="521" ht="16" customHeight="1" x14ac:dyDescent="0.55000000000000004"/>
    <row r="522" ht="16" customHeight="1" x14ac:dyDescent="0.55000000000000004"/>
    <row r="523" ht="16" customHeight="1" x14ac:dyDescent="0.55000000000000004"/>
    <row r="524" ht="16" customHeight="1" x14ac:dyDescent="0.55000000000000004"/>
    <row r="525" ht="16" customHeight="1" x14ac:dyDescent="0.55000000000000004"/>
    <row r="526" ht="16" customHeight="1" x14ac:dyDescent="0.55000000000000004"/>
    <row r="527" ht="16" customHeight="1" x14ac:dyDescent="0.55000000000000004"/>
    <row r="528" ht="16" customHeight="1" x14ac:dyDescent="0.55000000000000004"/>
    <row r="529" ht="16" customHeight="1" x14ac:dyDescent="0.55000000000000004"/>
    <row r="530" ht="16" customHeight="1" x14ac:dyDescent="0.55000000000000004"/>
    <row r="531" ht="16" customHeight="1" x14ac:dyDescent="0.55000000000000004"/>
    <row r="532" ht="16" customHeight="1" x14ac:dyDescent="0.55000000000000004"/>
    <row r="533" ht="16" customHeight="1" x14ac:dyDescent="0.55000000000000004"/>
    <row r="534" ht="16" customHeight="1" x14ac:dyDescent="0.55000000000000004"/>
    <row r="535" ht="16" customHeight="1" x14ac:dyDescent="0.55000000000000004"/>
    <row r="536" ht="16" customHeight="1" x14ac:dyDescent="0.55000000000000004"/>
    <row r="537" ht="16" customHeight="1" x14ac:dyDescent="0.55000000000000004"/>
    <row r="538" ht="16" customHeight="1" x14ac:dyDescent="0.55000000000000004"/>
    <row r="539" ht="16" customHeight="1" x14ac:dyDescent="0.55000000000000004"/>
    <row r="540" ht="16" customHeight="1" x14ac:dyDescent="0.55000000000000004"/>
    <row r="541" ht="16" customHeight="1" x14ac:dyDescent="0.55000000000000004"/>
    <row r="542" ht="16" customHeight="1" x14ac:dyDescent="0.55000000000000004"/>
    <row r="543" ht="16" customHeight="1" x14ac:dyDescent="0.55000000000000004"/>
    <row r="544" ht="16" customHeight="1" x14ac:dyDescent="0.55000000000000004"/>
    <row r="545" ht="16" customHeight="1" x14ac:dyDescent="0.55000000000000004"/>
    <row r="546" ht="16" customHeight="1" x14ac:dyDescent="0.55000000000000004"/>
    <row r="547" ht="16" customHeight="1" x14ac:dyDescent="0.55000000000000004"/>
    <row r="548" ht="16" customHeight="1" x14ac:dyDescent="0.55000000000000004"/>
    <row r="549" ht="16" customHeight="1" x14ac:dyDescent="0.55000000000000004"/>
    <row r="550" ht="16" customHeight="1" x14ac:dyDescent="0.55000000000000004"/>
    <row r="551" ht="16" customHeight="1" x14ac:dyDescent="0.55000000000000004"/>
    <row r="552" ht="16" customHeight="1" x14ac:dyDescent="0.55000000000000004"/>
    <row r="553" ht="16" customHeight="1" x14ac:dyDescent="0.55000000000000004"/>
    <row r="554" ht="16" customHeight="1" x14ac:dyDescent="0.55000000000000004"/>
    <row r="555" ht="16" customHeight="1" x14ac:dyDescent="0.55000000000000004"/>
    <row r="556" ht="16" customHeight="1" x14ac:dyDescent="0.55000000000000004"/>
    <row r="557" ht="16" customHeight="1" x14ac:dyDescent="0.55000000000000004"/>
    <row r="558" ht="16" customHeight="1" x14ac:dyDescent="0.55000000000000004"/>
    <row r="559" ht="16" customHeight="1" x14ac:dyDescent="0.55000000000000004"/>
    <row r="560" ht="16" customHeight="1" x14ac:dyDescent="0.55000000000000004"/>
    <row r="561" ht="16" customHeight="1" x14ac:dyDescent="0.55000000000000004"/>
    <row r="562" ht="16" customHeight="1" x14ac:dyDescent="0.55000000000000004"/>
    <row r="563" ht="16" customHeight="1" x14ac:dyDescent="0.55000000000000004"/>
    <row r="564" ht="16" customHeight="1" x14ac:dyDescent="0.55000000000000004"/>
    <row r="565" ht="16" customHeight="1" x14ac:dyDescent="0.55000000000000004"/>
    <row r="566" ht="16" customHeight="1" x14ac:dyDescent="0.55000000000000004"/>
    <row r="567" ht="16" customHeight="1" x14ac:dyDescent="0.55000000000000004"/>
    <row r="568" ht="16" customHeight="1" x14ac:dyDescent="0.55000000000000004"/>
    <row r="569" ht="16" customHeight="1" x14ac:dyDescent="0.55000000000000004"/>
    <row r="570" ht="16" customHeight="1" x14ac:dyDescent="0.55000000000000004"/>
    <row r="571" ht="16" customHeight="1" x14ac:dyDescent="0.55000000000000004"/>
    <row r="572" ht="16" customHeight="1" x14ac:dyDescent="0.55000000000000004"/>
    <row r="573" ht="16" customHeight="1" x14ac:dyDescent="0.55000000000000004"/>
    <row r="574" ht="16" customHeight="1" x14ac:dyDescent="0.55000000000000004"/>
    <row r="575" ht="16" customHeight="1" x14ac:dyDescent="0.55000000000000004"/>
    <row r="576" ht="16" customHeight="1" x14ac:dyDescent="0.55000000000000004"/>
    <row r="577" ht="16" customHeight="1" x14ac:dyDescent="0.55000000000000004"/>
    <row r="578" ht="16" customHeight="1" x14ac:dyDescent="0.55000000000000004"/>
    <row r="579" ht="16" customHeight="1" x14ac:dyDescent="0.55000000000000004"/>
    <row r="580" ht="16" customHeight="1" x14ac:dyDescent="0.55000000000000004"/>
    <row r="581" ht="16" customHeight="1" x14ac:dyDescent="0.55000000000000004"/>
    <row r="582" ht="16" customHeight="1" x14ac:dyDescent="0.55000000000000004"/>
    <row r="583" ht="16" customHeight="1" x14ac:dyDescent="0.55000000000000004"/>
    <row r="584" ht="16" customHeight="1" x14ac:dyDescent="0.55000000000000004"/>
    <row r="585" ht="16" customHeight="1" x14ac:dyDescent="0.55000000000000004"/>
    <row r="586" ht="16" customHeight="1" x14ac:dyDescent="0.55000000000000004"/>
    <row r="587" ht="16" customHeight="1" x14ac:dyDescent="0.55000000000000004"/>
    <row r="588" ht="16" customHeight="1" x14ac:dyDescent="0.55000000000000004"/>
    <row r="589" ht="16" customHeight="1" x14ac:dyDescent="0.55000000000000004"/>
    <row r="590" ht="16" customHeight="1" x14ac:dyDescent="0.55000000000000004"/>
    <row r="591" ht="16" customHeight="1" x14ac:dyDescent="0.55000000000000004"/>
    <row r="592" ht="16" customHeight="1" x14ac:dyDescent="0.55000000000000004"/>
    <row r="593" ht="16" customHeight="1" x14ac:dyDescent="0.55000000000000004"/>
    <row r="594" ht="16" customHeight="1" x14ac:dyDescent="0.55000000000000004"/>
    <row r="595" ht="16" customHeight="1" x14ac:dyDescent="0.55000000000000004"/>
    <row r="596" ht="16" customHeight="1" x14ac:dyDescent="0.55000000000000004"/>
    <row r="597" ht="16" customHeight="1" x14ac:dyDescent="0.55000000000000004"/>
    <row r="598" ht="16" customHeight="1" x14ac:dyDescent="0.55000000000000004"/>
    <row r="599" ht="16" customHeight="1" x14ac:dyDescent="0.55000000000000004"/>
    <row r="600" ht="16" customHeight="1" x14ac:dyDescent="0.55000000000000004"/>
    <row r="601" ht="16" customHeight="1" x14ac:dyDescent="0.55000000000000004"/>
    <row r="602" ht="16" customHeight="1" x14ac:dyDescent="0.55000000000000004"/>
    <row r="603" ht="16" customHeight="1" x14ac:dyDescent="0.55000000000000004"/>
    <row r="604" ht="16" customHeight="1" x14ac:dyDescent="0.55000000000000004"/>
    <row r="605" ht="16" customHeight="1" x14ac:dyDescent="0.55000000000000004"/>
    <row r="606" ht="16" customHeight="1" x14ac:dyDescent="0.55000000000000004"/>
    <row r="607" ht="16" customHeight="1" x14ac:dyDescent="0.55000000000000004"/>
    <row r="608" ht="16" customHeight="1" x14ac:dyDescent="0.55000000000000004"/>
    <row r="609" ht="16" customHeight="1" x14ac:dyDescent="0.55000000000000004"/>
    <row r="610" ht="16" customHeight="1" x14ac:dyDescent="0.55000000000000004"/>
    <row r="611" ht="16" customHeight="1" x14ac:dyDescent="0.55000000000000004"/>
    <row r="612" ht="16" customHeight="1" x14ac:dyDescent="0.55000000000000004"/>
    <row r="613" ht="16" customHeight="1" x14ac:dyDescent="0.55000000000000004"/>
    <row r="614" ht="16" customHeight="1" x14ac:dyDescent="0.55000000000000004"/>
    <row r="615" ht="16" customHeight="1" x14ac:dyDescent="0.55000000000000004"/>
    <row r="616" ht="16" customHeight="1" x14ac:dyDescent="0.55000000000000004"/>
    <row r="617" ht="16" customHeight="1" x14ac:dyDescent="0.55000000000000004"/>
    <row r="618" ht="16" customHeight="1" x14ac:dyDescent="0.55000000000000004"/>
    <row r="619" ht="16" customHeight="1" x14ac:dyDescent="0.55000000000000004"/>
    <row r="620" ht="16" customHeight="1" x14ac:dyDescent="0.55000000000000004"/>
    <row r="621" ht="16" customHeight="1" x14ac:dyDescent="0.55000000000000004"/>
    <row r="622" ht="16" customHeight="1" x14ac:dyDescent="0.55000000000000004"/>
    <row r="623" ht="16" customHeight="1" x14ac:dyDescent="0.55000000000000004"/>
    <row r="624" ht="16" customHeight="1" x14ac:dyDescent="0.55000000000000004"/>
    <row r="625" ht="16" customHeight="1" x14ac:dyDescent="0.55000000000000004"/>
    <row r="626" ht="16" customHeight="1" x14ac:dyDescent="0.55000000000000004"/>
    <row r="627" ht="16" customHeight="1" x14ac:dyDescent="0.55000000000000004"/>
    <row r="628" ht="16" customHeight="1" x14ac:dyDescent="0.55000000000000004"/>
    <row r="629" ht="16" customHeight="1" x14ac:dyDescent="0.55000000000000004"/>
    <row r="630" ht="16" customHeight="1" x14ac:dyDescent="0.55000000000000004"/>
    <row r="631" ht="16" customHeight="1" x14ac:dyDescent="0.55000000000000004"/>
    <row r="632" ht="16" customHeight="1" x14ac:dyDescent="0.55000000000000004"/>
    <row r="633" ht="16" customHeight="1" x14ac:dyDescent="0.55000000000000004"/>
    <row r="634" ht="16" customHeight="1" x14ac:dyDescent="0.55000000000000004"/>
    <row r="635" ht="16" customHeight="1" x14ac:dyDescent="0.55000000000000004"/>
    <row r="636" ht="16" customHeight="1" x14ac:dyDescent="0.55000000000000004"/>
    <row r="637" ht="16" customHeight="1" x14ac:dyDescent="0.55000000000000004"/>
    <row r="638" ht="16" customHeight="1" x14ac:dyDescent="0.55000000000000004"/>
    <row r="639" ht="16" customHeight="1" x14ac:dyDescent="0.55000000000000004"/>
    <row r="640" ht="16" customHeight="1" x14ac:dyDescent="0.55000000000000004"/>
    <row r="641" ht="16" customHeight="1" x14ac:dyDescent="0.55000000000000004"/>
    <row r="642" ht="16" customHeight="1" x14ac:dyDescent="0.55000000000000004"/>
    <row r="643" ht="16" customHeight="1" x14ac:dyDescent="0.55000000000000004"/>
    <row r="644" ht="16" customHeight="1" x14ac:dyDescent="0.55000000000000004"/>
    <row r="645" ht="16" customHeight="1" x14ac:dyDescent="0.55000000000000004"/>
    <row r="646" ht="16" customHeight="1" x14ac:dyDescent="0.55000000000000004"/>
    <row r="647" ht="16" customHeight="1" x14ac:dyDescent="0.55000000000000004"/>
    <row r="648" ht="16" customHeight="1" x14ac:dyDescent="0.55000000000000004"/>
    <row r="649" ht="16" customHeight="1" x14ac:dyDescent="0.55000000000000004"/>
    <row r="650" ht="16" customHeight="1" x14ac:dyDescent="0.55000000000000004"/>
    <row r="651" ht="16" customHeight="1" x14ac:dyDescent="0.55000000000000004"/>
    <row r="652" ht="16" customHeight="1" x14ac:dyDescent="0.55000000000000004"/>
    <row r="653" ht="16" customHeight="1" x14ac:dyDescent="0.55000000000000004"/>
    <row r="654" ht="16" customHeight="1" x14ac:dyDescent="0.55000000000000004"/>
    <row r="655" ht="16" customHeight="1" x14ac:dyDescent="0.55000000000000004"/>
    <row r="656" ht="16" customHeight="1" x14ac:dyDescent="0.55000000000000004"/>
    <row r="657" ht="16" customHeight="1" x14ac:dyDescent="0.55000000000000004"/>
    <row r="658" ht="16" customHeight="1" x14ac:dyDescent="0.55000000000000004"/>
    <row r="659" ht="16" customHeight="1" x14ac:dyDescent="0.55000000000000004"/>
    <row r="660" ht="16" customHeight="1" x14ac:dyDescent="0.55000000000000004"/>
    <row r="661" ht="16" customHeight="1" x14ac:dyDescent="0.55000000000000004"/>
    <row r="662" ht="16" customHeight="1" x14ac:dyDescent="0.55000000000000004"/>
    <row r="663" ht="16" customHeight="1" x14ac:dyDescent="0.55000000000000004"/>
    <row r="664" ht="16" customHeight="1" x14ac:dyDescent="0.55000000000000004"/>
    <row r="665" ht="16" customHeight="1" x14ac:dyDescent="0.55000000000000004"/>
    <row r="666" ht="16" customHeight="1" x14ac:dyDescent="0.55000000000000004"/>
    <row r="667" ht="16" customHeight="1" x14ac:dyDescent="0.55000000000000004"/>
    <row r="668" ht="16" customHeight="1" x14ac:dyDescent="0.55000000000000004"/>
    <row r="669" ht="16" customHeight="1" x14ac:dyDescent="0.55000000000000004"/>
    <row r="670" ht="16" customHeight="1" x14ac:dyDescent="0.55000000000000004"/>
    <row r="671" ht="16" customHeight="1" x14ac:dyDescent="0.55000000000000004"/>
    <row r="672" ht="16" customHeight="1" x14ac:dyDescent="0.55000000000000004"/>
    <row r="673" ht="16" customHeight="1" x14ac:dyDescent="0.55000000000000004"/>
    <row r="674" ht="16" customHeight="1" x14ac:dyDescent="0.55000000000000004"/>
    <row r="675" ht="16" customHeight="1" x14ac:dyDescent="0.55000000000000004"/>
    <row r="676" ht="16" customHeight="1" x14ac:dyDescent="0.55000000000000004"/>
    <row r="677" ht="16" customHeight="1" x14ac:dyDescent="0.55000000000000004"/>
    <row r="678" ht="16" customHeight="1" x14ac:dyDescent="0.55000000000000004"/>
    <row r="679" ht="16" customHeight="1" x14ac:dyDescent="0.55000000000000004"/>
    <row r="680" ht="16" customHeight="1" x14ac:dyDescent="0.55000000000000004"/>
    <row r="681" ht="16" customHeight="1" x14ac:dyDescent="0.55000000000000004"/>
    <row r="682" ht="16" customHeight="1" x14ac:dyDescent="0.55000000000000004"/>
    <row r="683" ht="16" customHeight="1" x14ac:dyDescent="0.55000000000000004"/>
    <row r="684" ht="16" customHeight="1" x14ac:dyDescent="0.55000000000000004"/>
    <row r="685" ht="16" customHeight="1" x14ac:dyDescent="0.55000000000000004"/>
    <row r="686" ht="16" customHeight="1" x14ac:dyDescent="0.55000000000000004"/>
    <row r="687" ht="16" customHeight="1" x14ac:dyDescent="0.55000000000000004"/>
    <row r="688" ht="16" customHeight="1" x14ac:dyDescent="0.55000000000000004"/>
    <row r="689" ht="16" customHeight="1" x14ac:dyDescent="0.55000000000000004"/>
    <row r="690" ht="16" customHeight="1" x14ac:dyDescent="0.55000000000000004"/>
    <row r="691" ht="16" customHeight="1" x14ac:dyDescent="0.55000000000000004"/>
    <row r="692" ht="16" customHeight="1" x14ac:dyDescent="0.55000000000000004"/>
    <row r="693" ht="16" customHeight="1" x14ac:dyDescent="0.55000000000000004"/>
    <row r="694" ht="16" customHeight="1" x14ac:dyDescent="0.55000000000000004"/>
    <row r="695" ht="16" customHeight="1" x14ac:dyDescent="0.55000000000000004"/>
    <row r="696" ht="16" customHeight="1" x14ac:dyDescent="0.55000000000000004"/>
    <row r="697" ht="16" customHeight="1" x14ac:dyDescent="0.55000000000000004"/>
    <row r="698" ht="16" customHeight="1" x14ac:dyDescent="0.55000000000000004"/>
    <row r="699" ht="16" customHeight="1" x14ac:dyDescent="0.55000000000000004"/>
    <row r="700" ht="16" customHeight="1" x14ac:dyDescent="0.55000000000000004"/>
    <row r="701" ht="16" customHeight="1" x14ac:dyDescent="0.55000000000000004"/>
    <row r="702" ht="16" customHeight="1" x14ac:dyDescent="0.55000000000000004"/>
    <row r="703" ht="16" customHeight="1" x14ac:dyDescent="0.55000000000000004"/>
    <row r="704" ht="16" customHeight="1" x14ac:dyDescent="0.55000000000000004"/>
    <row r="705" ht="16" customHeight="1" x14ac:dyDescent="0.55000000000000004"/>
    <row r="706" ht="16" customHeight="1" x14ac:dyDescent="0.55000000000000004"/>
    <row r="707" ht="16" customHeight="1" x14ac:dyDescent="0.55000000000000004"/>
    <row r="708" ht="16" customHeight="1" x14ac:dyDescent="0.55000000000000004"/>
    <row r="709" ht="16" customHeight="1" x14ac:dyDescent="0.55000000000000004"/>
    <row r="710" ht="16" customHeight="1" x14ac:dyDescent="0.55000000000000004"/>
    <row r="711" ht="16" customHeight="1" x14ac:dyDescent="0.55000000000000004"/>
    <row r="712" ht="16" customHeight="1" x14ac:dyDescent="0.55000000000000004"/>
    <row r="713" ht="16" customHeight="1" x14ac:dyDescent="0.55000000000000004"/>
    <row r="714" ht="16" customHeight="1" x14ac:dyDescent="0.55000000000000004"/>
    <row r="715" ht="16" customHeight="1" x14ac:dyDescent="0.55000000000000004"/>
    <row r="716" ht="16" customHeight="1" x14ac:dyDescent="0.55000000000000004"/>
    <row r="717" ht="16" customHeight="1" x14ac:dyDescent="0.55000000000000004"/>
    <row r="718" ht="16" customHeight="1" x14ac:dyDescent="0.55000000000000004"/>
    <row r="719" ht="16" customHeight="1" x14ac:dyDescent="0.55000000000000004"/>
    <row r="720" ht="16" customHeight="1" x14ac:dyDescent="0.55000000000000004"/>
    <row r="721" ht="16" customHeight="1" x14ac:dyDescent="0.55000000000000004"/>
    <row r="722" ht="16" customHeight="1" x14ac:dyDescent="0.55000000000000004"/>
    <row r="723" ht="16" customHeight="1" x14ac:dyDescent="0.55000000000000004"/>
    <row r="724" ht="16" customHeight="1" x14ac:dyDescent="0.55000000000000004"/>
    <row r="725" ht="16" customHeight="1" x14ac:dyDescent="0.55000000000000004"/>
    <row r="726" ht="16" customHeight="1" x14ac:dyDescent="0.55000000000000004"/>
    <row r="727" ht="16" customHeight="1" x14ac:dyDescent="0.55000000000000004"/>
  </sheetData>
  <sheetProtection sheet="1" objects="1" scenarios="1"/>
  <mergeCells count="66">
    <mergeCell ref="AH48:AM48"/>
    <mergeCell ref="B53:AE53"/>
    <mergeCell ref="Y47:AD48"/>
    <mergeCell ref="I45:R46"/>
    <mergeCell ref="O51:P52"/>
    <mergeCell ref="B51:N52"/>
    <mergeCell ref="Q51:T52"/>
    <mergeCell ref="Y62:AD63"/>
    <mergeCell ref="Y64:AD65"/>
    <mergeCell ref="R64:W65"/>
    <mergeCell ref="Y66:AD67"/>
    <mergeCell ref="K65:P65"/>
    <mergeCell ref="P64:Q64"/>
    <mergeCell ref="N64:O64"/>
    <mergeCell ref="J66:K67"/>
    <mergeCell ref="L66:P67"/>
    <mergeCell ref="R66:X67"/>
    <mergeCell ref="I47:R48"/>
    <mergeCell ref="R60:X61"/>
    <mergeCell ref="J60:K61"/>
    <mergeCell ref="L60:P61"/>
    <mergeCell ref="J62:P63"/>
    <mergeCell ref="R62:W63"/>
    <mergeCell ref="B20:H21"/>
    <mergeCell ref="B22:H23"/>
    <mergeCell ref="B38:H39"/>
    <mergeCell ref="B40:H41"/>
    <mergeCell ref="I38:AE39"/>
    <mergeCell ref="I40:AE41"/>
    <mergeCell ref="AD20:AE21"/>
    <mergeCell ref="AD22:AE23"/>
    <mergeCell ref="Z20:AC21"/>
    <mergeCell ref="Z22:AC23"/>
    <mergeCell ref="I20:P21"/>
    <mergeCell ref="I22:P23"/>
    <mergeCell ref="Q20:Y21"/>
    <mergeCell ref="Q22:Y23"/>
    <mergeCell ref="I27:AE28"/>
    <mergeCell ref="I29:AE30"/>
    <mergeCell ref="M16:N17"/>
    <mergeCell ref="V16:W17"/>
    <mergeCell ref="X16:AE17"/>
    <mergeCell ref="O16:U17"/>
    <mergeCell ref="B2:AD2"/>
    <mergeCell ref="K9:T10"/>
    <mergeCell ref="U9:AB10"/>
    <mergeCell ref="K11:AE12"/>
    <mergeCell ref="K5:AE5"/>
    <mergeCell ref="K8:AE8"/>
    <mergeCell ref="K6:AE6"/>
    <mergeCell ref="B81:AE81"/>
    <mergeCell ref="B27:H28"/>
    <mergeCell ref="B29:H30"/>
    <mergeCell ref="B80:AE80"/>
    <mergeCell ref="I31:AE32"/>
    <mergeCell ref="I33:AE34"/>
    <mergeCell ref="B68:X68"/>
    <mergeCell ref="Y68:AD68"/>
    <mergeCell ref="B59:H59"/>
    <mergeCell ref="Y60:AD61"/>
    <mergeCell ref="B45:H46"/>
    <mergeCell ref="B47:H48"/>
    <mergeCell ref="AD45:AE46"/>
    <mergeCell ref="Y45:AC46"/>
    <mergeCell ref="S45:X46"/>
    <mergeCell ref="S47:X48"/>
  </mergeCells>
  <phoneticPr fontId="1"/>
  <conditionalFormatting sqref="I27:AE34">
    <cfRule type="expression" dxfId="5" priority="2">
      <formula>$AK$8=1</formula>
    </cfRule>
  </conditionalFormatting>
  <conditionalFormatting sqref="I38:AE41">
    <cfRule type="expression" dxfId="4" priority="1">
      <formula>$AK$9=1</formula>
    </cfRule>
  </conditionalFormatting>
  <conditionalFormatting sqref="K65:P65">
    <cfRule type="cellIs" dxfId="3" priority="12" operator="equal">
      <formula>0</formula>
    </cfRule>
  </conditionalFormatting>
  <conditionalFormatting sqref="K8:AE8">
    <cfRule type="expression" dxfId="2" priority="3">
      <formula>$AK$6=1</formula>
    </cfRule>
  </conditionalFormatting>
  <conditionalFormatting sqref="L66:P67">
    <cfRule type="cellIs" dxfId="1" priority="5" operator="equal">
      <formula>0</formula>
    </cfRule>
  </conditionalFormatting>
  <conditionalFormatting sqref="Y62:AD67">
    <cfRule type="cellIs" dxfId="0" priority="4" operator="equal">
      <formula>0</formula>
    </cfRule>
  </conditionalFormatting>
  <dataValidations count="4">
    <dataValidation type="list" allowBlank="1" showInputMessage="1" showErrorMessage="1" sqref="K5" xr:uid="{938BD4DB-5B95-4233-96CC-0C03D1D84251}">
      <formula1>$AL$5:$AL$6</formula1>
    </dataValidation>
    <dataValidation type="list" allowBlank="1" showInputMessage="1" showErrorMessage="1" sqref="K8" xr:uid="{8DDEC31B-DB66-40A8-AC02-5F741EDE0BDF}">
      <formula1>『ZEH』</formula1>
    </dataValidation>
    <dataValidation type="list" allowBlank="1" showInputMessage="1" showErrorMessage="1" sqref="M16:N17 V16:W17" xr:uid="{7B1CEC6E-9CA3-429B-9DC8-30CE6E3ACCB3}">
      <formula1>$AL$16</formula1>
    </dataValidation>
    <dataValidation type="list" allowBlank="1" showInputMessage="1" showErrorMessage="1" sqref="B76 B77" xr:uid="{97C44E96-35E5-475E-A1D2-B5798C1AE8CF}">
      <formula1>$AH$76</formula1>
    </dataValidation>
  </dataValidations>
  <pageMargins left="0.70866141732283472" right="0.70866141732283472" top="0.74803149606299213" bottom="0.74803149606299213" header="0.31496062992125984" footer="0.31496062992125984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Sheet1</vt:lpstr>
      <vt:lpstr>『ZEH』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遠藤　勝俊</dc:creator>
  <cp:lastModifiedBy>遠藤　勝俊</cp:lastModifiedBy>
  <cp:lastPrinted>2026-03-10T10:38:38Z</cp:lastPrinted>
  <dcterms:created xsi:type="dcterms:W3CDTF">2026-03-09T06:02:31Z</dcterms:created>
  <dcterms:modified xsi:type="dcterms:W3CDTF">2026-03-20T04:58:22Z</dcterms:modified>
</cp:coreProperties>
</file>