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5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4" i="16" l="1"/>
  <c r="A15" i="16"/>
  <c r="A16" i="16"/>
  <c r="A17" i="16"/>
  <c r="B20" i="16"/>
  <c r="A5" i="14"/>
  <c r="A6" i="14"/>
  <c r="A7" i="14"/>
  <c r="A8" i="14"/>
  <c r="A9" i="14"/>
  <c r="A10" i="14"/>
  <c r="A11" i="14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4"/>
  <c r="A4" i="13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<sst xmlns="http://schemas.openxmlformats.org/spreadsheetml/2006/main" count="202" uniqueCount="125">
  <si>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</si>
  <si>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</si>
  <si>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</si>
  <si>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</si>
  <si>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</si>
  <si>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</si>
  <si>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</si>
  <si>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</si>
  <si>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</si>
  <si>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</si>
  <si>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</si>
  <si>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</si>
  <si>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</si>
  <si>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</si>
  <si>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</si>
  <si>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</si>
  <si>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</si>
  <si>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</si>
  <si>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</si>
  <si>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</si>
  <si>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</si>
  <si>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</si>
  <si>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</si>
  <si>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</si>
  <si>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</si>
  <si>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</si>
  <si>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</si>
  <si>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</si>
  <si>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</si>
  <si>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</si>
  <si>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</si>
  <si>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</si>
  <si>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</si>
  <si>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</si>
  <si>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</si>
  <si>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</si>
  <si>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</si>
  <si>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</si>
  <si>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</si>
  <si>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</si>
  <si>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</si>
  <si>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</si>
  <si>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</si>
  <si>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</si>
  <si>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</si>
  <si>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一般</t>
  </si>
  <si>
    <t>まつエク専門店</t>
  </si>
  <si>
    <t>浴用</t>
  </si>
  <si>
    <t>2024年5月</t>
    <rPh sb="4" eb="5">
      <t>ネン</t>
    </rPh>
    <rPh sb="6" eb="7">
      <t>ガツ</t>
    </rPh>
    <phoneticPr fontId="18"/>
  </si>
  <si>
    <t>ＨＡＩＲ　ＣＵＴ　ＪＡＭ</t>
  </si>
  <si>
    <t>022-227-2558</t>
  </si>
  <si>
    <t>青葉区五橋二丁目７－６</t>
  </si>
  <si>
    <t>竹澤ビル　１０２</t>
  </si>
  <si>
    <t>千葉　章史</t>
  </si>
  <si>
    <t>カットスペース　ゆうき</t>
  </si>
  <si>
    <t>宮城野区鶴ケ谷一丁目２３－２４</t>
  </si>
  <si>
    <t>結城　めぐみ</t>
  </si>
  <si>
    <t>ｈａｉｒ＋ｓｐａ　ｃａｒｅ　ＧＥＡＲ</t>
  </si>
  <si>
    <t>022-204-2002</t>
  </si>
  <si>
    <t>宮城野区岩切字洞ノ口１９１－２</t>
  </si>
  <si>
    <t>コーポカルチャー　１０２</t>
  </si>
  <si>
    <t>鈴木　沙緒莉</t>
  </si>
  <si>
    <t>ｅｙｅｌａｓｈ　ｓａｌｏｎ　ＮＡＴＵＲＥ　六丁の目店</t>
  </si>
  <si>
    <t>若林区六丁の目北町４－２０</t>
  </si>
  <si>
    <t>レジデンスアクア１０４</t>
  </si>
  <si>
    <t>㈱ＮＡＴＵＲＥ　ｅｙｅｌａｓｈ</t>
  </si>
  <si>
    <t>代表取締役　士反　麻美</t>
  </si>
  <si>
    <t>埼玉県新座市東北１－１４－１</t>
  </si>
  <si>
    <t>志幸３０ＳＥＡＳＯＮ４０３</t>
  </si>
  <si>
    <t xml:space="preserve">048-423-6250 </t>
  </si>
  <si>
    <t>パーマハウス　ノア</t>
  </si>
  <si>
    <t>022-286-4824</t>
  </si>
  <si>
    <t>若林区古城一丁目１－４</t>
  </si>
  <si>
    <t>アリス古城　１階</t>
  </si>
  <si>
    <t>八巻　房子</t>
  </si>
  <si>
    <t>ＫＲＥＩＥ</t>
  </si>
  <si>
    <t>022-393-8024</t>
  </si>
  <si>
    <t>太白区長町一丁目７－２８</t>
  </si>
  <si>
    <t>ライオンズマンション長町一丁目テナント２階</t>
  </si>
  <si>
    <t>菊地　恵美</t>
  </si>
  <si>
    <t>ＨＡＲＵ</t>
  </si>
  <si>
    <t>太白区富沢一丁目１２－８</t>
  </si>
  <si>
    <t>東海林　博之</t>
  </si>
  <si>
    <t>ｍｉｅｌ　泉中央店</t>
    <rPh sb="5" eb="8">
      <t>イズミチュウオウ</t>
    </rPh>
    <rPh sb="8" eb="9">
      <t>テン</t>
    </rPh>
    <phoneticPr fontId="18"/>
  </si>
  <si>
    <t>泉区泉中央一丁目９－２</t>
    <rPh sb="0" eb="2">
      <t>イズミク</t>
    </rPh>
    <rPh sb="2" eb="5">
      <t>イズミチュウオウ</t>
    </rPh>
    <rPh sb="5" eb="8">
      <t>イッチョウメ</t>
    </rPh>
    <phoneticPr fontId="18"/>
  </si>
  <si>
    <t>アバンサール泉中央２０４号</t>
    <rPh sb="6" eb="9">
      <t>イズミチュウオウ</t>
    </rPh>
    <rPh sb="12" eb="13">
      <t>ゴウ</t>
    </rPh>
    <phoneticPr fontId="18"/>
  </si>
  <si>
    <t>㈱ＣＳ</t>
    <phoneticPr fontId="18"/>
  </si>
  <si>
    <t>代表取締役　逸見　貞治</t>
    <rPh sb="0" eb="5">
      <t>ダイヒョウトリシマリヤク</t>
    </rPh>
    <rPh sb="6" eb="8">
      <t>ハヤミ</t>
    </rPh>
    <rPh sb="9" eb="11">
      <t>サダハル</t>
    </rPh>
    <phoneticPr fontId="18"/>
  </si>
  <si>
    <t>埼玉県草加市氷川町２１５２番地１</t>
    <rPh sb="0" eb="3">
      <t>サイタマケン</t>
    </rPh>
    <rPh sb="3" eb="6">
      <t>ソウカシ</t>
    </rPh>
    <rPh sb="6" eb="8">
      <t>ヒカワ</t>
    </rPh>
    <rPh sb="8" eb="9">
      <t>マチ</t>
    </rPh>
    <rPh sb="13" eb="15">
      <t>バンチ</t>
    </rPh>
    <phoneticPr fontId="18"/>
  </si>
  <si>
    <t>クレドール草加１０２号</t>
    <rPh sb="5" eb="7">
      <t>ソウカ</t>
    </rPh>
    <rPh sb="10" eb="11">
      <t>ゴウ</t>
    </rPh>
    <phoneticPr fontId="18"/>
  </si>
  <si>
    <t>048-954-7353</t>
    <phoneticPr fontId="18"/>
  </si>
  <si>
    <t>取次所</t>
  </si>
  <si>
    <t>セブン－イレブン仙台市立病院店</t>
  </si>
  <si>
    <t>022-246-7617</t>
  </si>
  <si>
    <t>太白区あすと長町一丁目１－１</t>
  </si>
  <si>
    <t>仙台市立病院　１階</t>
  </si>
  <si>
    <t>㈱ＯＭＲ</t>
  </si>
  <si>
    <t>スーパーホテルＰｒｅｍｉｅｒ仙台国分町天然温泉</t>
  </si>
  <si>
    <t>うるおい美人の湯（男性）</t>
  </si>
  <si>
    <t>ピラミス源泉</t>
  </si>
  <si>
    <t>栃木県那須塩原市接骨木字西山４９３－３</t>
  </si>
  <si>
    <t>単純温泉（低張性・弱アルカリ性・温泉）</t>
  </si>
  <si>
    <t>022-722-9000</t>
  </si>
  <si>
    <t>青葉区国分町二丁目１３－５</t>
  </si>
  <si>
    <t>㈱スーパーホテル</t>
  </si>
  <si>
    <t>うるおい美人の湯（女性）</t>
  </si>
  <si>
    <t>ＳＯＭＰＯケア　ラヴィーレレジデンス愛宕</t>
  </si>
  <si>
    <t>大浴室</t>
    <rPh sb="0" eb="1">
      <t>ダイ</t>
    </rPh>
    <rPh sb="1" eb="3">
      <t>ヨクシツ</t>
    </rPh>
    <phoneticPr fontId="18"/>
  </si>
  <si>
    <t>仙台あたごの湯</t>
    <rPh sb="0" eb="2">
      <t>センダイ</t>
    </rPh>
    <rPh sb="6" eb="7">
      <t>ユ</t>
    </rPh>
    <phoneticPr fontId="18"/>
  </si>
  <si>
    <t>仙台市太白区越路３３－１６</t>
    <rPh sb="0" eb="3">
      <t>センダイシ</t>
    </rPh>
    <phoneticPr fontId="18"/>
  </si>
  <si>
    <t>ナトリウム・カルシウムー塩化物泉　高張性弱アルカリ性高温泉</t>
    <rPh sb="12" eb="15">
      <t>エンカブツ</t>
    </rPh>
    <rPh sb="15" eb="16">
      <t>セン</t>
    </rPh>
    <rPh sb="17" eb="18">
      <t>コウ</t>
    </rPh>
    <rPh sb="18" eb="19">
      <t>ハリ</t>
    </rPh>
    <rPh sb="19" eb="20">
      <t>セイ</t>
    </rPh>
    <rPh sb="20" eb="21">
      <t>ジャク</t>
    </rPh>
    <rPh sb="25" eb="26">
      <t>セイ</t>
    </rPh>
    <rPh sb="26" eb="27">
      <t>コウ</t>
    </rPh>
    <rPh sb="27" eb="29">
      <t>オンセン</t>
    </rPh>
    <phoneticPr fontId="18"/>
  </si>
  <si>
    <t>022-393-7821</t>
  </si>
  <si>
    <t>太白区越路９－１５</t>
  </si>
  <si>
    <t>ＳＯＭＰＯケア㈱</t>
  </si>
  <si>
    <t>足湯</t>
    <rPh sb="0" eb="2">
      <t>アシユ</t>
    </rPh>
    <phoneticPr fontId="18"/>
  </si>
  <si>
    <t>学校法人三幸学園　仙台スイーツ＆カフェ専門学校</t>
    <rPh sb="0" eb="2">
      <t>ガッコウ</t>
    </rPh>
    <rPh sb="2" eb="4">
      <t>ホウジン</t>
    </rPh>
    <rPh sb="4" eb="5">
      <t>サン</t>
    </rPh>
    <rPh sb="5" eb="6">
      <t>ユキ</t>
    </rPh>
    <rPh sb="6" eb="8">
      <t>ガクエン</t>
    </rPh>
    <rPh sb="9" eb="11">
      <t>センダイ</t>
    </rPh>
    <rPh sb="19" eb="21">
      <t>センモン</t>
    </rPh>
    <rPh sb="21" eb="23">
      <t>ガッコウ</t>
    </rPh>
    <phoneticPr fontId="18"/>
  </si>
  <si>
    <t>宮城野区榴岡三丁目８－３</t>
    <rPh sb="0" eb="4">
      <t>ミヤギノク</t>
    </rPh>
    <rPh sb="4" eb="6">
      <t>ツツジガオカ</t>
    </rPh>
    <rPh sb="6" eb="9">
      <t>サンチョウメ</t>
    </rPh>
    <phoneticPr fontId="18"/>
  </si>
  <si>
    <t>学校法人三幸学園</t>
    <rPh sb="0" eb="2">
      <t>ガッコウ</t>
    </rPh>
    <rPh sb="2" eb="4">
      <t>ホウジン</t>
    </rPh>
    <rPh sb="4" eb="5">
      <t>ミ</t>
    </rPh>
    <rPh sb="5" eb="6">
      <t>ユキ</t>
    </rPh>
    <rPh sb="6" eb="8">
      <t>ガクエン</t>
    </rPh>
    <phoneticPr fontId="18"/>
  </si>
  <si>
    <t>学校</t>
    <rPh sb="0" eb="2">
      <t>ガッコウ</t>
    </rPh>
    <phoneticPr fontId="18"/>
  </si>
  <si>
    <t>みやぎハートフルセンター</t>
    <phoneticPr fontId="18"/>
  </si>
  <si>
    <t>青葉区上杉三丁目３－１</t>
    <rPh sb="0" eb="3">
      <t>アオバク</t>
    </rPh>
    <rPh sb="3" eb="5">
      <t>カミスギ</t>
    </rPh>
    <rPh sb="5" eb="8">
      <t>サンチョウメ</t>
    </rPh>
    <phoneticPr fontId="18"/>
  </si>
  <si>
    <t>宮城県</t>
    <rPh sb="0" eb="3">
      <t>ミヤギケン</t>
    </rPh>
    <phoneticPr fontId="18"/>
  </si>
  <si>
    <t>事務所</t>
    <rPh sb="0" eb="2">
      <t>ジム</t>
    </rPh>
    <rPh sb="2" eb="3">
      <t>ショ</t>
    </rPh>
    <phoneticPr fontId="18"/>
  </si>
  <si>
    <t>まつエク専門店</t>
    <phoneticPr fontId="18"/>
  </si>
  <si>
    <t>まつエク専門店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</si>
</sst>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G20" sqref="G20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48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/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2024年5月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/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2024年5月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/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2024年5月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">
        <f t="shared" ref="A4:A13" si="0">IF(B4="","",ROW()-3)</f>
        <v>1</v>
      </c>
      <c r="B4" s="46" t="s">
        <v>49</v>
      </c>
      <c r="C4" s="46" t="s">
        <v>50</v>
      </c>
      <c r="D4" s="46" t="s">
        <v>51</v>
      </c>
      <c r="E4" s="46" t="s">
        <v>52</v>
      </c>
      <c r="F4" s="46" t="s">
        <v>53</v>
      </c>
      <c r="G4" s="46"/>
      <c r="H4" s="46"/>
      <c r="I4" s="46"/>
      <c r="J4" s="46"/>
      <c r="K4" s="47">
        <v>45413</v>
      </c>
      <c r="L4" s="46">
        <v>1</v>
      </c>
      <c r="M4" s="46">
        <v>23.1</v>
      </c>
    </row>
    <row r="5" spans="1:13" x14ac:dyDescent="0.4">
      <c r="A5" s="27">
        <f>IF(B5="","",ROW()-3)</f>
        <v>2</v>
      </c>
      <c r="B5" s="1" t="s">
        <v>54</v>
      </c>
      <c r="D5" s="56" t="s">
        <v>55</v>
      </c>
      <c r="E5" s="1"/>
      <c r="F5" s="1" t="s">
        <v>56</v>
      </c>
      <c r="G5" s="6"/>
      <c r="H5" s="57"/>
      <c r="I5" s="6"/>
      <c r="J5" s="1"/>
      <c r="K5" s="33">
        <v>45443</v>
      </c>
      <c r="L5" s="1">
        <v>2</v>
      </c>
      <c r="M5" s="1">
        <v>55</v>
      </c>
    </row>
    <row r="6" spans="1:13" x14ac:dyDescent="0.4">
      <c r="A6" s="2" t="str">
        <f t="shared" si="0"/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2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F25" sqref="F25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2" t="s">
        <v>30</v>
      </c>
      <c r="B1" s="52"/>
      <c r="C1" s="52"/>
    </row>
    <row r="2" spans="1:16" s="1" customFormat="1" x14ac:dyDescent="0.4">
      <c r="B2" s="21" t="str">
        <f>旅館業!B2</f>
        <v>2024年5月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45</v>
      </c>
      <c r="C4" s="46" t="s">
        <v>57</v>
      </c>
      <c r="D4" s="46" t="s">
        <v>58</v>
      </c>
      <c r="E4" s="46" t="s">
        <v>59</v>
      </c>
      <c r="F4" s="46" t="s">
        <v>60</v>
      </c>
      <c r="G4" s="46" t="s">
        <v>61</v>
      </c>
      <c r="H4" s="46"/>
      <c r="I4" s="46"/>
      <c r="J4" s="46"/>
      <c r="K4" s="46"/>
      <c r="L4" s="47">
        <v>45440</v>
      </c>
      <c r="M4" s="46">
        <v>2</v>
      </c>
      <c r="N4" s="1">
        <v>27.3</v>
      </c>
    </row>
    <row r="5" spans="1:16" s="44" customFormat="1" x14ac:dyDescent="0.4">
      <c r="A5" s="2">
        <f t="shared" si="0"/>
        <v>2</v>
      </c>
      <c r="B5" s="46" t="s">
        <v>46</v>
      </c>
      <c r="C5" s="46" t="s">
        <v>62</v>
      </c>
      <c r="D5" s="46"/>
      <c r="E5" s="46" t="s">
        <v>63</v>
      </c>
      <c r="F5" s="46" t="s">
        <v>64</v>
      </c>
      <c r="G5" s="46" t="s">
        <v>65</v>
      </c>
      <c r="H5" s="46" t="s">
        <v>66</v>
      </c>
      <c r="I5" s="46" t="s">
        <v>67</v>
      </c>
      <c r="J5" s="46" t="s">
        <v>68</v>
      </c>
      <c r="K5" s="46" t="s">
        <v>69</v>
      </c>
      <c r="L5" s="47">
        <v>45441</v>
      </c>
      <c r="M5" s="46">
        <v>4</v>
      </c>
      <c r="N5" s="46">
        <v>53.18</v>
      </c>
    </row>
    <row r="6" spans="1:16" s="44" customFormat="1" x14ac:dyDescent="0.4">
      <c r="A6" s="2">
        <f t="shared" si="0"/>
        <v>3</v>
      </c>
      <c r="B6" s="46" t="s">
        <v>45</v>
      </c>
      <c r="C6" s="46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/>
      <c r="I6" s="46"/>
      <c r="J6" s="46"/>
      <c r="K6" s="46"/>
      <c r="L6" s="47">
        <v>45419</v>
      </c>
      <c r="M6" s="46">
        <v>3</v>
      </c>
      <c r="N6" s="46">
        <v>53</v>
      </c>
    </row>
    <row r="7" spans="1:16" s="44" customFormat="1" x14ac:dyDescent="0.4">
      <c r="A7" s="2">
        <f t="shared" si="0"/>
        <v>4</v>
      </c>
      <c r="B7" s="54" t="s">
        <v>123</v>
      </c>
      <c r="C7" s="54" t="s">
        <v>75</v>
      </c>
      <c r="D7" s="54" t="s">
        <v>76</v>
      </c>
      <c r="E7" s="54" t="s">
        <v>77</v>
      </c>
      <c r="F7" s="54" t="s">
        <v>78</v>
      </c>
      <c r="G7" s="54" t="s">
        <v>79</v>
      </c>
      <c r="H7" s="54"/>
      <c r="I7" s="54"/>
      <c r="J7" s="54"/>
      <c r="K7" s="54"/>
      <c r="L7" s="55">
        <v>45414</v>
      </c>
      <c r="M7" s="54">
        <v>1</v>
      </c>
      <c r="N7" s="54">
        <v>15.83</v>
      </c>
    </row>
    <row r="8" spans="1:16" s="44" customFormat="1" x14ac:dyDescent="0.4">
      <c r="A8" s="2">
        <f>IF(C8="","",ROW()-3)</f>
        <v>5</v>
      </c>
      <c r="B8" s="54" t="s">
        <v>45</v>
      </c>
      <c r="C8" s="54" t="s">
        <v>80</v>
      </c>
      <c r="D8" s="54"/>
      <c r="E8" s="54" t="s">
        <v>81</v>
      </c>
      <c r="F8" s="54"/>
      <c r="G8" s="54" t="s">
        <v>82</v>
      </c>
      <c r="H8" s="54"/>
      <c r="I8" s="54"/>
      <c r="J8" s="54"/>
      <c r="K8" s="54"/>
      <c r="L8" s="55">
        <v>45414</v>
      </c>
      <c r="M8" s="54">
        <v>1</v>
      </c>
      <c r="N8" s="54">
        <v>32.81</v>
      </c>
    </row>
    <row r="9" spans="1:16" s="44" customFormat="1" x14ac:dyDescent="0.4">
      <c r="A9" s="2">
        <f>IF(C9="","",ROW()-3)</f>
        <v>6</v>
      </c>
      <c r="B9" s="46" t="s">
        <v>124</v>
      </c>
      <c r="C9" s="46" t="s">
        <v>83</v>
      </c>
      <c r="D9" s="46"/>
      <c r="E9" s="46" t="s">
        <v>84</v>
      </c>
      <c r="F9" s="46" t="s">
        <v>85</v>
      </c>
      <c r="G9" s="46" t="s">
        <v>86</v>
      </c>
      <c r="H9" s="46" t="s">
        <v>87</v>
      </c>
      <c r="I9" s="46" t="s">
        <v>88</v>
      </c>
      <c r="J9" s="46" t="s">
        <v>89</v>
      </c>
      <c r="K9" s="46" t="s">
        <v>90</v>
      </c>
      <c r="L9" s="47">
        <v>45440</v>
      </c>
      <c r="M9" s="46">
        <v>8</v>
      </c>
      <c r="N9" s="46">
        <v>66.599999999999994</v>
      </c>
    </row>
    <row r="10" spans="1:16" s="44" customFormat="1" x14ac:dyDescent="0.4">
      <c r="A10" s="2" t="str">
        <f>IF(C10="","",ROW()-3)</f>
        <v/>
      </c>
      <c r="B10" s="2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6"/>
      <c r="N10" s="46"/>
      <c r="O10" s="43"/>
      <c r="P10" s="43"/>
    </row>
    <row r="11" spans="1:16" s="44" customFormat="1" x14ac:dyDescent="0.4">
      <c r="A11" s="2" t="str">
        <f t="shared" si="0"/>
        <v/>
      </c>
      <c r="B11" s="2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6"/>
      <c r="N11" s="46"/>
      <c r="O11" s="43"/>
      <c r="P11" s="43"/>
    </row>
    <row r="12" spans="1:16" s="44" customFormat="1" x14ac:dyDescent="0.4">
      <c r="A12" s="2" t="str">
        <f>IF(C12="","",ROW()-3)</f>
        <v/>
      </c>
      <c r="B12" s="2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6"/>
      <c r="N12" s="46"/>
      <c r="O12" s="43"/>
      <c r="P12" s="43"/>
    </row>
    <row r="13" spans="1:16" s="44" customFormat="1" x14ac:dyDescent="0.4">
      <c r="A13" s="2" t="str">
        <f t="shared" ref="A13:A17" si="1">IF(C13="","",ROW()-3)</f>
        <v/>
      </c>
      <c r="B13" s="30"/>
      <c r="C13"/>
      <c r="D13"/>
      <c r="E13"/>
      <c r="F13"/>
      <c r="G13"/>
      <c r="H13"/>
      <c r="I13" s="1"/>
      <c r="J13" s="1"/>
      <c r="K13" s="1"/>
      <c r="L13" s="22"/>
      <c r="M13"/>
      <c r="N13"/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6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/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2024年5月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>
        <f t="shared" ref="A4:A13" si="0">IF(B4="","",ROW()-3)</f>
        <v>1</v>
      </c>
      <c r="B4" s="54" t="s">
        <v>91</v>
      </c>
      <c r="C4" s="54" t="s">
        <v>92</v>
      </c>
      <c r="D4" s="54" t="s">
        <v>93</v>
      </c>
      <c r="E4" s="54" t="s">
        <v>94</v>
      </c>
      <c r="F4" s="54" t="s">
        <v>95</v>
      </c>
      <c r="G4" s="54" t="s">
        <v>96</v>
      </c>
      <c r="H4" s="55">
        <v>45436</v>
      </c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/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3" t="str">
        <f>旅館業!B2</f>
        <v>2024年5月</v>
      </c>
      <c r="C2" s="53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>
        <f t="shared" ref="A4:A14" si="0">IF(B4="","",ROW()-3)</f>
        <v>1</v>
      </c>
      <c r="B4" s="46" t="s">
        <v>47</v>
      </c>
      <c r="C4" s="46" t="s">
        <v>97</v>
      </c>
      <c r="D4" s="46" t="s">
        <v>98</v>
      </c>
      <c r="E4" s="46" t="s">
        <v>99</v>
      </c>
      <c r="F4" s="46" t="s">
        <v>100</v>
      </c>
      <c r="G4" s="46" t="s">
        <v>101</v>
      </c>
      <c r="H4" s="46" t="s">
        <v>102</v>
      </c>
      <c r="I4" s="46" t="s">
        <v>103</v>
      </c>
      <c r="J4" s="46"/>
      <c r="K4" s="46" t="s">
        <v>104</v>
      </c>
      <c r="L4" s="47">
        <v>45434</v>
      </c>
    </row>
    <row r="5" spans="1:12" s="17" customFormat="1" x14ac:dyDescent="0.4">
      <c r="A5" s="16">
        <f t="shared" si="0"/>
        <v>2</v>
      </c>
      <c r="B5" s="46" t="s">
        <v>47</v>
      </c>
      <c r="C5" s="46" t="s">
        <v>97</v>
      </c>
      <c r="D5" s="46" t="s">
        <v>105</v>
      </c>
      <c r="E5" s="46" t="s">
        <v>99</v>
      </c>
      <c r="F5" s="46" t="s">
        <v>100</v>
      </c>
      <c r="G5" s="46" t="s">
        <v>101</v>
      </c>
      <c r="H5" s="46" t="s">
        <v>102</v>
      </c>
      <c r="I5" s="46" t="s">
        <v>103</v>
      </c>
      <c r="J5" s="46"/>
      <c r="K5" s="46" t="s">
        <v>104</v>
      </c>
      <c r="L5" s="47">
        <v>45434</v>
      </c>
    </row>
    <row r="6" spans="1:12" s="17" customFormat="1" x14ac:dyDescent="0.4">
      <c r="A6" s="16">
        <f t="shared" si="0"/>
        <v>3</v>
      </c>
      <c r="B6" s="54" t="s">
        <v>47</v>
      </c>
      <c r="C6" s="54" t="s">
        <v>106</v>
      </c>
      <c r="D6" s="54" t="s">
        <v>107</v>
      </c>
      <c r="E6" s="54" t="s">
        <v>108</v>
      </c>
      <c r="F6" s="54" t="s">
        <v>109</v>
      </c>
      <c r="G6" s="54" t="s">
        <v>110</v>
      </c>
      <c r="H6" s="54" t="s">
        <v>111</v>
      </c>
      <c r="I6" s="54" t="s">
        <v>112</v>
      </c>
      <c r="J6" s="54"/>
      <c r="K6" s="54" t="s">
        <v>113</v>
      </c>
      <c r="L6" s="55">
        <v>45420</v>
      </c>
    </row>
    <row r="7" spans="1:12" s="17" customFormat="1" x14ac:dyDescent="0.4">
      <c r="A7" s="16">
        <f t="shared" si="0"/>
        <v>4</v>
      </c>
      <c r="B7" s="54" t="s">
        <v>47</v>
      </c>
      <c r="C7" s="54" t="s">
        <v>106</v>
      </c>
      <c r="D7" s="54" t="s">
        <v>114</v>
      </c>
      <c r="E7" s="54" t="s">
        <v>108</v>
      </c>
      <c r="F7" s="54" t="s">
        <v>109</v>
      </c>
      <c r="G7" s="54" t="s">
        <v>110</v>
      </c>
      <c r="H7" s="54" t="s">
        <v>111</v>
      </c>
      <c r="I7" s="54" t="s">
        <v>112</v>
      </c>
      <c r="J7" s="54"/>
      <c r="K7" s="54" t="s">
        <v>113</v>
      </c>
      <c r="L7" s="55">
        <v>45420</v>
      </c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4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2024年5月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>
        <f>IF(B4="","",ROW()-3)</f>
        <v>1</v>
      </c>
      <c r="B4" s="2" t="s">
        <v>115</v>
      </c>
      <c r="C4" s="2" t="s">
        <v>116</v>
      </c>
      <c r="D4" s="2" t="s">
        <v>117</v>
      </c>
      <c r="E4" s="8">
        <v>45427</v>
      </c>
      <c r="F4" s="2" t="s">
        <v>118</v>
      </c>
      <c r="G4" s="9">
        <v>4918.96</v>
      </c>
    </row>
    <row r="5" spans="1:10" x14ac:dyDescent="0.4">
      <c r="A5" s="2">
        <f>IF(B5="","",ROW()-3)</f>
        <v>2</v>
      </c>
      <c r="B5" s="2" t="s">
        <v>119</v>
      </c>
      <c r="C5" s="2" t="s">
        <v>120</v>
      </c>
      <c r="D5" s="2" t="s">
        <v>121</v>
      </c>
      <c r="E5" s="3">
        <v>45440</v>
      </c>
      <c r="F5" s="2" t="s">
        <v>122</v>
      </c>
      <c r="G5" s="9">
        <v>4686.1400000000003</v>
      </c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2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18" sqref="B18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2024年5月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 t="str">
        <f>IF(B4="","",ROW()-3)</f>
        <v/>
      </c>
      <c r="B4" s="24"/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2024-06-07T02:56:39Z</cp:lastPrinted>
  <dcterms:created xsi:type="dcterms:W3CDTF">2020-04-15T05:33:13Z</dcterms:created>
  <dcterms:modified xsi:type="dcterms:W3CDTF">2024-06-07T04:38:46Z</dcterms:modified>
</cp:coreProperties>
</file>