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nt459om\生活衛生係共有2020\統計、年報、施設一覧、開示請求\生衛関係施設一覧\24_R6度施設一覧\R6.5月\"/>
    </mc:Choice>
  </mc:AlternateContent>
  <bookViews>
    <workbookView xWindow="12090" yWindow="0" windowWidth="20490" windowHeight="7530" tabRatio="749"/>
  </bookViews>
  <sheets>
    <sheet name="旅館業" sheetId="10" r:id="rId1"/>
    <sheet name="興行場" sheetId="11" r:id="rId2"/>
    <sheet name="公衆浴場" sheetId="12" r:id="rId3"/>
    <sheet name="理容所" sheetId="13" r:id="rId4"/>
    <sheet name="美容所" sheetId="14" r:id="rId5"/>
    <sheet name="クリーニング所" sheetId="15" r:id="rId6"/>
    <sheet name="温泉利用許可施設" sheetId="16" r:id="rId7"/>
    <sheet name="特定建築物" sheetId="17" r:id="rId8"/>
    <sheet name="住宅宿泊事業" sheetId="18" r:id="rId9"/>
  </sheets>
  <definedNames>
    <definedName name="_xlnm._FilterDatabase" localSheetId="4" hidden="1">美容所!$A$3:$N$20</definedName>
    <definedName name="_xlnm._FilterDatabase" localSheetId="3" hidden="1">理容所!$A$3:$M$13</definedName>
    <definedName name="_xlnm.Print_Area" localSheetId="5">クリーニング所!$A$1:$H$14</definedName>
    <definedName name="_xlnm.Print_Area" localSheetId="6">温泉利用許可施設!$A$1:$L$20</definedName>
    <definedName name="_xlnm.Print_Area" localSheetId="1">興行場!$A$1:$H$14</definedName>
    <definedName name="_xlnm.Print_Area" localSheetId="2">公衆浴場!$A$1:$H$14</definedName>
    <definedName name="_xlnm.Print_Area" localSheetId="8">住宅宿泊事業!$A$1:$C$15</definedName>
    <definedName name="_xlnm.Print_Area" localSheetId="7">特定建築物!$A$1:$G$14</definedName>
    <definedName name="_xlnm.Print_Area" localSheetId="4">美容所!$A$1:$N$21</definedName>
    <definedName name="_xlnm.Print_Area" localSheetId="3">理容所!$A$1:$M$14</definedName>
    <definedName name="_xlnm.Print_Area" localSheetId="0">旅館業!$A$1:$M$14</definedName>
    <definedName name="_xlnm.Print_Titles" localSheetId="5">クリーニング所!$1:$3</definedName>
    <definedName name="_xlnm.Print_Titles" localSheetId="6">温泉利用許可施設!$1:$3</definedName>
    <definedName name="_xlnm.Print_Titles" localSheetId="1">興行場!$1:$3</definedName>
    <definedName name="_xlnm.Print_Titles" localSheetId="2">公衆浴場!$1:$3</definedName>
    <definedName name="_xlnm.Print_Titles" localSheetId="8">住宅宿泊事業!$1:$3</definedName>
    <definedName name="_xlnm.Print_Titles" localSheetId="7">特定建築物!$1:$3</definedName>
    <definedName name="_xlnm.Print_Titles" localSheetId="4">美容所!$1:$3</definedName>
    <definedName name="_xlnm.Print_Titles" localSheetId="3">理容所!$1:$3</definedName>
    <definedName name="_xlnm.Print_Titles" localSheetId="0">旅館業!$1:$3</definedName>
  </definedNames>
  <calcPr calcId="162913"/>
</workbook>
</file>

<file path=xl/calcChain.xml><?xml version="1.0" encoding="utf-8"?>
<calcChain xmlns="http://schemas.openxmlformats.org/spreadsheetml/2006/main">
  <c r="A5" i="16" l="1"/>
  <c r="A6" i="16"/>
  <c r="A7" i="16"/>
  <c r="A8" i="16"/>
  <c r="A9" i="16"/>
  <c r="A10" i="16"/>
  <c r="A11" i="16"/>
  <c r="A12" i="16"/>
  <c r="A13" i="16"/>
  <c r="A14" i="16"/>
  <c r="A15" i="14" l="1"/>
  <c r="A16" i="14"/>
  <c r="A17" i="14"/>
  <c r="A4" i="16" l="1"/>
  <c r="A15" i="16"/>
  <c r="A16" i="16"/>
  <c r="A17" i="16"/>
  <c r="B20" i="16"/>
  <c r="A5" i="14"/>
  <c r="A6" i="14"/>
  <c r="A7" i="14"/>
  <c r="A8" i="14"/>
  <c r="A9" i="14"/>
  <c r="A10" i="14"/>
  <c r="A11" i="14"/>
  <c r="A12" i="14"/>
  <c r="A13" i="14"/>
  <c r="A14" i="14"/>
  <c r="A18" i="14"/>
  <c r="A19" i="14"/>
  <c r="A5" i="15"/>
  <c r="A6" i="15"/>
  <c r="A7" i="15"/>
  <c r="A8" i="15"/>
  <c r="A9" i="15"/>
  <c r="A10" i="15"/>
  <c r="A11" i="15"/>
  <c r="A12" i="15"/>
  <c r="A13" i="15"/>
  <c r="A6" i="13"/>
  <c r="A7" i="13"/>
  <c r="A8" i="13"/>
  <c r="A9" i="13"/>
  <c r="A10" i="13"/>
  <c r="A11" i="13"/>
  <c r="A12" i="13"/>
  <c r="A13" i="13"/>
  <c r="A4" i="15" l="1"/>
  <c r="A4" i="14"/>
  <c r="A4" i="13"/>
  <c r="A4" i="17" l="1"/>
  <c r="A6" i="17" l="1"/>
  <c r="C21" i="14" l="1"/>
  <c r="A5" i="17" l="1"/>
  <c r="A7" i="17"/>
  <c r="A8" i="17"/>
  <c r="A4" i="10" l="1"/>
  <c r="B2" i="14" l="1"/>
  <c r="A9" i="17" l="1"/>
  <c r="B15" i="18" l="1"/>
  <c r="A5" i="18"/>
  <c r="A6" i="18"/>
  <c r="A7" i="18"/>
  <c r="A8" i="18"/>
  <c r="A9" i="18"/>
  <c r="A10" i="18"/>
  <c r="A11" i="18"/>
  <c r="A12" i="18"/>
  <c r="A13" i="18"/>
  <c r="A14" i="18"/>
  <c r="B2" i="18" l="1"/>
  <c r="B2" i="17"/>
  <c r="B2" i="16"/>
  <c r="B2" i="15"/>
  <c r="B2" i="13"/>
  <c r="B2" i="12"/>
  <c r="B2" i="11"/>
  <c r="A5" i="10" l="1"/>
  <c r="A6" i="10"/>
  <c r="A7" i="10"/>
  <c r="A8" i="10"/>
  <c r="A9" i="10"/>
  <c r="A10" i="10"/>
  <c r="A11" i="10"/>
  <c r="A12" i="10"/>
  <c r="A13" i="10"/>
  <c r="A4" i="18" l="1"/>
  <c r="A5" i="13" l="1"/>
  <c r="B14" i="17" l="1"/>
  <c r="A13" i="17"/>
  <c r="A12" i="17"/>
  <c r="A11" i="17"/>
  <c r="A10" i="17"/>
  <c r="A19" i="16"/>
  <c r="A18" i="16"/>
  <c r="B14" i="15"/>
  <c r="B14" i="13"/>
  <c r="B14" i="12"/>
  <c r="A13" i="12"/>
  <c r="A12" i="12"/>
  <c r="A11" i="12"/>
  <c r="A10" i="12"/>
  <c r="A9" i="12"/>
  <c r="A8" i="12"/>
  <c r="A7" i="12"/>
  <c r="A6" i="12"/>
  <c r="A5" i="12"/>
  <c r="A4" i="12"/>
  <c r="B14" i="11"/>
  <c r="A13" i="11"/>
  <c r="A12" i="11"/>
  <c r="A11" i="11"/>
  <c r="A10" i="11"/>
  <c r="A9" i="11"/>
  <c r="A8" i="11"/>
  <c r="A7" i="11"/>
  <c r="A6" i="11"/>
  <c r="A5" i="11"/>
  <c r="A4" i="11"/>
  <c r="B14" i="10"/>
</calcChain>
</file>

<file path=xl/sharedStrings.xml><?xml version="1.0" encoding="utf-8"?>
<sst xmlns="http://schemas.openxmlformats.org/spreadsheetml/2006/main" count="202" uniqueCount="125">
  <si>
    <t>施設名称</t>
  </si>
  <si>
    <t>施設所在地</t>
  </si>
  <si>
    <t>許可日</t>
  </si>
  <si>
    <t>営業者名</t>
  </si>
  <si>
    <t>代表者名</t>
  </si>
  <si>
    <t>営業者住所</t>
  </si>
  <si>
    <t>営業者方書</t>
  </si>
  <si>
    <t>施設（種別）</t>
  </si>
  <si>
    <t>総客室数（室）</t>
  </si>
  <si>
    <t>施設（種類）</t>
  </si>
  <si>
    <t>開設者名</t>
  </si>
  <si>
    <t>確認日</t>
  </si>
  <si>
    <t>セット椅子数（台）</t>
  </si>
  <si>
    <t>総床面積（㎡）</t>
  </si>
  <si>
    <t>利用目的</t>
  </si>
  <si>
    <t>浴室・浴槽名称</t>
  </si>
  <si>
    <t>源泉名称</t>
  </si>
  <si>
    <t>源泉所在地</t>
  </si>
  <si>
    <t>泉質</t>
  </si>
  <si>
    <t>申請者名</t>
  </si>
  <si>
    <t>届出日</t>
  </si>
  <si>
    <t>主要特定用途</t>
  </si>
  <si>
    <t>延床面積（㎡）</t>
  </si>
  <si>
    <t>施設住所</t>
    <rPh sb="0" eb="2">
      <t>シセツ</t>
    </rPh>
    <rPh sb="2" eb="4">
      <t>ジュウショ</t>
    </rPh>
    <phoneticPr fontId="18"/>
  </si>
  <si>
    <t>施設ＴＥＬ</t>
    <rPh sb="0" eb="2">
      <t>シセツ</t>
    </rPh>
    <phoneticPr fontId="18"/>
  </si>
  <si>
    <t>営業者ＴＥＬ</t>
    <phoneticPr fontId="18"/>
  </si>
  <si>
    <t>旅館業新規施設</t>
    <rPh sb="0" eb="2">
      <t>リョカン</t>
    </rPh>
    <rPh sb="2" eb="3">
      <t>ギョウ</t>
    </rPh>
    <rPh sb="3" eb="5">
      <t>シンキ</t>
    </rPh>
    <rPh sb="5" eb="7">
      <t>シセツ</t>
    </rPh>
    <phoneticPr fontId="18"/>
  </si>
  <si>
    <t>興行場新規施設</t>
    <rPh sb="0" eb="3">
      <t>コウギョウジョウ</t>
    </rPh>
    <rPh sb="3" eb="5">
      <t>シンキ</t>
    </rPh>
    <rPh sb="5" eb="7">
      <t>シセツ</t>
    </rPh>
    <phoneticPr fontId="18"/>
  </si>
  <si>
    <t>公衆浴場新規施設</t>
    <rPh sb="0" eb="2">
      <t>コウシュウ</t>
    </rPh>
    <rPh sb="2" eb="4">
      <t>ヨクジョウ</t>
    </rPh>
    <rPh sb="4" eb="6">
      <t>シンキ</t>
    </rPh>
    <rPh sb="6" eb="8">
      <t>シセツ</t>
    </rPh>
    <phoneticPr fontId="18"/>
  </si>
  <si>
    <t>理容所新規施設</t>
    <rPh sb="0" eb="2">
      <t>リヨウ</t>
    </rPh>
    <rPh sb="2" eb="3">
      <t>ジョ</t>
    </rPh>
    <rPh sb="3" eb="5">
      <t>シンキ</t>
    </rPh>
    <rPh sb="5" eb="7">
      <t>シセツ</t>
    </rPh>
    <phoneticPr fontId="18"/>
  </si>
  <si>
    <t>美容所新規施設</t>
    <rPh sb="0" eb="2">
      <t>ビヨウ</t>
    </rPh>
    <rPh sb="2" eb="3">
      <t>ジョ</t>
    </rPh>
    <rPh sb="3" eb="5">
      <t>シンキ</t>
    </rPh>
    <rPh sb="5" eb="7">
      <t>シセツ</t>
    </rPh>
    <phoneticPr fontId="18"/>
  </si>
  <si>
    <t>クリーニング所新規施設</t>
    <rPh sb="6" eb="7">
      <t>ジョ</t>
    </rPh>
    <rPh sb="7" eb="9">
      <t>シンキ</t>
    </rPh>
    <rPh sb="9" eb="11">
      <t>シセツ</t>
    </rPh>
    <phoneticPr fontId="18"/>
  </si>
  <si>
    <t>温泉利用許可施設新規施設</t>
    <rPh sb="0" eb="8">
      <t>オンセンリヨウキョカシセツ</t>
    </rPh>
    <rPh sb="8" eb="10">
      <t>シンキ</t>
    </rPh>
    <rPh sb="10" eb="12">
      <t>シセツ</t>
    </rPh>
    <phoneticPr fontId="18"/>
  </si>
  <si>
    <t>特定建築物新規施設</t>
    <rPh sb="0" eb="5">
      <t>トクテイケンチクブツ</t>
    </rPh>
    <rPh sb="5" eb="7">
      <t>シンキ</t>
    </rPh>
    <rPh sb="7" eb="9">
      <t>シセツ</t>
    </rPh>
    <phoneticPr fontId="18"/>
  </si>
  <si>
    <t>住宅宿泊事業（民泊）施設新規施設</t>
    <phoneticPr fontId="18"/>
  </si>
  <si>
    <t>計</t>
    <rPh sb="0" eb="1">
      <t>ケイ</t>
    </rPh>
    <phoneticPr fontId="18"/>
  </si>
  <si>
    <t>件</t>
    <rPh sb="0" eb="1">
      <t>ケン</t>
    </rPh>
    <phoneticPr fontId="18"/>
  </si>
  <si>
    <t>所有者等名</t>
    <rPh sb="3" eb="4">
      <t>トウ</t>
    </rPh>
    <rPh sb="4" eb="5">
      <t>メイ</t>
    </rPh>
    <phoneticPr fontId="18"/>
  </si>
  <si>
    <t>セット椅子数（台）</t>
    <phoneticPr fontId="18"/>
  </si>
  <si>
    <t>施設方書</t>
    <rPh sb="0" eb="2">
      <t>シセツ</t>
    </rPh>
    <rPh sb="2" eb="3">
      <t>ホウ</t>
    </rPh>
    <rPh sb="3" eb="4">
      <t>ショ</t>
    </rPh>
    <phoneticPr fontId="18"/>
  </si>
  <si>
    <t>法人代表者肩書・氏名</t>
    <rPh sb="0" eb="2">
      <t>ホウジン</t>
    </rPh>
    <rPh sb="2" eb="5">
      <t>ダイヒョウシャ</t>
    </rPh>
    <rPh sb="5" eb="7">
      <t>カタガキ</t>
    </rPh>
    <rPh sb="8" eb="10">
      <t>シメイ</t>
    </rPh>
    <phoneticPr fontId="18"/>
  </si>
  <si>
    <t>開設者住所</t>
    <rPh sb="0" eb="2">
      <t>カイセツ</t>
    </rPh>
    <rPh sb="2" eb="3">
      <t>シャ</t>
    </rPh>
    <rPh sb="3" eb="5">
      <t>ジュウショ</t>
    </rPh>
    <phoneticPr fontId="18"/>
  </si>
  <si>
    <t>開設者方書</t>
    <rPh sb="0" eb="2">
      <t>カイセツ</t>
    </rPh>
    <rPh sb="2" eb="3">
      <t>シャ</t>
    </rPh>
    <rPh sb="3" eb="4">
      <t>ホウ</t>
    </rPh>
    <rPh sb="4" eb="5">
      <t>ショ</t>
    </rPh>
    <phoneticPr fontId="18"/>
  </si>
  <si>
    <t>開設者TEL</t>
    <rPh sb="0" eb="2">
      <t>カイセツ</t>
    </rPh>
    <rPh sb="2" eb="3">
      <t>シャ</t>
    </rPh>
    <phoneticPr fontId="18"/>
  </si>
  <si>
    <t>種別</t>
    <rPh sb="0" eb="2">
      <t>シュベツ</t>
    </rPh>
    <phoneticPr fontId="18"/>
  </si>
  <si>
    <t>一般</t>
  </si>
  <si>
    <t>まつエク専門店</t>
  </si>
  <si>
    <t>浴用</t>
  </si>
  <si>
    <t>2024年5月</t>
    <rPh sb="4" eb="5">
      <t>ネン</t>
    </rPh>
    <rPh sb="6" eb="7">
      <t>ガツ</t>
    </rPh>
    <phoneticPr fontId="18"/>
  </si>
  <si>
    <t>ＨＡＩＲ　ＣＵＴ　ＪＡＭ</t>
  </si>
  <si>
    <t>022-227-2558</t>
  </si>
  <si>
    <t>青葉区五橋二丁目７－６</t>
  </si>
  <si>
    <t>竹澤ビル　１０２</t>
  </si>
  <si>
    <t>千葉　章史</t>
  </si>
  <si>
    <t>カットスペース　ゆうき</t>
  </si>
  <si>
    <t>宮城野区鶴ケ谷一丁目２３－２４</t>
  </si>
  <si>
    <t>結城　めぐみ</t>
  </si>
  <si>
    <t>ｈａｉｒ＋ｓｐａ　ｃａｒｅ　ＧＥＡＲ</t>
  </si>
  <si>
    <t>022-204-2002</t>
  </si>
  <si>
    <t>宮城野区岩切字洞ノ口１９１－２</t>
  </si>
  <si>
    <t>コーポカルチャー　１０２</t>
  </si>
  <si>
    <t>鈴木　沙緒莉</t>
  </si>
  <si>
    <t>ｅｙｅｌａｓｈ　ｓａｌｏｎ　ＮＡＴＵＲＥ　六丁の目店</t>
  </si>
  <si>
    <t>若林区六丁の目北町４－２０</t>
  </si>
  <si>
    <t>レジデンスアクア１０４</t>
  </si>
  <si>
    <t>㈱ＮＡＴＵＲＥ　ｅｙｅｌａｓｈ</t>
  </si>
  <si>
    <t>代表取締役　士反　麻美</t>
  </si>
  <si>
    <t>埼玉県新座市東北１－１４－１</t>
  </si>
  <si>
    <t>志幸３０ＳＥＡＳＯＮ４０３</t>
  </si>
  <si>
    <t xml:space="preserve">048-423-6250 </t>
  </si>
  <si>
    <t>パーマハウス　ノア</t>
  </si>
  <si>
    <t>022-286-4824</t>
  </si>
  <si>
    <t>若林区古城一丁目１－４</t>
  </si>
  <si>
    <t>アリス古城　１階</t>
  </si>
  <si>
    <t>八巻　房子</t>
  </si>
  <si>
    <t>ＫＲＥＩＥ</t>
  </si>
  <si>
    <t>022-393-8024</t>
  </si>
  <si>
    <t>太白区長町一丁目７－２８</t>
  </si>
  <si>
    <t>ライオンズマンション長町一丁目テナント２階</t>
  </si>
  <si>
    <t>菊地　恵美</t>
  </si>
  <si>
    <t>ＨＡＲＵ</t>
  </si>
  <si>
    <t>太白区富沢一丁目１２－８</t>
  </si>
  <si>
    <t>東海林　博之</t>
  </si>
  <si>
    <t>ｍｉｅｌ　泉中央店</t>
    <rPh sb="5" eb="8">
      <t>イズミチュウオウ</t>
    </rPh>
    <rPh sb="8" eb="9">
      <t>テン</t>
    </rPh>
    <phoneticPr fontId="18"/>
  </si>
  <si>
    <t>泉区泉中央一丁目９－２</t>
    <rPh sb="0" eb="2">
      <t>イズミク</t>
    </rPh>
    <rPh sb="2" eb="5">
      <t>イズミチュウオウ</t>
    </rPh>
    <rPh sb="5" eb="8">
      <t>イッチョウメ</t>
    </rPh>
    <phoneticPr fontId="18"/>
  </si>
  <si>
    <t>アバンサール泉中央２０４号</t>
    <rPh sb="6" eb="9">
      <t>イズミチュウオウ</t>
    </rPh>
    <rPh sb="12" eb="13">
      <t>ゴウ</t>
    </rPh>
    <phoneticPr fontId="18"/>
  </si>
  <si>
    <t>㈱ＣＳ</t>
    <phoneticPr fontId="18"/>
  </si>
  <si>
    <t>代表取締役　逸見　貞治</t>
    <rPh sb="0" eb="5">
      <t>ダイヒョウトリシマリヤク</t>
    </rPh>
    <rPh sb="6" eb="8">
      <t>ハヤミ</t>
    </rPh>
    <rPh sb="9" eb="11">
      <t>サダハル</t>
    </rPh>
    <phoneticPr fontId="18"/>
  </si>
  <si>
    <t>埼玉県草加市氷川町２１５２番地１</t>
    <rPh sb="0" eb="3">
      <t>サイタマケン</t>
    </rPh>
    <rPh sb="3" eb="6">
      <t>ソウカシ</t>
    </rPh>
    <rPh sb="6" eb="8">
      <t>ヒカワ</t>
    </rPh>
    <rPh sb="8" eb="9">
      <t>マチ</t>
    </rPh>
    <rPh sb="13" eb="15">
      <t>バンチ</t>
    </rPh>
    <phoneticPr fontId="18"/>
  </si>
  <si>
    <t>クレドール草加１０２号</t>
    <rPh sb="5" eb="7">
      <t>ソウカ</t>
    </rPh>
    <rPh sb="10" eb="11">
      <t>ゴウ</t>
    </rPh>
    <phoneticPr fontId="18"/>
  </si>
  <si>
    <t>048-954-7353</t>
    <phoneticPr fontId="18"/>
  </si>
  <si>
    <t>取次所</t>
  </si>
  <si>
    <t>セブン－イレブン仙台市立病院店</t>
  </si>
  <si>
    <t>022-246-7617</t>
  </si>
  <si>
    <t>太白区あすと長町一丁目１－１</t>
  </si>
  <si>
    <t>仙台市立病院　１階</t>
  </si>
  <si>
    <t>㈱ＯＭＲ</t>
  </si>
  <si>
    <t>スーパーホテルＰｒｅｍｉｅｒ仙台国分町天然温泉</t>
  </si>
  <si>
    <t>うるおい美人の湯（男性）</t>
  </si>
  <si>
    <t>ピラミス源泉</t>
  </si>
  <si>
    <t>栃木県那須塩原市接骨木字西山４９３－３</t>
  </si>
  <si>
    <t>単純温泉（低張性・弱アルカリ性・温泉）</t>
  </si>
  <si>
    <t>022-722-9000</t>
  </si>
  <si>
    <t>青葉区国分町二丁目１３－５</t>
  </si>
  <si>
    <t>㈱スーパーホテル</t>
  </si>
  <si>
    <t>うるおい美人の湯（女性）</t>
  </si>
  <si>
    <t>ＳＯＭＰＯケア　ラヴィーレレジデンス愛宕</t>
  </si>
  <si>
    <t>大浴室</t>
    <rPh sb="0" eb="1">
      <t>ダイ</t>
    </rPh>
    <rPh sb="1" eb="3">
      <t>ヨクシツ</t>
    </rPh>
    <phoneticPr fontId="18"/>
  </si>
  <si>
    <t>仙台あたごの湯</t>
    <rPh sb="0" eb="2">
      <t>センダイ</t>
    </rPh>
    <rPh sb="6" eb="7">
      <t>ユ</t>
    </rPh>
    <phoneticPr fontId="18"/>
  </si>
  <si>
    <t>仙台市太白区越路３３－１６</t>
    <rPh sb="0" eb="3">
      <t>センダイシ</t>
    </rPh>
    <phoneticPr fontId="18"/>
  </si>
  <si>
    <t>ナトリウム・カルシウムー塩化物泉　高張性弱アルカリ性高温泉</t>
    <rPh sb="12" eb="15">
      <t>エンカブツ</t>
    </rPh>
    <rPh sb="15" eb="16">
      <t>セン</t>
    </rPh>
    <rPh sb="17" eb="18">
      <t>コウ</t>
    </rPh>
    <rPh sb="18" eb="19">
      <t>ハリ</t>
    </rPh>
    <rPh sb="19" eb="20">
      <t>セイ</t>
    </rPh>
    <rPh sb="20" eb="21">
      <t>ジャク</t>
    </rPh>
    <rPh sb="25" eb="26">
      <t>セイ</t>
    </rPh>
    <rPh sb="26" eb="27">
      <t>コウ</t>
    </rPh>
    <rPh sb="27" eb="29">
      <t>オンセン</t>
    </rPh>
    <phoneticPr fontId="18"/>
  </si>
  <si>
    <t>022-393-7821</t>
  </si>
  <si>
    <t>太白区越路９－１５</t>
  </si>
  <si>
    <t>ＳＯＭＰＯケア㈱</t>
  </si>
  <si>
    <t>足湯</t>
    <rPh sb="0" eb="2">
      <t>アシユ</t>
    </rPh>
    <phoneticPr fontId="18"/>
  </si>
  <si>
    <t>学校法人三幸学園　仙台スイーツ＆カフェ専門学校</t>
    <rPh sb="0" eb="2">
      <t>ガッコウ</t>
    </rPh>
    <rPh sb="2" eb="4">
      <t>ホウジン</t>
    </rPh>
    <rPh sb="4" eb="5">
      <t>サン</t>
    </rPh>
    <rPh sb="5" eb="6">
      <t>ユキ</t>
    </rPh>
    <rPh sb="6" eb="8">
      <t>ガクエン</t>
    </rPh>
    <rPh sb="9" eb="11">
      <t>センダイ</t>
    </rPh>
    <rPh sb="19" eb="21">
      <t>センモン</t>
    </rPh>
    <rPh sb="21" eb="23">
      <t>ガッコウ</t>
    </rPh>
    <phoneticPr fontId="18"/>
  </si>
  <si>
    <t>宮城野区榴岡三丁目８－３</t>
    <rPh sb="0" eb="4">
      <t>ミヤギノク</t>
    </rPh>
    <rPh sb="4" eb="6">
      <t>ツツジガオカ</t>
    </rPh>
    <rPh sb="6" eb="9">
      <t>サンチョウメ</t>
    </rPh>
    <phoneticPr fontId="18"/>
  </si>
  <si>
    <t>学校法人三幸学園</t>
    <rPh sb="0" eb="2">
      <t>ガッコウ</t>
    </rPh>
    <rPh sb="2" eb="4">
      <t>ホウジン</t>
    </rPh>
    <rPh sb="4" eb="5">
      <t>ミ</t>
    </rPh>
    <rPh sb="5" eb="6">
      <t>ユキ</t>
    </rPh>
    <rPh sb="6" eb="8">
      <t>ガクエン</t>
    </rPh>
    <phoneticPr fontId="18"/>
  </si>
  <si>
    <t>学校</t>
    <rPh sb="0" eb="2">
      <t>ガッコウ</t>
    </rPh>
    <phoneticPr fontId="18"/>
  </si>
  <si>
    <t>みやぎハートフルセンター</t>
    <phoneticPr fontId="18"/>
  </si>
  <si>
    <t>青葉区上杉三丁目３－１</t>
    <rPh sb="0" eb="3">
      <t>アオバク</t>
    </rPh>
    <rPh sb="3" eb="5">
      <t>カミスギ</t>
    </rPh>
    <rPh sb="5" eb="8">
      <t>サンチョウメ</t>
    </rPh>
    <phoneticPr fontId="18"/>
  </si>
  <si>
    <t>宮城県</t>
    <rPh sb="0" eb="3">
      <t>ミヤギケン</t>
    </rPh>
    <phoneticPr fontId="18"/>
  </si>
  <si>
    <t>事務所</t>
    <rPh sb="0" eb="2">
      <t>ジム</t>
    </rPh>
    <rPh sb="2" eb="3">
      <t>ショ</t>
    </rPh>
    <phoneticPr fontId="18"/>
  </si>
  <si>
    <t>まつエク専門店</t>
    <phoneticPr fontId="18"/>
  </si>
  <si>
    <t>まつエク専門店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</si>
</sst>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58" fontId="0" fillId="0" borderId="10" xfId="0" applyNumberForma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4" fontId="0" fillId="0" borderId="10" xfId="0" applyNumberFormat="1" applyBorder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33" borderId="0" xfId="0" applyFill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49" fontId="0" fillId="33" borderId="0" xfId="0" applyNumberFormat="1" applyFill="1" applyAlignment="1">
      <alignment horizontal="left" vertical="center" shrinkToFit="1"/>
    </xf>
    <xf numFmtId="58" fontId="0" fillId="0" borderId="0" xfId="0" applyNumberForma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0" fontId="0" fillId="0" borderId="12" xfId="0" applyBorder="1" applyAlignment="1">
      <alignment horizontal="left" vertical="center" shrinkToFit="1"/>
    </xf>
    <xf numFmtId="58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58" fontId="0" fillId="0" borderId="11" xfId="0" applyNumberFormat="1" applyBorder="1" applyAlignment="1">
      <alignment vertical="center" shrinkToFit="1"/>
    </xf>
    <xf numFmtId="58" fontId="0" fillId="0" borderId="0" xfId="0" applyNumberFormat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12" xfId="0" applyBorder="1" applyAlignment="1">
      <alignment horizontal="right" vertical="center" shrinkToFit="1"/>
    </xf>
    <xf numFmtId="0" fontId="0" fillId="33" borderId="12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4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58" fontId="0" fillId="0" borderId="12" xfId="0" applyNumberFormat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58" fontId="0" fillId="0" borderId="10" xfId="0" applyNumberFormat="1" applyFill="1" applyBorder="1" applyAlignment="1">
      <alignment horizontal="left" vertical="center" shrinkToFit="1"/>
    </xf>
    <xf numFmtId="0" fontId="0" fillId="0" borderId="11" xfId="0" applyFill="1" applyBorder="1" applyAlignment="1">
      <alignment vertical="center" shrinkToFit="1"/>
    </xf>
    <xf numFmtId="58" fontId="0" fillId="0" borderId="11" xfId="0" applyNumberFormat="1" applyFill="1" applyBorder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49" fontId="0" fillId="33" borderId="11" xfId="0" applyNumberFormat="1" applyFill="1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58" fontId="0" fillId="0" borderId="13" xfId="0" applyNumberForma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abSelected="1" view="pageBreakPreview" zoomScale="60" zoomScaleNormal="85" workbookViewId="0">
      <selection activeCell="G20" sqref="G20"/>
    </sheetView>
  </sheetViews>
  <sheetFormatPr defaultRowHeight="18.75" x14ac:dyDescent="0.4"/>
  <cols>
    <col min="1" max="1" width="4.875" style="1" bestFit="1" customWidth="1"/>
    <col min="2" max="2" width="17.25" style="1" bestFit="1" customWidth="1"/>
    <col min="3" max="3" width="28" style="1" customWidth="1"/>
    <col min="4" max="4" width="13.625" style="1" bestFit="1" customWidth="1"/>
    <col min="5" max="5" width="27.625" style="1" bestFit="1" customWidth="1"/>
    <col min="6" max="6" width="27.625" style="1" customWidth="1"/>
    <col min="7" max="7" width="25.5" style="1" bestFit="1" customWidth="1"/>
    <col min="8" max="8" width="23.5" style="1" bestFit="1" customWidth="1"/>
    <col min="9" max="9" width="33.875" style="1" bestFit="1" customWidth="1"/>
    <col min="10" max="10" width="11" style="1" bestFit="1" customWidth="1"/>
    <col min="11" max="11" width="13.625" style="1" bestFit="1" customWidth="1"/>
    <col min="12" max="12" width="15.125" style="1" bestFit="1" customWidth="1"/>
    <col min="13" max="13" width="15.375" style="1" bestFit="1" customWidth="1"/>
    <col min="14" max="16384" width="9" style="1"/>
  </cols>
  <sheetData>
    <row r="1" spans="1:16" x14ac:dyDescent="0.4">
      <c r="A1" s="4" t="s">
        <v>26</v>
      </c>
    </row>
    <row r="2" spans="1:16" x14ac:dyDescent="0.4">
      <c r="A2" s="4"/>
      <c r="B2" s="21" t="s">
        <v>48</v>
      </c>
    </row>
    <row r="3" spans="1:16" s="15" customFormat="1" x14ac:dyDescent="0.4">
      <c r="A3" s="14"/>
      <c r="B3" s="14" t="s">
        <v>7</v>
      </c>
      <c r="C3" s="14" t="s">
        <v>0</v>
      </c>
      <c r="D3" s="14" t="s">
        <v>24</v>
      </c>
      <c r="E3" s="14" t="s">
        <v>1</v>
      </c>
      <c r="F3" s="14" t="s">
        <v>39</v>
      </c>
      <c r="G3" s="14" t="s">
        <v>3</v>
      </c>
      <c r="H3" s="14" t="s">
        <v>4</v>
      </c>
      <c r="I3" s="14" t="s">
        <v>5</v>
      </c>
      <c r="J3" s="14" t="s">
        <v>6</v>
      </c>
      <c r="K3" s="14" t="s">
        <v>25</v>
      </c>
      <c r="L3" s="14" t="s">
        <v>8</v>
      </c>
      <c r="M3" s="14" t="s">
        <v>2</v>
      </c>
      <c r="N3" s="29"/>
    </row>
    <row r="4" spans="1:16" x14ac:dyDescent="0.4">
      <c r="A4" s="2" t="str">
        <f t="shared" ref="A4:A13" si="0">IF(B4="","",ROW()-3)</f>
        <v/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6" x14ac:dyDescent="0.4">
      <c r="A5" s="2" t="str">
        <f t="shared" si="0"/>
        <v/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30"/>
    </row>
    <row r="6" spans="1:16" x14ac:dyDescent="0.4">
      <c r="A6" s="2" t="str">
        <f t="shared" si="0"/>
        <v/>
      </c>
      <c r="B6" s="2"/>
      <c r="C6" s="2"/>
      <c r="D6" s="2"/>
      <c r="E6" s="2"/>
      <c r="F6" s="2"/>
      <c r="G6" s="2"/>
      <c r="H6" s="7"/>
      <c r="I6" s="7"/>
      <c r="J6" s="7"/>
      <c r="K6" s="7"/>
      <c r="L6" s="31"/>
      <c r="M6" s="3"/>
      <c r="N6" s="30"/>
    </row>
    <row r="7" spans="1:16" x14ac:dyDescent="0.4">
      <c r="A7" s="2" t="str">
        <f t="shared" si="0"/>
        <v/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6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P8" s="33"/>
    </row>
    <row r="9" spans="1:16" x14ac:dyDescent="0.4">
      <c r="A9" s="2" t="str">
        <f t="shared" si="0"/>
        <v/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</row>
    <row r="10" spans="1:16" x14ac:dyDescent="0.4">
      <c r="A10" s="2" t="str">
        <f t="shared" si="0"/>
        <v/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</row>
    <row r="11" spans="1:16" x14ac:dyDescent="0.4">
      <c r="A11" s="2" t="str">
        <f t="shared" si="0"/>
        <v/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</row>
    <row r="12" spans="1:16" x14ac:dyDescent="0.4">
      <c r="A12" s="2" t="str">
        <f t="shared" si="0"/>
        <v/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</row>
    <row r="13" spans="1:16" x14ac:dyDescent="0.4">
      <c r="A13" s="2" t="str">
        <f t="shared" si="0"/>
        <v/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</row>
    <row r="14" spans="1:16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view="pageBreakPreview" zoomScale="80" zoomScaleNormal="85" zoomScaleSheetLayoutView="80" workbookViewId="0"/>
  </sheetViews>
  <sheetFormatPr defaultRowHeight="18.75" x14ac:dyDescent="0.4"/>
  <cols>
    <col min="1" max="1" width="4.125" style="5" bestFit="1" customWidth="1"/>
    <col min="2" max="2" width="13" style="5" bestFit="1" customWidth="1"/>
    <col min="3" max="3" width="15" style="5" customWidth="1"/>
    <col min="4" max="4" width="11" style="5" bestFit="1" customWidth="1"/>
    <col min="5" max="6" width="27.875" style="5" customWidth="1"/>
    <col min="7" max="7" width="14.25" style="5" customWidth="1"/>
    <col min="8" max="8" width="15.5" style="6" customWidth="1"/>
    <col min="9" max="16384" width="9" style="5"/>
  </cols>
  <sheetData>
    <row r="1" spans="1:18" x14ac:dyDescent="0.4">
      <c r="A1" s="5" t="s">
        <v>27</v>
      </c>
    </row>
    <row r="2" spans="1:18" s="1" customFormat="1" x14ac:dyDescent="0.4">
      <c r="A2" s="4"/>
      <c r="B2" s="21" t="str">
        <f>旅館業!B2</f>
        <v>2024年5月</v>
      </c>
      <c r="I2" s="30"/>
    </row>
    <row r="3" spans="1:18" s="17" customFormat="1" x14ac:dyDescent="0.4">
      <c r="A3" s="16"/>
      <c r="B3" s="16" t="s">
        <v>9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2</v>
      </c>
      <c r="I3" s="28"/>
    </row>
    <row r="4" spans="1:18" x14ac:dyDescent="0.4">
      <c r="A4" s="2" t="str">
        <f t="shared" ref="A4:A13" si="0">IF(B4="","",ROW()-3)</f>
        <v/>
      </c>
      <c r="B4" s="46"/>
      <c r="C4" s="46"/>
      <c r="D4" s="46"/>
      <c r="E4" s="46"/>
      <c r="F4" s="46"/>
      <c r="G4" s="46"/>
      <c r="H4" s="47"/>
    </row>
    <row r="5" spans="1:18" x14ac:dyDescent="0.4">
      <c r="A5" s="2" t="str">
        <f t="shared" si="0"/>
        <v/>
      </c>
      <c r="B5" s="46"/>
      <c r="C5" s="46"/>
      <c r="D5" s="46"/>
      <c r="E5" s="46"/>
      <c r="F5" s="46"/>
      <c r="G5" s="46"/>
      <c r="H5" s="47"/>
      <c r="K5" s="1"/>
      <c r="L5" s="1"/>
      <c r="M5" s="1"/>
      <c r="N5" s="1"/>
      <c r="O5" s="1"/>
      <c r="P5" s="33"/>
      <c r="Q5" s="1"/>
      <c r="R5" s="1"/>
    </row>
    <row r="6" spans="1:18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18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18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18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18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18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18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18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18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view="pageBreakPreview" zoomScaleNormal="85" zoomScaleSheetLayoutView="100" workbookViewId="0"/>
  </sheetViews>
  <sheetFormatPr defaultRowHeight="18.75" x14ac:dyDescent="0.4"/>
  <cols>
    <col min="1" max="1" width="3.875" style="5" bestFit="1" customWidth="1"/>
    <col min="2" max="2" width="13" style="5" bestFit="1" customWidth="1"/>
    <col min="3" max="3" width="18" style="5" customWidth="1"/>
    <col min="4" max="4" width="11.75" style="5" customWidth="1"/>
    <col min="5" max="6" width="20.875" style="5" customWidth="1"/>
    <col min="7" max="7" width="15.5" style="5" customWidth="1"/>
    <col min="8" max="8" width="18" style="6" customWidth="1"/>
    <col min="9" max="16384" width="9" style="5"/>
  </cols>
  <sheetData>
    <row r="1" spans="1:16" x14ac:dyDescent="0.4">
      <c r="A1" s="5" t="s">
        <v>28</v>
      </c>
    </row>
    <row r="2" spans="1:16" s="1" customFormat="1" x14ac:dyDescent="0.4">
      <c r="A2" s="4"/>
      <c r="B2" s="21" t="str">
        <f>旅館業!B2</f>
        <v>2024年5月</v>
      </c>
    </row>
    <row r="3" spans="1:16" s="17" customFormat="1" x14ac:dyDescent="0.4">
      <c r="A3" s="16"/>
      <c r="B3" s="16" t="s">
        <v>7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2</v>
      </c>
    </row>
    <row r="4" spans="1:16" x14ac:dyDescent="0.4">
      <c r="A4" s="2" t="str">
        <f t="shared" ref="A4:A13" si="0">IF(B4="","",ROW()-3)</f>
        <v/>
      </c>
      <c r="B4" s="7"/>
      <c r="C4" s="7"/>
      <c r="D4" s="7"/>
      <c r="E4" s="7"/>
      <c r="F4" s="46"/>
      <c r="G4" s="7"/>
      <c r="H4" s="8"/>
    </row>
    <row r="5" spans="1:16" x14ac:dyDescent="0.4">
      <c r="A5" s="2" t="str">
        <f t="shared" si="0"/>
        <v/>
      </c>
      <c r="B5" s="2"/>
      <c r="C5" s="2"/>
      <c r="D5" s="7"/>
      <c r="E5" s="7"/>
      <c r="F5" s="46"/>
      <c r="G5" s="7"/>
      <c r="H5" s="8"/>
      <c r="J5" s="1"/>
      <c r="K5" s="1"/>
      <c r="L5" s="1"/>
      <c r="M5" s="1"/>
      <c r="N5" s="33"/>
      <c r="O5" s="1"/>
      <c r="P5" s="1"/>
    </row>
    <row r="6" spans="1:16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16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16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16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16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16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16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16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16" x14ac:dyDescent="0.4">
      <c r="A14" s="13" t="s">
        <v>35</v>
      </c>
      <c r="B14" s="12">
        <f>COUNTA(B4:B13)</f>
        <v>0</v>
      </c>
      <c r="C14" s="1" t="s">
        <v>36</v>
      </c>
    </row>
    <row r="16" spans="1:16" x14ac:dyDescent="0.4">
      <c r="B16"/>
      <c r="C16"/>
      <c r="D16"/>
      <c r="E16"/>
      <c r="F16"/>
      <c r="G16"/>
      <c r="H16"/>
    </row>
    <row r="17" spans="2:8" x14ac:dyDescent="0.4">
      <c r="B17"/>
      <c r="C17"/>
      <c r="D17"/>
      <c r="E17"/>
      <c r="F17"/>
      <c r="G17"/>
      <c r="H17" s="2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="60" zoomScaleNormal="85" workbookViewId="0"/>
  </sheetViews>
  <sheetFormatPr defaultRowHeight="18.75" x14ac:dyDescent="0.4"/>
  <cols>
    <col min="1" max="1" width="4.875" style="5" bestFit="1" customWidth="1"/>
    <col min="2" max="2" width="25.5" style="5" bestFit="1" customWidth="1"/>
    <col min="3" max="3" width="17.75" style="6" customWidth="1"/>
    <col min="4" max="4" width="27.625" style="5" bestFit="1" customWidth="1"/>
    <col min="5" max="5" width="27.625" style="5" customWidth="1"/>
    <col min="6" max="6" width="17.25" style="5" bestFit="1" customWidth="1"/>
    <col min="7" max="10" width="17.25" style="5" customWidth="1"/>
    <col min="11" max="11" width="15.375" style="6" bestFit="1" customWidth="1"/>
    <col min="12" max="12" width="19.25" style="5" bestFit="1" customWidth="1"/>
    <col min="13" max="13" width="15.125" style="5" bestFit="1" customWidth="1"/>
    <col min="14" max="16384" width="9" style="5"/>
  </cols>
  <sheetData>
    <row r="1" spans="1:13" x14ac:dyDescent="0.4">
      <c r="A1" s="5" t="s">
        <v>29</v>
      </c>
      <c r="M1" s="38"/>
    </row>
    <row r="2" spans="1:13" s="1" customFormat="1" x14ac:dyDescent="0.4">
      <c r="A2" s="4"/>
      <c r="B2" s="21" t="str">
        <f>旅館業!B2</f>
        <v>2024年5月</v>
      </c>
      <c r="M2" s="30"/>
    </row>
    <row r="3" spans="1:13" s="17" customFormat="1" x14ac:dyDescent="0.4">
      <c r="A3" s="16"/>
      <c r="B3" s="16" t="s">
        <v>0</v>
      </c>
      <c r="C3" s="16" t="s">
        <v>24</v>
      </c>
      <c r="D3" s="16" t="s">
        <v>1</v>
      </c>
      <c r="E3" s="16" t="s">
        <v>39</v>
      </c>
      <c r="F3" s="16" t="s">
        <v>10</v>
      </c>
      <c r="G3" s="16" t="s">
        <v>40</v>
      </c>
      <c r="H3" s="16" t="s">
        <v>41</v>
      </c>
      <c r="I3" s="16" t="s">
        <v>42</v>
      </c>
      <c r="J3" s="16" t="s">
        <v>43</v>
      </c>
      <c r="K3" s="16" t="s">
        <v>11</v>
      </c>
      <c r="L3" s="16" t="s">
        <v>38</v>
      </c>
      <c r="M3" s="16" t="s">
        <v>13</v>
      </c>
    </row>
    <row r="4" spans="1:13" x14ac:dyDescent="0.4">
      <c r="A4" s="2">
        <f t="shared" ref="A4:A13" si="0">IF(B4="","",ROW()-3)</f>
        <v>1</v>
      </c>
      <c r="B4" s="46" t="s">
        <v>49</v>
      </c>
      <c r="C4" s="46" t="s">
        <v>50</v>
      </c>
      <c r="D4" s="46" t="s">
        <v>51</v>
      </c>
      <c r="E4" s="46" t="s">
        <v>52</v>
      </c>
      <c r="F4" s="46" t="s">
        <v>53</v>
      </c>
      <c r="G4" s="46"/>
      <c r="H4" s="46"/>
      <c r="I4" s="46"/>
      <c r="J4" s="46"/>
      <c r="K4" s="47">
        <v>45413</v>
      </c>
      <c r="L4" s="46">
        <v>1</v>
      </c>
      <c r="M4" s="46">
        <v>23.1</v>
      </c>
    </row>
    <row r="5" spans="1:13" x14ac:dyDescent="0.4">
      <c r="A5" s="27">
        <f>IF(B5="","",ROW()-3)</f>
        <v>2</v>
      </c>
      <c r="B5" s="1" t="s">
        <v>54</v>
      </c>
      <c r="D5" s="56" t="s">
        <v>55</v>
      </c>
      <c r="E5" s="1"/>
      <c r="F5" s="1" t="s">
        <v>56</v>
      </c>
      <c r="G5" s="6"/>
      <c r="H5" s="57"/>
      <c r="I5" s="6"/>
      <c r="J5" s="1"/>
      <c r="K5" s="33">
        <v>45443</v>
      </c>
      <c r="L5" s="1">
        <v>2</v>
      </c>
      <c r="M5" s="1">
        <v>55</v>
      </c>
    </row>
    <row r="6" spans="1:13" x14ac:dyDescent="0.4">
      <c r="A6" s="2" t="str">
        <f t="shared" si="0"/>
        <v/>
      </c>
      <c r="B6" s="46"/>
      <c r="C6" s="46"/>
      <c r="D6" s="46"/>
      <c r="E6" s="46"/>
      <c r="F6" s="46"/>
      <c r="G6" s="46"/>
      <c r="H6" s="46"/>
      <c r="I6" s="46"/>
      <c r="J6" s="46"/>
      <c r="K6" s="47"/>
      <c r="L6" s="46"/>
      <c r="M6" s="46"/>
    </row>
    <row r="7" spans="1:13" x14ac:dyDescent="0.4">
      <c r="A7" s="27" t="str">
        <f t="shared" si="0"/>
        <v/>
      </c>
      <c r="B7" s="1"/>
      <c r="C7" s="1"/>
      <c r="D7" s="1"/>
      <c r="E7" s="1"/>
      <c r="F7" s="1"/>
      <c r="G7" s="1"/>
      <c r="H7" s="1"/>
      <c r="I7" s="1"/>
      <c r="J7" s="1"/>
      <c r="K7" s="33"/>
      <c r="L7" s="1"/>
      <c r="M7" s="30"/>
    </row>
    <row r="8" spans="1:13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3"/>
      <c r="L8" s="2"/>
      <c r="M8" s="2"/>
    </row>
    <row r="9" spans="1:13" x14ac:dyDescent="0.4">
      <c r="A9" s="27" t="str">
        <f t="shared" si="0"/>
        <v/>
      </c>
      <c r="B9" s="2"/>
      <c r="C9" s="2"/>
      <c r="D9" s="7"/>
      <c r="E9" s="46"/>
      <c r="F9" s="7"/>
      <c r="G9" s="46"/>
      <c r="H9" s="46"/>
      <c r="I9" s="46"/>
      <c r="J9" s="46"/>
      <c r="K9" s="8"/>
      <c r="L9" s="7"/>
      <c r="M9" s="7"/>
    </row>
    <row r="10" spans="1:13" x14ac:dyDescent="0.4">
      <c r="A10" s="2" t="str">
        <f t="shared" si="0"/>
        <v/>
      </c>
      <c r="B10" s="2"/>
      <c r="C10" s="2"/>
      <c r="D10" s="7"/>
      <c r="E10" s="46"/>
      <c r="F10" s="7"/>
      <c r="G10" s="46"/>
      <c r="H10" s="46"/>
      <c r="I10" s="46"/>
      <c r="J10" s="46"/>
      <c r="K10" s="8"/>
      <c r="L10" s="7"/>
      <c r="M10" s="7"/>
    </row>
    <row r="11" spans="1:13" x14ac:dyDescent="0.4">
      <c r="A11" s="27" t="str">
        <f t="shared" si="0"/>
        <v/>
      </c>
      <c r="B11" s="2"/>
      <c r="C11" s="2"/>
      <c r="D11" s="7"/>
      <c r="E11" s="46"/>
      <c r="F11" s="7"/>
      <c r="G11" s="46"/>
      <c r="H11" s="46"/>
      <c r="I11" s="46"/>
      <c r="J11" s="46"/>
      <c r="K11" s="8"/>
      <c r="L11" s="7"/>
      <c r="M11" s="7"/>
    </row>
    <row r="12" spans="1:13" x14ac:dyDescent="0.4">
      <c r="A12" s="2" t="str">
        <f t="shared" si="0"/>
        <v/>
      </c>
      <c r="B12" s="2"/>
      <c r="C12" s="2"/>
      <c r="D12" s="7"/>
      <c r="E12" s="46"/>
      <c r="F12" s="7"/>
      <c r="G12" s="46"/>
      <c r="H12" s="46"/>
      <c r="I12" s="46"/>
      <c r="J12" s="46"/>
      <c r="K12" s="8"/>
      <c r="L12" s="7"/>
      <c r="M12" s="7"/>
    </row>
    <row r="13" spans="1:13" x14ac:dyDescent="0.4">
      <c r="A13" s="27" t="str">
        <f t="shared" si="0"/>
        <v/>
      </c>
      <c r="B13" s="2"/>
      <c r="C13" s="2"/>
      <c r="D13" s="7"/>
      <c r="E13" s="46"/>
      <c r="F13" s="7"/>
      <c r="G13" s="46"/>
      <c r="H13" s="46"/>
      <c r="I13" s="46"/>
      <c r="J13" s="46"/>
      <c r="K13" s="8"/>
      <c r="L13" s="7"/>
      <c r="M13" s="7"/>
    </row>
    <row r="14" spans="1:13" x14ac:dyDescent="0.4">
      <c r="A14" s="13" t="s">
        <v>35</v>
      </c>
      <c r="B14" s="12">
        <f>COUNTA(B4:B13)</f>
        <v>2</v>
      </c>
      <c r="C14" s="1" t="s">
        <v>36</v>
      </c>
    </row>
    <row r="18" spans="2:14" x14ac:dyDescent="0.4">
      <c r="B18"/>
      <c r="C18"/>
      <c r="D18"/>
      <c r="E18"/>
      <c r="F18"/>
      <c r="G18"/>
      <c r="H18"/>
      <c r="I18"/>
      <c r="J18"/>
      <c r="K18"/>
      <c r="L18"/>
      <c r="M18"/>
    </row>
    <row r="19" spans="2:14" x14ac:dyDescent="0.4">
      <c r="B19"/>
      <c r="C19"/>
      <c r="D19"/>
      <c r="E19"/>
      <c r="F19"/>
      <c r="G19"/>
      <c r="H19"/>
      <c r="I19"/>
      <c r="J19"/>
      <c r="K19" s="22"/>
      <c r="L19"/>
      <c r="M19"/>
      <c r="N19" s="1"/>
    </row>
    <row r="20" spans="2:14" x14ac:dyDescent="0.4">
      <c r="B20"/>
      <c r="C20"/>
      <c r="D20"/>
      <c r="E20"/>
      <c r="F20"/>
      <c r="G20"/>
      <c r="H20"/>
      <c r="I20"/>
      <c r="J20"/>
      <c r="K20" s="22"/>
      <c r="L20"/>
      <c r="M20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view="pageBreakPreview" zoomScale="55" zoomScaleNormal="85" zoomScaleSheetLayoutView="55" workbookViewId="0">
      <selection activeCell="F25" sqref="F25"/>
    </sheetView>
  </sheetViews>
  <sheetFormatPr defaultRowHeight="18.75" x14ac:dyDescent="0.4"/>
  <cols>
    <col min="1" max="1" width="5.875" style="6" customWidth="1"/>
    <col min="2" max="2" width="11.75" style="6" bestFit="1" customWidth="1"/>
    <col min="3" max="3" width="50.5" style="6" customWidth="1"/>
    <col min="4" max="4" width="16" style="6" customWidth="1"/>
    <col min="5" max="5" width="31.75" style="6" bestFit="1" customWidth="1"/>
    <col min="6" max="6" width="31.75" style="6" customWidth="1"/>
    <col min="7" max="7" width="29.625" style="6" bestFit="1" customWidth="1"/>
    <col min="8" max="8" width="21.375" style="6" bestFit="1" customWidth="1"/>
    <col min="9" max="10" width="11" style="6" bestFit="1" customWidth="1"/>
    <col min="11" max="11" width="10.625" style="6" bestFit="1" customWidth="1"/>
    <col min="12" max="12" width="15.375" style="6" bestFit="1" customWidth="1"/>
    <col min="13" max="13" width="19.25" style="6" bestFit="1" customWidth="1"/>
    <col min="14" max="14" width="15.125" style="6" bestFit="1" customWidth="1"/>
    <col min="15" max="16384" width="9" style="6"/>
  </cols>
  <sheetData>
    <row r="1" spans="1:16" x14ac:dyDescent="0.4">
      <c r="A1" s="52" t="s">
        <v>30</v>
      </c>
      <c r="B1" s="52"/>
      <c r="C1" s="52"/>
    </row>
    <row r="2" spans="1:16" s="1" customFormat="1" x14ac:dyDescent="0.4">
      <c r="B2" s="21" t="str">
        <f>旅館業!B2</f>
        <v>2024年5月</v>
      </c>
      <c r="L2" s="30"/>
    </row>
    <row r="3" spans="1:16" s="44" customFormat="1" x14ac:dyDescent="0.4">
      <c r="A3" s="16"/>
      <c r="B3" s="46" t="s">
        <v>44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10</v>
      </c>
      <c r="H3" s="16" t="s">
        <v>40</v>
      </c>
      <c r="I3" s="16" t="s">
        <v>41</v>
      </c>
      <c r="J3" s="16" t="s">
        <v>42</v>
      </c>
      <c r="K3" s="16" t="s">
        <v>43</v>
      </c>
      <c r="L3" s="16" t="s">
        <v>11</v>
      </c>
      <c r="M3" s="16" t="s">
        <v>12</v>
      </c>
      <c r="N3" s="16" t="s">
        <v>13</v>
      </c>
      <c r="O3" s="43"/>
      <c r="P3" s="43"/>
    </row>
    <row r="4" spans="1:16" s="44" customFormat="1" x14ac:dyDescent="0.4">
      <c r="A4" s="2">
        <f t="shared" ref="A4:A11" si="0">IF(C4="","",ROW()-3)</f>
        <v>1</v>
      </c>
      <c r="B4" s="46" t="s">
        <v>45</v>
      </c>
      <c r="C4" s="46" t="s">
        <v>57</v>
      </c>
      <c r="D4" s="46" t="s">
        <v>58</v>
      </c>
      <c r="E4" s="46" t="s">
        <v>59</v>
      </c>
      <c r="F4" s="46" t="s">
        <v>60</v>
      </c>
      <c r="G4" s="46" t="s">
        <v>61</v>
      </c>
      <c r="H4" s="46"/>
      <c r="I4" s="46"/>
      <c r="J4" s="46"/>
      <c r="K4" s="46"/>
      <c r="L4" s="47">
        <v>45440</v>
      </c>
      <c r="M4" s="46">
        <v>2</v>
      </c>
      <c r="N4" s="1">
        <v>27.3</v>
      </c>
    </row>
    <row r="5" spans="1:16" s="44" customFormat="1" x14ac:dyDescent="0.4">
      <c r="A5" s="2">
        <f t="shared" si="0"/>
        <v>2</v>
      </c>
      <c r="B5" s="46" t="s">
        <v>46</v>
      </c>
      <c r="C5" s="46" t="s">
        <v>62</v>
      </c>
      <c r="D5" s="46"/>
      <c r="E5" s="46" t="s">
        <v>63</v>
      </c>
      <c r="F5" s="46" t="s">
        <v>64</v>
      </c>
      <c r="G5" s="46" t="s">
        <v>65</v>
      </c>
      <c r="H5" s="46" t="s">
        <v>66</v>
      </c>
      <c r="I5" s="46" t="s">
        <v>67</v>
      </c>
      <c r="J5" s="46" t="s">
        <v>68</v>
      </c>
      <c r="K5" s="46" t="s">
        <v>69</v>
      </c>
      <c r="L5" s="47">
        <v>45441</v>
      </c>
      <c r="M5" s="46">
        <v>4</v>
      </c>
      <c r="N5" s="46">
        <v>53.18</v>
      </c>
    </row>
    <row r="6" spans="1:16" s="44" customFormat="1" x14ac:dyDescent="0.4">
      <c r="A6" s="2">
        <f t="shared" si="0"/>
        <v>3</v>
      </c>
      <c r="B6" s="46" t="s">
        <v>45</v>
      </c>
      <c r="C6" s="46" t="s">
        <v>70</v>
      </c>
      <c r="D6" s="46" t="s">
        <v>71</v>
      </c>
      <c r="E6" s="46" t="s">
        <v>72</v>
      </c>
      <c r="F6" s="46" t="s">
        <v>73</v>
      </c>
      <c r="G6" s="46" t="s">
        <v>74</v>
      </c>
      <c r="H6" s="46"/>
      <c r="I6" s="46"/>
      <c r="J6" s="46"/>
      <c r="K6" s="46"/>
      <c r="L6" s="47">
        <v>45419</v>
      </c>
      <c r="M6" s="46">
        <v>3</v>
      </c>
      <c r="N6" s="46">
        <v>53</v>
      </c>
    </row>
    <row r="7" spans="1:16" s="44" customFormat="1" x14ac:dyDescent="0.4">
      <c r="A7" s="2">
        <f t="shared" si="0"/>
        <v>4</v>
      </c>
      <c r="B7" s="54" t="s">
        <v>123</v>
      </c>
      <c r="C7" s="54" t="s">
        <v>75</v>
      </c>
      <c r="D7" s="54" t="s">
        <v>76</v>
      </c>
      <c r="E7" s="54" t="s">
        <v>77</v>
      </c>
      <c r="F7" s="54" t="s">
        <v>78</v>
      </c>
      <c r="G7" s="54" t="s">
        <v>79</v>
      </c>
      <c r="H7" s="54"/>
      <c r="I7" s="54"/>
      <c r="J7" s="54"/>
      <c r="K7" s="54"/>
      <c r="L7" s="55">
        <v>45414</v>
      </c>
      <c r="M7" s="54">
        <v>1</v>
      </c>
      <c r="N7" s="54">
        <v>15.83</v>
      </c>
    </row>
    <row r="8" spans="1:16" s="44" customFormat="1" x14ac:dyDescent="0.4">
      <c r="A8" s="2">
        <f>IF(C8="","",ROW()-3)</f>
        <v>5</v>
      </c>
      <c r="B8" s="54" t="s">
        <v>45</v>
      </c>
      <c r="C8" s="54" t="s">
        <v>80</v>
      </c>
      <c r="D8" s="54"/>
      <c r="E8" s="54" t="s">
        <v>81</v>
      </c>
      <c r="F8" s="54"/>
      <c r="G8" s="54" t="s">
        <v>82</v>
      </c>
      <c r="H8" s="54"/>
      <c r="I8" s="54"/>
      <c r="J8" s="54"/>
      <c r="K8" s="54"/>
      <c r="L8" s="55">
        <v>45414</v>
      </c>
      <c r="M8" s="54">
        <v>1</v>
      </c>
      <c r="N8" s="54">
        <v>32.81</v>
      </c>
    </row>
    <row r="9" spans="1:16" s="44" customFormat="1" x14ac:dyDescent="0.4">
      <c r="A9" s="2">
        <f>IF(C9="","",ROW()-3)</f>
        <v>6</v>
      </c>
      <c r="B9" s="46" t="s">
        <v>124</v>
      </c>
      <c r="C9" s="46" t="s">
        <v>83</v>
      </c>
      <c r="D9" s="46"/>
      <c r="E9" s="46" t="s">
        <v>84</v>
      </c>
      <c r="F9" s="46" t="s">
        <v>85</v>
      </c>
      <c r="G9" s="46" t="s">
        <v>86</v>
      </c>
      <c r="H9" s="46" t="s">
        <v>87</v>
      </c>
      <c r="I9" s="46" t="s">
        <v>88</v>
      </c>
      <c r="J9" s="46" t="s">
        <v>89</v>
      </c>
      <c r="K9" s="46" t="s">
        <v>90</v>
      </c>
      <c r="L9" s="47">
        <v>45440</v>
      </c>
      <c r="M9" s="46">
        <v>8</v>
      </c>
      <c r="N9" s="46">
        <v>66.599999999999994</v>
      </c>
    </row>
    <row r="10" spans="1:16" s="44" customFormat="1" x14ac:dyDescent="0.4">
      <c r="A10" s="2" t="str">
        <f>IF(C10="","",ROW()-3)</f>
        <v/>
      </c>
      <c r="B10" s="2"/>
      <c r="C10" s="46"/>
      <c r="D10" s="46"/>
      <c r="E10" s="46"/>
      <c r="F10" s="46"/>
      <c r="G10" s="46"/>
      <c r="H10" s="46"/>
      <c r="I10" s="46"/>
      <c r="J10" s="46"/>
      <c r="K10" s="46"/>
      <c r="L10" s="47"/>
      <c r="M10" s="46"/>
      <c r="N10" s="46"/>
      <c r="O10" s="43"/>
      <c r="P10" s="43"/>
    </row>
    <row r="11" spans="1:16" s="44" customFormat="1" x14ac:dyDescent="0.4">
      <c r="A11" s="2" t="str">
        <f t="shared" si="0"/>
        <v/>
      </c>
      <c r="B11" s="2"/>
      <c r="C11" s="46"/>
      <c r="D11" s="46"/>
      <c r="E11" s="46"/>
      <c r="F11" s="46"/>
      <c r="G11" s="46"/>
      <c r="H11" s="46"/>
      <c r="I11" s="46"/>
      <c r="J11" s="46"/>
      <c r="K11" s="46"/>
      <c r="L11" s="47"/>
      <c r="M11" s="46"/>
      <c r="N11" s="46"/>
      <c r="O11" s="43"/>
      <c r="P11" s="43"/>
    </row>
    <row r="12" spans="1:16" s="44" customFormat="1" x14ac:dyDescent="0.4">
      <c r="A12" s="2" t="str">
        <f>IF(C12="","",ROW()-3)</f>
        <v/>
      </c>
      <c r="B12" s="2"/>
      <c r="C12" s="46"/>
      <c r="D12" s="46"/>
      <c r="E12" s="46"/>
      <c r="F12" s="46"/>
      <c r="G12" s="46"/>
      <c r="H12" s="46"/>
      <c r="I12" s="46"/>
      <c r="J12" s="46"/>
      <c r="K12" s="46"/>
      <c r="L12" s="47"/>
      <c r="M12" s="46"/>
      <c r="N12" s="46"/>
      <c r="O12" s="43"/>
      <c r="P12" s="43"/>
    </row>
    <row r="13" spans="1:16" s="44" customFormat="1" x14ac:dyDescent="0.4">
      <c r="A13" s="2" t="str">
        <f t="shared" ref="A13:A17" si="1">IF(C13="","",ROW()-3)</f>
        <v/>
      </c>
      <c r="B13" s="30"/>
      <c r="C13"/>
      <c r="D13"/>
      <c r="E13"/>
      <c r="F13"/>
      <c r="G13"/>
      <c r="H13"/>
      <c r="I13" s="1"/>
      <c r="J13" s="1"/>
      <c r="K13" s="1"/>
      <c r="L13" s="22"/>
      <c r="M13"/>
      <c r="N13"/>
      <c r="O13" s="43"/>
      <c r="P13" s="43"/>
    </row>
    <row r="14" spans="1:16" s="44" customFormat="1" x14ac:dyDescent="0.4">
      <c r="A14" s="2" t="str">
        <f t="shared" si="1"/>
        <v/>
      </c>
      <c r="B14" s="2"/>
      <c r="C14" s="46"/>
      <c r="D14" s="46"/>
      <c r="E14" s="46"/>
      <c r="F14" s="46"/>
      <c r="G14" s="46"/>
      <c r="H14" s="46"/>
      <c r="I14" s="46"/>
      <c r="J14" s="46"/>
      <c r="K14" s="46"/>
      <c r="L14" s="47"/>
      <c r="M14" s="46"/>
      <c r="N14" s="46"/>
      <c r="O14" s="43"/>
      <c r="P14" s="43"/>
    </row>
    <row r="15" spans="1:16" s="48" customFormat="1" x14ac:dyDescent="0.4">
      <c r="A15" s="2" t="str">
        <f t="shared" si="1"/>
        <v/>
      </c>
      <c r="B15" s="27"/>
      <c r="C15" s="50"/>
      <c r="D15" s="46"/>
      <c r="E15" s="50"/>
      <c r="F15" s="50"/>
      <c r="G15" s="50"/>
      <c r="H15" s="50"/>
      <c r="I15" s="50"/>
      <c r="J15" s="50"/>
      <c r="K15" s="50"/>
      <c r="L15" s="51"/>
      <c r="M15" s="50"/>
      <c r="N15" s="50"/>
      <c r="O15" s="43"/>
      <c r="P15" s="43"/>
    </row>
    <row r="16" spans="1:16" s="44" customFormat="1" x14ac:dyDescent="0.4">
      <c r="A16" s="2" t="str">
        <f>IF(C16="","",ROW()-3)</f>
        <v/>
      </c>
      <c r="B16" s="27"/>
      <c r="C16" s="27"/>
      <c r="D16" s="2"/>
      <c r="E16" s="27"/>
      <c r="F16" s="27"/>
      <c r="G16" s="27"/>
      <c r="H16" s="27"/>
      <c r="I16" s="27"/>
      <c r="J16" s="27"/>
      <c r="K16" s="27"/>
      <c r="L16" s="36"/>
      <c r="M16" s="27"/>
      <c r="N16" s="27"/>
      <c r="O16" s="43"/>
      <c r="P16" s="43"/>
    </row>
    <row r="17" spans="1:16" s="44" customFormat="1" x14ac:dyDescent="0.4">
      <c r="A17" s="2" t="str">
        <f t="shared" si="1"/>
        <v/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36"/>
      <c r="M17" s="27"/>
      <c r="N17" s="27"/>
      <c r="O17" s="43"/>
      <c r="P17" s="43"/>
    </row>
    <row r="18" spans="1:16" s="44" customFormat="1" x14ac:dyDescent="0.4">
      <c r="A18" s="27" t="str">
        <f>IF(C18="","",ROW()-3)</f>
        <v/>
      </c>
      <c r="B18" s="27"/>
      <c r="C18" s="27"/>
      <c r="D18" s="27"/>
      <c r="E18" s="2"/>
      <c r="F18" s="2"/>
      <c r="G18" s="2"/>
      <c r="H18" s="2"/>
      <c r="I18" s="2"/>
      <c r="J18" s="2"/>
      <c r="K18" s="2"/>
      <c r="L18" s="3"/>
      <c r="M18" s="2"/>
      <c r="N18" s="2"/>
      <c r="O18" s="43"/>
      <c r="P18" s="43"/>
    </row>
    <row r="19" spans="1:16" x14ac:dyDescent="0.4">
      <c r="A19" s="2" t="str">
        <f t="shared" ref="A19" si="2">IF(C19="","",ROW()-3)</f>
        <v/>
      </c>
      <c r="B19" s="30"/>
      <c r="C19" s="1"/>
      <c r="D19" s="1"/>
      <c r="E19" s="27"/>
      <c r="F19" s="30"/>
      <c r="G19" s="37"/>
      <c r="H19" s="37"/>
      <c r="I19" s="37"/>
      <c r="J19" s="37"/>
      <c r="K19" s="37"/>
      <c r="L19" s="37"/>
      <c r="M19" s="1"/>
      <c r="N19" s="30"/>
      <c r="O19" s="43"/>
    </row>
    <row r="20" spans="1:16" x14ac:dyDescent="0.4">
      <c r="A20" s="2"/>
      <c r="B20" s="2"/>
      <c r="C20" s="41"/>
      <c r="D20" s="2"/>
      <c r="E20" s="2"/>
      <c r="F20" s="2"/>
      <c r="G20" s="2"/>
      <c r="H20" s="2"/>
      <c r="I20" s="2"/>
      <c r="J20" s="2"/>
      <c r="K20" s="2"/>
      <c r="L20" s="3"/>
      <c r="M20" s="2"/>
      <c r="N20" s="2"/>
      <c r="O20" s="43"/>
    </row>
    <row r="21" spans="1:16" x14ac:dyDescent="0.4">
      <c r="A21" s="39" t="s">
        <v>35</v>
      </c>
      <c r="B21" s="39"/>
      <c r="C21" s="40">
        <f>COUNTA(C4:C20)</f>
        <v>6</v>
      </c>
      <c r="D21" s="35" t="s">
        <v>36</v>
      </c>
      <c r="E21" s="35"/>
      <c r="F21" s="35"/>
      <c r="G21" s="35"/>
      <c r="H21" s="35"/>
      <c r="I21" s="35"/>
      <c r="J21" s="35"/>
      <c r="K21" s="35"/>
      <c r="L21" s="45"/>
      <c r="M21" s="35"/>
      <c r="N21" s="35"/>
      <c r="O21" s="43"/>
    </row>
  </sheetData>
  <mergeCells count="1">
    <mergeCell ref="A1:C1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Normal="85" zoomScaleSheetLayoutView="100" workbookViewId="0"/>
  </sheetViews>
  <sheetFormatPr defaultRowHeight="18.75" x14ac:dyDescent="0.4"/>
  <cols>
    <col min="1" max="1" width="4.875" style="5" bestFit="1" customWidth="1"/>
    <col min="2" max="2" width="13" style="5" customWidth="1"/>
    <col min="3" max="3" width="31.75" style="5" bestFit="1" customWidth="1"/>
    <col min="4" max="4" width="13.625" style="5" bestFit="1" customWidth="1"/>
    <col min="5" max="5" width="25.5" style="5" bestFit="1" customWidth="1"/>
    <col min="6" max="6" width="25.5" style="5" customWidth="1"/>
    <col min="7" max="7" width="23.5" style="5" bestFit="1" customWidth="1"/>
    <col min="8" max="8" width="15.375" style="6" bestFit="1" customWidth="1"/>
    <col min="9" max="9" width="16.5" style="5" bestFit="1" customWidth="1"/>
    <col min="10" max="16384" width="9" style="5"/>
  </cols>
  <sheetData>
    <row r="1" spans="1:8" x14ac:dyDescent="0.4">
      <c r="A1" s="5" t="s">
        <v>31</v>
      </c>
    </row>
    <row r="2" spans="1:8" s="1" customFormat="1" x14ac:dyDescent="0.4">
      <c r="A2" s="4"/>
      <c r="B2" s="21" t="str">
        <f>旅館業!B2</f>
        <v>2024年5月</v>
      </c>
    </row>
    <row r="3" spans="1:8" s="17" customFormat="1" x14ac:dyDescent="0.4">
      <c r="A3" s="16"/>
      <c r="B3" s="16" t="s">
        <v>7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11</v>
      </c>
    </row>
    <row r="4" spans="1:8" x14ac:dyDescent="0.4">
      <c r="A4" s="2">
        <f t="shared" ref="A4:A13" si="0">IF(B4="","",ROW()-3)</f>
        <v>1</v>
      </c>
      <c r="B4" s="54" t="s">
        <v>91</v>
      </c>
      <c r="C4" s="54" t="s">
        <v>92</v>
      </c>
      <c r="D4" s="54" t="s">
        <v>93</v>
      </c>
      <c r="E4" s="54" t="s">
        <v>94</v>
      </c>
      <c r="F4" s="54" t="s">
        <v>95</v>
      </c>
      <c r="G4" s="54" t="s">
        <v>96</v>
      </c>
      <c r="H4" s="55">
        <v>45436</v>
      </c>
    </row>
    <row r="5" spans="1:8" x14ac:dyDescent="0.4">
      <c r="A5" s="2" t="str">
        <f t="shared" si="0"/>
        <v/>
      </c>
      <c r="B5"/>
      <c r="C5"/>
      <c r="D5"/>
      <c r="E5"/>
      <c r="F5"/>
      <c r="G5"/>
      <c r="H5" s="22"/>
    </row>
    <row r="6" spans="1:8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8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8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8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8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8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8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8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8" x14ac:dyDescent="0.4">
      <c r="A14" s="13" t="s">
        <v>35</v>
      </c>
      <c r="B14" s="12">
        <f>COUNTA(B4:B13)</f>
        <v>1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60" zoomScaleNormal="85" workbookViewId="0"/>
  </sheetViews>
  <sheetFormatPr defaultRowHeight="18.75" x14ac:dyDescent="0.4"/>
  <cols>
    <col min="1" max="1" width="3.375" style="5" bestFit="1" customWidth="1"/>
    <col min="2" max="2" width="12.125" style="5" customWidth="1"/>
    <col min="3" max="3" width="38.875" style="5" customWidth="1"/>
    <col min="4" max="4" width="16.375" style="5" customWidth="1"/>
    <col min="5" max="5" width="28.125" style="5" customWidth="1"/>
    <col min="6" max="6" width="45.875" style="5" customWidth="1"/>
    <col min="7" max="7" width="38.875" style="5" customWidth="1"/>
    <col min="8" max="8" width="15.875" style="5" customWidth="1"/>
    <col min="9" max="9" width="18.625" style="5" customWidth="1"/>
    <col min="10" max="10" width="9.375" style="5" bestFit="1" customWidth="1"/>
    <col min="11" max="11" width="11.875" style="5" customWidth="1"/>
    <col min="12" max="12" width="11.625" style="6" customWidth="1"/>
    <col min="13" max="16384" width="9" style="5"/>
  </cols>
  <sheetData>
    <row r="1" spans="1:12" x14ac:dyDescent="0.4">
      <c r="A1" s="5" t="s">
        <v>32</v>
      </c>
    </row>
    <row r="2" spans="1:12" s="1" customFormat="1" x14ac:dyDescent="0.4">
      <c r="A2" s="4"/>
      <c r="B2" s="53" t="str">
        <f>旅館業!B2</f>
        <v>2024年5月</v>
      </c>
      <c r="C2" s="53"/>
    </row>
    <row r="3" spans="1:12" s="17" customFormat="1" x14ac:dyDescent="0.4">
      <c r="A3" s="16"/>
      <c r="B3" s="16" t="s">
        <v>14</v>
      </c>
      <c r="C3" s="16" t="s">
        <v>0</v>
      </c>
      <c r="D3" s="16" t="s">
        <v>15</v>
      </c>
      <c r="E3" s="16" t="s">
        <v>16</v>
      </c>
      <c r="F3" s="16" t="s">
        <v>17</v>
      </c>
      <c r="G3" s="16" t="s">
        <v>18</v>
      </c>
      <c r="H3" s="16" t="s">
        <v>24</v>
      </c>
      <c r="I3" s="16" t="s">
        <v>1</v>
      </c>
      <c r="J3" s="16" t="s">
        <v>39</v>
      </c>
      <c r="K3" s="16" t="s">
        <v>19</v>
      </c>
      <c r="L3" s="16" t="s">
        <v>2</v>
      </c>
    </row>
    <row r="4" spans="1:12" s="17" customFormat="1" x14ac:dyDescent="0.4">
      <c r="A4" s="16">
        <f t="shared" ref="A4:A14" si="0">IF(B4="","",ROW()-3)</f>
        <v>1</v>
      </c>
      <c r="B4" s="46" t="s">
        <v>47</v>
      </c>
      <c r="C4" s="46" t="s">
        <v>97</v>
      </c>
      <c r="D4" s="46" t="s">
        <v>98</v>
      </c>
      <c r="E4" s="46" t="s">
        <v>99</v>
      </c>
      <c r="F4" s="46" t="s">
        <v>100</v>
      </c>
      <c r="G4" s="46" t="s">
        <v>101</v>
      </c>
      <c r="H4" s="46" t="s">
        <v>102</v>
      </c>
      <c r="I4" s="46" t="s">
        <v>103</v>
      </c>
      <c r="J4" s="46"/>
      <c r="K4" s="46" t="s">
        <v>104</v>
      </c>
      <c r="L4" s="47">
        <v>45434</v>
      </c>
    </row>
    <row r="5" spans="1:12" s="17" customFormat="1" x14ac:dyDescent="0.4">
      <c r="A5" s="16">
        <f t="shared" si="0"/>
        <v>2</v>
      </c>
      <c r="B5" s="46" t="s">
        <v>47</v>
      </c>
      <c r="C5" s="46" t="s">
        <v>97</v>
      </c>
      <c r="D5" s="46" t="s">
        <v>105</v>
      </c>
      <c r="E5" s="46" t="s">
        <v>99</v>
      </c>
      <c r="F5" s="46" t="s">
        <v>100</v>
      </c>
      <c r="G5" s="46" t="s">
        <v>101</v>
      </c>
      <c r="H5" s="46" t="s">
        <v>102</v>
      </c>
      <c r="I5" s="46" t="s">
        <v>103</v>
      </c>
      <c r="J5" s="46"/>
      <c r="K5" s="46" t="s">
        <v>104</v>
      </c>
      <c r="L5" s="47">
        <v>45434</v>
      </c>
    </row>
    <row r="6" spans="1:12" s="17" customFormat="1" x14ac:dyDescent="0.4">
      <c r="A6" s="16">
        <f t="shared" si="0"/>
        <v>3</v>
      </c>
      <c r="B6" s="54" t="s">
        <v>47</v>
      </c>
      <c r="C6" s="54" t="s">
        <v>106</v>
      </c>
      <c r="D6" s="54" t="s">
        <v>107</v>
      </c>
      <c r="E6" s="54" t="s">
        <v>108</v>
      </c>
      <c r="F6" s="54" t="s">
        <v>109</v>
      </c>
      <c r="G6" s="54" t="s">
        <v>110</v>
      </c>
      <c r="H6" s="54" t="s">
        <v>111</v>
      </c>
      <c r="I6" s="54" t="s">
        <v>112</v>
      </c>
      <c r="J6" s="54"/>
      <c r="K6" s="54" t="s">
        <v>113</v>
      </c>
      <c r="L6" s="55">
        <v>45420</v>
      </c>
    </row>
    <row r="7" spans="1:12" s="17" customFormat="1" x14ac:dyDescent="0.4">
      <c r="A7" s="16">
        <f t="shared" si="0"/>
        <v>4</v>
      </c>
      <c r="B7" s="54" t="s">
        <v>47</v>
      </c>
      <c r="C7" s="54" t="s">
        <v>106</v>
      </c>
      <c r="D7" s="54" t="s">
        <v>114</v>
      </c>
      <c r="E7" s="54" t="s">
        <v>108</v>
      </c>
      <c r="F7" s="54" t="s">
        <v>109</v>
      </c>
      <c r="G7" s="54" t="s">
        <v>110</v>
      </c>
      <c r="H7" s="54" t="s">
        <v>111</v>
      </c>
      <c r="I7" s="54" t="s">
        <v>112</v>
      </c>
      <c r="J7" s="54"/>
      <c r="K7" s="54" t="s">
        <v>113</v>
      </c>
      <c r="L7" s="55">
        <v>45420</v>
      </c>
    </row>
    <row r="8" spans="1:12" s="17" customFormat="1" x14ac:dyDescent="0.4">
      <c r="A8" s="16" t="str">
        <f t="shared" si="0"/>
        <v/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49"/>
    </row>
    <row r="9" spans="1:12" s="17" customFormat="1" x14ac:dyDescent="0.4">
      <c r="A9" s="16" t="str">
        <f t="shared" si="0"/>
        <v/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49"/>
    </row>
    <row r="10" spans="1:12" s="17" customFormat="1" x14ac:dyDescent="0.4">
      <c r="A10" s="16" t="str">
        <f t="shared" si="0"/>
        <v/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49"/>
    </row>
    <row r="11" spans="1:12" s="17" customFormat="1" x14ac:dyDescent="0.4">
      <c r="A11" s="16" t="str">
        <f t="shared" si="0"/>
        <v/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49"/>
    </row>
    <row r="12" spans="1:12" s="17" customFormat="1" x14ac:dyDescent="0.4">
      <c r="A12" s="16" t="str">
        <f t="shared" si="0"/>
        <v/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49"/>
    </row>
    <row r="13" spans="1:12" s="17" customFormat="1" x14ac:dyDescent="0.4">
      <c r="A13" s="16" t="str">
        <f t="shared" si="0"/>
        <v/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49"/>
    </row>
    <row r="14" spans="1:12" s="17" customFormat="1" x14ac:dyDescent="0.4">
      <c r="A14" s="16" t="str">
        <f t="shared" si="0"/>
        <v/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49"/>
    </row>
    <row r="15" spans="1:12" s="17" customFormat="1" x14ac:dyDescent="0.4">
      <c r="A15" s="16" t="str">
        <f t="shared" ref="A15:A17" si="1">IF(B15="","",ROW()-3)</f>
        <v/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49"/>
    </row>
    <row r="16" spans="1:12" s="17" customFormat="1" x14ac:dyDescent="0.4">
      <c r="A16" s="16" t="str">
        <f t="shared" si="1"/>
        <v/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49"/>
    </row>
    <row r="17" spans="1:13" s="17" customFormat="1" x14ac:dyDescent="0.4">
      <c r="A17" s="16" t="str">
        <f t="shared" si="1"/>
        <v/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49"/>
    </row>
    <row r="18" spans="1:13" s="6" customFormat="1" x14ac:dyDescent="0.4">
      <c r="A18" s="2" t="str">
        <f t="shared" ref="A18:A19" si="2">IF(B18="","",ROW()-3)</f>
        <v/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1"/>
    </row>
    <row r="19" spans="1:13" s="6" customFormat="1" x14ac:dyDescent="0.4">
      <c r="A19" s="2" t="str">
        <f t="shared" si="2"/>
        <v/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s="1"/>
    </row>
    <row r="20" spans="1:13" x14ac:dyDescent="0.4">
      <c r="A20" s="13" t="s">
        <v>35</v>
      </c>
      <c r="B20" s="12">
        <f>COUNTA(B4:B19)</f>
        <v>4</v>
      </c>
      <c r="C20" s="1" t="s">
        <v>36</v>
      </c>
    </row>
  </sheetData>
  <mergeCells count="1">
    <mergeCell ref="B2:C2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view="pageBreakPreview" zoomScaleNormal="100" zoomScaleSheetLayoutView="100" workbookViewId="0">
      <selection activeCell="D18" sqref="D18"/>
    </sheetView>
  </sheetViews>
  <sheetFormatPr defaultRowHeight="18.75" x14ac:dyDescent="0.4"/>
  <cols>
    <col min="1" max="1" width="4.625" bestFit="1" customWidth="1"/>
    <col min="2" max="2" width="32.25" customWidth="1"/>
    <col min="3" max="3" width="27.875" customWidth="1"/>
    <col min="4" max="4" width="32.75" customWidth="1"/>
    <col min="5" max="5" width="15.375" style="1" bestFit="1" customWidth="1"/>
    <col min="6" max="6" width="13" bestFit="1" customWidth="1"/>
    <col min="7" max="7" width="15.125" bestFit="1" customWidth="1"/>
  </cols>
  <sheetData>
    <row r="1" spans="1:10" x14ac:dyDescent="0.4">
      <c r="A1" t="s">
        <v>33</v>
      </c>
    </row>
    <row r="2" spans="1:10" s="1" customFormat="1" x14ac:dyDescent="0.4">
      <c r="A2" s="4"/>
      <c r="B2" s="21" t="str">
        <f>旅館業!B2</f>
        <v>2024年5月</v>
      </c>
      <c r="G2"/>
    </row>
    <row r="3" spans="1:10" s="18" customFormat="1" x14ac:dyDescent="0.4">
      <c r="A3" s="32"/>
      <c r="B3" s="32" t="s">
        <v>0</v>
      </c>
      <c r="C3" s="32" t="s">
        <v>1</v>
      </c>
      <c r="D3" s="32" t="s">
        <v>37</v>
      </c>
      <c r="E3" s="32" t="s">
        <v>20</v>
      </c>
      <c r="F3" s="32" t="s">
        <v>21</v>
      </c>
      <c r="G3" s="32" t="s">
        <v>22</v>
      </c>
    </row>
    <row r="4" spans="1:10" x14ac:dyDescent="0.4">
      <c r="A4" s="2">
        <f>IF(B4="","",ROW()-3)</f>
        <v>1</v>
      </c>
      <c r="B4" s="2" t="s">
        <v>115</v>
      </c>
      <c r="C4" s="2" t="s">
        <v>116</v>
      </c>
      <c r="D4" s="2" t="s">
        <v>117</v>
      </c>
      <c r="E4" s="8">
        <v>45427</v>
      </c>
      <c r="F4" s="2" t="s">
        <v>118</v>
      </c>
      <c r="G4" s="9">
        <v>4918.96</v>
      </c>
    </row>
    <row r="5" spans="1:10" x14ac:dyDescent="0.4">
      <c r="A5" s="2">
        <f>IF(B5="","",ROW()-3)</f>
        <v>2</v>
      </c>
      <c r="B5" s="2" t="s">
        <v>119</v>
      </c>
      <c r="C5" s="2" t="s">
        <v>120</v>
      </c>
      <c r="D5" s="2" t="s">
        <v>121</v>
      </c>
      <c r="E5" s="3">
        <v>45440</v>
      </c>
      <c r="F5" s="2" t="s">
        <v>122</v>
      </c>
      <c r="G5" s="9">
        <v>4686.1400000000003</v>
      </c>
    </row>
    <row r="6" spans="1:10" x14ac:dyDescent="0.4">
      <c r="A6" s="2" t="str">
        <f>IF(B6="","",ROW()-3)</f>
        <v/>
      </c>
      <c r="C6" s="34"/>
      <c r="D6" s="34"/>
      <c r="E6" s="3"/>
      <c r="F6" s="34"/>
      <c r="G6" s="9"/>
      <c r="H6" s="5"/>
      <c r="I6" s="5"/>
      <c r="J6" s="5"/>
    </row>
    <row r="7" spans="1:10" x14ac:dyDescent="0.4">
      <c r="A7" s="2" t="str">
        <f t="shared" ref="A7:A8" si="0">IF(B9="","",ROW()-3)</f>
        <v/>
      </c>
      <c r="B7" s="2"/>
      <c r="C7" s="2"/>
      <c r="D7" s="2"/>
      <c r="E7" s="3"/>
      <c r="F7" s="2"/>
      <c r="G7" s="9"/>
    </row>
    <row r="8" spans="1:10" x14ac:dyDescent="0.4">
      <c r="A8" s="2" t="str">
        <f t="shared" si="0"/>
        <v/>
      </c>
      <c r="B8" s="2"/>
      <c r="C8" s="2"/>
      <c r="D8" s="2"/>
      <c r="E8" s="3"/>
      <c r="F8" s="2"/>
      <c r="G8" s="9"/>
    </row>
    <row r="9" spans="1:10" x14ac:dyDescent="0.4">
      <c r="A9" s="2" t="str">
        <f>IF(B9="","",ROW()-3)</f>
        <v/>
      </c>
      <c r="B9" s="2"/>
      <c r="C9" s="2"/>
      <c r="D9" s="2"/>
      <c r="E9" s="3"/>
      <c r="F9" s="2"/>
      <c r="G9" s="9"/>
    </row>
    <row r="10" spans="1:10" x14ac:dyDescent="0.4">
      <c r="A10" s="2" t="str">
        <f t="shared" ref="A10:A13" si="1">IF(B10="","",ROW()-3)</f>
        <v/>
      </c>
      <c r="B10" s="2"/>
      <c r="C10" s="2"/>
      <c r="D10" s="2"/>
      <c r="E10" s="3"/>
      <c r="F10" s="2"/>
      <c r="G10" s="9"/>
    </row>
    <row r="11" spans="1:10" x14ac:dyDescent="0.4">
      <c r="A11" s="2" t="str">
        <f t="shared" si="1"/>
        <v/>
      </c>
      <c r="B11" s="2"/>
      <c r="C11" s="2"/>
      <c r="D11" s="2"/>
      <c r="E11" s="3"/>
      <c r="F11" s="2"/>
      <c r="G11" s="9"/>
    </row>
    <row r="12" spans="1:10" x14ac:dyDescent="0.4">
      <c r="A12" s="2" t="str">
        <f t="shared" si="1"/>
        <v/>
      </c>
      <c r="B12" s="2"/>
      <c r="C12" s="2"/>
      <c r="D12" s="2"/>
      <c r="E12" s="3"/>
      <c r="F12" s="2"/>
      <c r="G12" s="9"/>
    </row>
    <row r="13" spans="1:10" x14ac:dyDescent="0.4">
      <c r="A13" s="2" t="str">
        <f t="shared" si="1"/>
        <v/>
      </c>
      <c r="B13" s="2"/>
      <c r="C13" s="2"/>
      <c r="D13" s="2"/>
      <c r="E13" s="3"/>
      <c r="F13" s="2"/>
      <c r="G13" s="9"/>
    </row>
    <row r="14" spans="1:10" x14ac:dyDescent="0.4">
      <c r="A14" s="13" t="s">
        <v>35</v>
      </c>
      <c r="B14" s="12">
        <f>COUNTA(B4:B13)</f>
        <v>2</v>
      </c>
      <c r="C14" s="1" t="s">
        <v>36</v>
      </c>
    </row>
    <row r="16" spans="1:10" x14ac:dyDescent="0.4">
      <c r="B16" s="1"/>
      <c r="C16" s="1"/>
      <c r="D16" s="33"/>
      <c r="F16" s="1"/>
      <c r="G16" s="1"/>
    </row>
    <row r="17" spans="2:7" x14ac:dyDescent="0.4">
      <c r="B17" s="1"/>
      <c r="C17" s="1"/>
      <c r="D17" s="33"/>
      <c r="F17" s="1"/>
      <c r="G17" s="4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view="pageBreakPreview" zoomScaleNormal="100" zoomScaleSheetLayoutView="100" workbookViewId="0">
      <selection activeCell="B18" sqref="B18"/>
    </sheetView>
  </sheetViews>
  <sheetFormatPr defaultRowHeight="18.75" x14ac:dyDescent="0.4"/>
  <cols>
    <col min="1" max="1" width="3.625" style="10" customWidth="1"/>
    <col min="2" max="2" width="60.875" style="10" bestFit="1" customWidth="1"/>
    <col min="3" max="3" width="3.375" style="10" bestFit="1" customWidth="1"/>
    <col min="4" max="16384" width="9" style="10"/>
  </cols>
  <sheetData>
    <row r="1" spans="1:3" x14ac:dyDescent="0.4">
      <c r="A1" s="10" t="s">
        <v>34</v>
      </c>
      <c r="B1" s="11"/>
    </row>
    <row r="2" spans="1:3" s="1" customFormat="1" x14ac:dyDescent="0.4">
      <c r="A2" s="4"/>
      <c r="B2" s="21" t="str">
        <f>旅館業!B2</f>
        <v>2024年5月</v>
      </c>
    </row>
    <row r="3" spans="1:3" s="19" customFormat="1" x14ac:dyDescent="0.4">
      <c r="A3" s="23"/>
      <c r="B3" s="23" t="s">
        <v>23</v>
      </c>
    </row>
    <row r="4" spans="1:3" ht="15" customHeight="1" x14ac:dyDescent="0.4">
      <c r="A4" s="24" t="str">
        <f>IF(B4="","",ROW()-3)</f>
        <v/>
      </c>
      <c r="B4" s="24"/>
    </row>
    <row r="5" spans="1:3" ht="15" customHeight="1" x14ac:dyDescent="0.4">
      <c r="A5" s="24" t="str">
        <f t="shared" ref="A5:A14" si="0">IF(B5="","",ROW()-3)</f>
        <v/>
      </c>
      <c r="B5" s="24"/>
    </row>
    <row r="6" spans="1:3" ht="15" customHeight="1" x14ac:dyDescent="0.4">
      <c r="A6" s="24" t="str">
        <f t="shared" si="0"/>
        <v/>
      </c>
      <c r="B6" s="24"/>
    </row>
    <row r="7" spans="1:3" ht="15" customHeight="1" x14ac:dyDescent="0.4">
      <c r="A7" s="24" t="str">
        <f t="shared" si="0"/>
        <v/>
      </c>
      <c r="B7" s="24"/>
    </row>
    <row r="8" spans="1:3" ht="15" customHeight="1" x14ac:dyDescent="0.4">
      <c r="A8" s="24" t="str">
        <f t="shared" si="0"/>
        <v/>
      </c>
      <c r="B8" s="25"/>
    </row>
    <row r="9" spans="1:3" ht="15" customHeight="1" x14ac:dyDescent="0.4">
      <c r="A9" s="24" t="str">
        <f t="shared" si="0"/>
        <v/>
      </c>
      <c r="B9" s="25"/>
    </row>
    <row r="10" spans="1:3" ht="15" customHeight="1" x14ac:dyDescent="0.4">
      <c r="A10" s="24" t="str">
        <f t="shared" si="0"/>
        <v/>
      </c>
      <c r="B10" s="20"/>
    </row>
    <row r="11" spans="1:3" ht="15" customHeight="1" x14ac:dyDescent="0.4">
      <c r="A11" s="24" t="str">
        <f t="shared" si="0"/>
        <v/>
      </c>
      <c r="B11" s="26"/>
    </row>
    <row r="12" spans="1:3" ht="15" customHeight="1" x14ac:dyDescent="0.4">
      <c r="A12" s="24" t="str">
        <f t="shared" si="0"/>
        <v/>
      </c>
      <c r="B12" s="26"/>
    </row>
    <row r="13" spans="1:3" ht="15" customHeight="1" x14ac:dyDescent="0.4">
      <c r="A13" s="24" t="str">
        <f t="shared" si="0"/>
        <v/>
      </c>
      <c r="B13" s="20"/>
    </row>
    <row r="14" spans="1:3" ht="15" customHeight="1" x14ac:dyDescent="0.4">
      <c r="A14" s="24" t="str">
        <f t="shared" si="0"/>
        <v/>
      </c>
      <c r="B14" s="20"/>
    </row>
    <row r="15" spans="1:3" x14ac:dyDescent="0.4">
      <c r="A15" s="13" t="s">
        <v>35</v>
      </c>
      <c r="B15" s="12">
        <f>COUNTA(B4:B14)</f>
        <v>0</v>
      </c>
      <c r="C15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旅館業</vt:lpstr>
      <vt:lpstr>興行場</vt:lpstr>
      <vt:lpstr>公衆浴場</vt:lpstr>
      <vt:lpstr>理容所</vt:lpstr>
      <vt:lpstr>美容所</vt:lpstr>
      <vt:lpstr>クリーニング所</vt:lpstr>
      <vt:lpstr>温泉利用許可施設</vt:lpstr>
      <vt:lpstr>特定建築物</vt:lpstr>
      <vt:lpstr>住宅宿泊事業</vt:lpstr>
      <vt:lpstr>クリーニング所!Print_Area</vt:lpstr>
      <vt:lpstr>温泉利用許可施設!Print_Area</vt:lpstr>
      <vt:lpstr>興行場!Print_Area</vt:lpstr>
      <vt:lpstr>公衆浴場!Print_Area</vt:lpstr>
      <vt:lpstr>住宅宿泊事業!Print_Area</vt:lpstr>
      <vt:lpstr>特定建築物!Print_Area</vt:lpstr>
      <vt:lpstr>美容所!Print_Area</vt:lpstr>
      <vt:lpstr>理容所!Print_Area</vt:lpstr>
      <vt:lpstr>旅館業!Print_Area</vt:lpstr>
      <vt:lpstr>クリーニング所!Print_Titles</vt:lpstr>
      <vt:lpstr>温泉利用許可施設!Print_Titles</vt:lpstr>
      <vt:lpstr>興行場!Print_Titles</vt:lpstr>
      <vt:lpstr>公衆浴場!Print_Titles</vt:lpstr>
      <vt:lpstr>住宅宿泊事業!Print_Titles</vt:lpstr>
      <vt:lpstr>特定建築物!Print_Titles</vt:lpstr>
      <vt:lpstr>美容所!Print_Titles</vt:lpstr>
      <vt:lpstr>理容所!Print_Titles</vt:lpstr>
      <vt:lpstr>旅館業!Print_Titles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仙台市</cp:lastModifiedBy>
  <cp:lastPrinted>2024-06-07T02:56:39Z</cp:lastPrinted>
  <dcterms:created xsi:type="dcterms:W3CDTF">2020-04-15T05:33:13Z</dcterms:created>
  <dcterms:modified xsi:type="dcterms:W3CDTF">2024-06-07T04:38:46Z</dcterms:modified>
</cp:coreProperties>
</file>