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6.10月\送付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4" i="16" l="1"/>
  <c r="A4" i="14"/>
  <c r="A5" i="14"/>
  <c r="A6" i="14"/>
  <c r="A7" i="14"/>
  <c r="A8" i="14"/>
  <c r="A9" i="14"/>
  <c r="A10" i="14"/>
  <c r="A11" i="14"/>
  <c r="A4" i="13"/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15" i="16" l="1"/>
  <c r="A16" i="16"/>
  <c r="A17" i="16"/>
  <c r="B20" i="16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<sst xmlns="http://schemas.openxmlformats.org/spreadsheetml/2006/main" count="169" uniqueCount="106">
  <si>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</si>
  <si>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</si>
  <si>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</si>
  <si>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</si>
  <si>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</si>
  <si>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</si>
  <si>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</si>
  <si>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</si>
  <si>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</si>
  <si>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</si>
  <si>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</si>
  <si>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</si>
  <si>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</si>
  <si>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</si>
  <si>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</si>
  <si>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</si>
  <si>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</si>
  <si>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</si>
  <si>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</si>
  <si>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</si>
  <si>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</si>
  <si>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</si>
  <si>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</si>
  <si>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</si>
  <si>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</si>
  <si>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</si>
  <si>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</si>
  <si>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</si>
  <si>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</si>
  <si>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</si>
  <si>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</si>
  <si>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</si>
  <si>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</si>
  <si>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</si>
  <si>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</si>
  <si>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</si>
  <si>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</si>
  <si>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</si>
  <si>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</si>
  <si>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</si>
  <si>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</si>
  <si>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</si>
  <si>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</si>
  <si>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</si>
  <si>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</si>
  <si>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2024年10月</t>
    <rPh sb="4" eb="5">
      <t>ネン</t>
    </rPh>
    <rPh sb="7" eb="8">
      <t>ガツ</t>
    </rPh>
    <phoneticPr fontId="18"/>
  </si>
  <si>
    <t>旅館・ホテル営業</t>
  </si>
  <si>
    <t>ａｎｔｉｑｕｅｓｈｏｐ＆ｃａｆｅ　ＨａｍｂｌｅｔｏｎＨａｌｌ</t>
  </si>
  <si>
    <t>022-395-4282</t>
  </si>
  <si>
    <t>太白区茂庭字中ノ瀬東４－１</t>
  </si>
  <si>
    <t>㈱ハンブルトン</t>
  </si>
  <si>
    <t>代表取締役　木村　勝宏</t>
  </si>
  <si>
    <t>仙台市泉区八乙女中央二丁目５－７</t>
  </si>
  <si>
    <t>022-779-5253</t>
  </si>
  <si>
    <t>サウナ風呂</t>
  </si>
  <si>
    <t>サウナ体験場</t>
  </si>
  <si>
    <t>青葉区桜ケ岡公園１</t>
  </si>
  <si>
    <t>フクフクホーム㈱</t>
  </si>
  <si>
    <t>髪細工東照宮店</t>
  </si>
  <si>
    <t>022-399-9639</t>
  </si>
  <si>
    <t>青葉区東照宮一丁目１３－３２</t>
  </si>
  <si>
    <t>ＳＰマンション　１０１号</t>
  </si>
  <si>
    <t>鈴木　毅浩</t>
  </si>
  <si>
    <t>理容　沼田</t>
  </si>
  <si>
    <t>022-241-9220</t>
  </si>
  <si>
    <t>太白区中田三丁目３－５</t>
  </si>
  <si>
    <t>沼田　春美</t>
  </si>
  <si>
    <t>ＣｕｔＦｕｌｌみやぎ生協八木山店</t>
  </si>
  <si>
    <t>022-229-2090</t>
  </si>
  <si>
    <t>太白区八木山本町二丁目３３－１</t>
  </si>
  <si>
    <t>みやぎ生協八木山店２階</t>
  </si>
  <si>
    <t>（同）福の髪</t>
  </si>
  <si>
    <t>業務執行社員　澤口　国義</t>
  </si>
  <si>
    <t>仙台市太白区秋保町湯元字除４－１７</t>
  </si>
  <si>
    <t>022-398-2328</t>
  </si>
  <si>
    <t>まつエク専門店</t>
  </si>
  <si>
    <t>ａｉｍｐｐｐ</t>
  </si>
  <si>
    <t>022-207-4411</t>
  </si>
  <si>
    <t>青葉区本町二丁目９－３</t>
  </si>
  <si>
    <t>第３産伸ビル　６階</t>
  </si>
  <si>
    <t>（同）ａｉｍｐｐｐ</t>
  </si>
  <si>
    <t>代表社員　三浦　恵美</t>
  </si>
  <si>
    <t>仙台市青葉区本町二丁目９－３</t>
  </si>
  <si>
    <t>Ｓｅｃｒｅｔ　Ｂｅｌｌｅ仙台店</t>
  </si>
  <si>
    <t>青葉区一番町一丁目１１－９－３１２</t>
  </si>
  <si>
    <t>仙台リエゾンビル　３階</t>
  </si>
  <si>
    <t>㈱Ｓｅｃｒｅｔ　Ｂｅｌｌｅ</t>
  </si>
  <si>
    <t>代表取締役　杢三　貴政</t>
  </si>
  <si>
    <t>大阪市中央区上本町西五丁目１－３５－９０２</t>
  </si>
  <si>
    <t>タワーザ上町台ビル　９階</t>
  </si>
  <si>
    <t>ｉｒｏｔｏｔｏｋｉ</t>
  </si>
  <si>
    <t>青葉区一番町一丁目１４－３０</t>
  </si>
  <si>
    <t>ＶＩＢＥＳ一番町　２０２</t>
  </si>
  <si>
    <t>花田　明希子</t>
  </si>
  <si>
    <t>一般</t>
  </si>
  <si>
    <t>ＬＡ　ＬＥＤＥＮＳＩ　ｈａｉｒ＆ｅｙｅｌａｓｈ　ｓａｌｏｎ　仙台東口店</t>
  </si>
  <si>
    <t>022-355-7686</t>
  </si>
  <si>
    <t>宮城野区榴岡一丁目７－８</t>
  </si>
  <si>
    <t>ＡＤビル６階</t>
  </si>
  <si>
    <t>氏家　一磨</t>
  </si>
  <si>
    <t>ｌａｄｄｅｒ</t>
  </si>
  <si>
    <t>宮城野区榴岡四丁目４－１０</t>
  </si>
  <si>
    <t>国伊ビル４階</t>
  </si>
  <si>
    <t>山田　祥子</t>
  </si>
  <si>
    <t>太白区秋保町長袋字湯ノ辺田３－２</t>
    <rPh sb="0" eb="3">
      <t>タイハクク</t>
    </rPh>
    <rPh sb="3" eb="6">
      <t>アキウマチ</t>
    </rPh>
    <rPh sb="6" eb="8">
      <t>ナガフクロ</t>
    </rPh>
    <rPh sb="8" eb="9">
      <t>ジ</t>
    </rPh>
    <rPh sb="9" eb="10">
      <t>ユ</t>
    </rPh>
    <rPh sb="11" eb="13">
      <t>ヘンダ</t>
    </rPh>
    <phoneticPr fontId="18"/>
  </si>
  <si>
    <t>022-398-4146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</si>
</sst>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D9" sqref="D9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45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>
        <f t="shared" ref="A4:A13" si="0">IF(B4="","",ROW()-3)</f>
        <v>1</v>
      </c>
      <c r="B4" s="2" t="s">
        <v>46</v>
      </c>
      <c r="C4" s="2" t="s">
        <v>47</v>
      </c>
      <c r="D4" s="2" t="s">
        <v>48</v>
      </c>
      <c r="E4" s="2" t="s">
        <v>49</v>
      </c>
      <c r="F4" s="2"/>
      <c r="G4" s="2" t="s">
        <v>50</v>
      </c>
      <c r="H4" s="2" t="s">
        <v>51</v>
      </c>
      <c r="I4" s="2" t="s">
        <v>52</v>
      </c>
      <c r="J4" s="2"/>
      <c r="K4" s="2" t="s">
        <v>53</v>
      </c>
      <c r="L4" s="2">
        <v>1</v>
      </c>
      <c r="M4" s="3">
        <v>45593</v>
      </c>
    </row>
    <row r="5" spans="1:16" x14ac:dyDescent="0.4">
      <c r="A5" s="2" t="str">
        <f t="shared" si="0"/>
        <v/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1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B2" sqref="B2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2024年10月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6"/>
      <c r="C4" s="46"/>
      <c r="D4" s="46"/>
      <c r="E4" s="46"/>
      <c r="F4" s="46"/>
      <c r="G4" s="46"/>
      <c r="H4" s="47"/>
    </row>
    <row r="5" spans="1:18" x14ac:dyDescent="0.4">
      <c r="A5" s="2" t="str">
        <f t="shared" si="0"/>
        <v/>
      </c>
      <c r="B5" s="46"/>
      <c r="C5" s="46"/>
      <c r="D5" s="46"/>
      <c r="E5" s="46"/>
      <c r="F5" s="46"/>
      <c r="G5" s="46"/>
      <c r="H5" s="47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2024年10月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>
        <f t="shared" ref="A4:A13" si="0">IF(B4="","",ROW()-3)</f>
        <v>1</v>
      </c>
      <c r="B4" s="7" t="s">
        <v>54</v>
      </c>
      <c r="C4" s="7" t="s">
        <v>55</v>
      </c>
      <c r="D4" s="7"/>
      <c r="E4" s="7" t="s">
        <v>56</v>
      </c>
      <c r="F4" s="46"/>
      <c r="G4" s="7" t="s">
        <v>57</v>
      </c>
      <c r="H4" s="8">
        <v>45590</v>
      </c>
    </row>
    <row r="5" spans="1:16" x14ac:dyDescent="0.4">
      <c r="A5" s="2" t="str">
        <f t="shared" si="0"/>
        <v/>
      </c>
      <c r="B5" s="2"/>
      <c r="C5" s="2"/>
      <c r="D5" s="7"/>
      <c r="E5" s="7"/>
      <c r="F5" s="46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6" x14ac:dyDescent="0.4">
      <c r="A14" s="13" t="s">
        <v>35</v>
      </c>
      <c r="B14" s="12">
        <f>COUNTA(B4:B13)</f>
        <v>1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25.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2024年10月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7">
        <f>IF(B4="","",ROW()-3)</f>
        <v>1</v>
      </c>
      <c r="B4" s="46" t="s">
        <v>58</v>
      </c>
      <c r="C4" s="46" t="s">
        <v>59</v>
      </c>
      <c r="D4" s="46" t="s">
        <v>60</v>
      </c>
      <c r="E4" s="46" t="s">
        <v>61</v>
      </c>
      <c r="F4" s="46" t="s">
        <v>62</v>
      </c>
      <c r="G4" s="46"/>
      <c r="H4" s="46"/>
      <c r="I4" s="46"/>
      <c r="J4" s="46"/>
      <c r="K4" s="47">
        <v>45580</v>
      </c>
      <c r="L4" s="46">
        <v>3</v>
      </c>
      <c r="M4" s="46">
        <v>34.270000000000003</v>
      </c>
    </row>
    <row r="5" spans="1:13" x14ac:dyDescent="0.4">
      <c r="A5" s="27">
        <f>IF(B5="","",ROW()-3)</f>
        <v>2</v>
      </c>
      <c r="B5" s="1" t="s">
        <v>63</v>
      </c>
      <c r="C5" s="6" t="s">
        <v>64</v>
      </c>
      <c r="D5" s="54" t="s">
        <v>65</v>
      </c>
      <c r="E5" s="1"/>
      <c r="F5" s="1" t="s">
        <v>66</v>
      </c>
      <c r="G5" s="6"/>
      <c r="H5" s="55"/>
      <c r="I5" s="6"/>
      <c r="J5" s="1"/>
      <c r="K5" s="33">
        <v>45593</v>
      </c>
      <c r="L5" s="1">
        <v>3</v>
      </c>
      <c r="M5" s="1">
        <v>19</v>
      </c>
    </row>
    <row r="6" spans="1:13" x14ac:dyDescent="0.4">
      <c r="A6" s="2">
        <f t="shared" ref="A6:A13" si="0">IF(B6="","",ROW()-3)</f>
        <v>3</v>
      </c>
      <c r="B6" s="46" t="s">
        <v>67</v>
      </c>
      <c r="C6" s="46" t="s">
        <v>68</v>
      </c>
      <c r="D6" s="46" t="s">
        <v>69</v>
      </c>
      <c r="E6" s="46" t="s">
        <v>70</v>
      </c>
      <c r="F6" s="46" t="s">
        <v>71</v>
      </c>
      <c r="G6" s="46" t="s">
        <v>72</v>
      </c>
      <c r="H6" s="46" t="s">
        <v>73</v>
      </c>
      <c r="I6" s="46"/>
      <c r="J6" s="46" t="s">
        <v>74</v>
      </c>
      <c r="K6" s="47">
        <v>45596</v>
      </c>
      <c r="L6" s="46">
        <v>3</v>
      </c>
      <c r="M6" s="46">
        <v>27.9</v>
      </c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6"/>
      <c r="F9" s="7"/>
      <c r="G9" s="46"/>
      <c r="H9" s="46"/>
      <c r="I9" s="46"/>
      <c r="J9" s="46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6"/>
      <c r="F10" s="7"/>
      <c r="G10" s="46"/>
      <c r="H10" s="46"/>
      <c r="I10" s="46"/>
      <c r="J10" s="46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6"/>
      <c r="F11" s="7"/>
      <c r="G11" s="46"/>
      <c r="H11" s="46"/>
      <c r="I11" s="46"/>
      <c r="J11" s="46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6"/>
      <c r="F12" s="7"/>
      <c r="G12" s="46"/>
      <c r="H12" s="46"/>
      <c r="I12" s="46"/>
      <c r="J12" s="46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6"/>
      <c r="F13" s="7"/>
      <c r="G13" s="46"/>
      <c r="H13" s="46"/>
      <c r="I13" s="46"/>
      <c r="J13" s="46"/>
      <c r="K13" s="8"/>
      <c r="L13" s="7"/>
      <c r="M13" s="7"/>
    </row>
    <row r="14" spans="1:13" x14ac:dyDescent="0.4">
      <c r="A14" s="13" t="s">
        <v>35</v>
      </c>
      <c r="B14" s="12">
        <f>COUNTA(B4:B13)</f>
        <v>3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55" zoomScaleNormal="85" zoomScaleSheetLayoutView="55" workbookViewId="0">
      <selection activeCell="E23" sqref="E23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50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6" t="s">
        <v>30</v>
      </c>
      <c r="B1" s="56"/>
      <c r="C1" s="56"/>
    </row>
    <row r="2" spans="1:16" s="1" customFormat="1" x14ac:dyDescent="0.4">
      <c r="B2" s="21" t="str">
        <f>旅館業!B2</f>
        <v>2024年10月</v>
      </c>
      <c r="L2" s="30"/>
    </row>
    <row r="3" spans="1:16" s="44" customFormat="1" x14ac:dyDescent="0.4">
      <c r="A3" s="16"/>
      <c r="B3" s="46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3"/>
      <c r="P3" s="43"/>
    </row>
    <row r="4" spans="1:16" s="44" customFormat="1" x14ac:dyDescent="0.4">
      <c r="A4" s="2">
        <f t="shared" ref="A4:A11" si="0">IF(C4="","",ROW()-3)</f>
        <v>1</v>
      </c>
      <c r="B4" s="46" t="s">
        <v>75</v>
      </c>
      <c r="C4" s="46" t="s">
        <v>76</v>
      </c>
      <c r="D4" s="46" t="s">
        <v>77</v>
      </c>
      <c r="E4" s="46" t="s">
        <v>78</v>
      </c>
      <c r="F4" s="46" t="s">
        <v>79</v>
      </c>
      <c r="G4" s="46" t="s">
        <v>80</v>
      </c>
      <c r="H4" s="46" t="s">
        <v>81</v>
      </c>
      <c r="I4" s="46" t="s">
        <v>82</v>
      </c>
      <c r="J4" s="46" t="s">
        <v>79</v>
      </c>
      <c r="K4" s="46" t="s">
        <v>77</v>
      </c>
      <c r="L4" s="47">
        <v>45583</v>
      </c>
      <c r="M4" s="46">
        <v>1</v>
      </c>
      <c r="N4" s="1">
        <v>72.84</v>
      </c>
    </row>
    <row r="5" spans="1:16" s="44" customFormat="1" x14ac:dyDescent="0.4">
      <c r="A5" s="2">
        <f t="shared" si="0"/>
        <v>2</v>
      </c>
      <c r="B5" s="46" t="s">
        <v>75</v>
      </c>
      <c r="C5" s="46" t="s">
        <v>83</v>
      </c>
      <c r="D5" s="46"/>
      <c r="E5" s="46" t="s">
        <v>84</v>
      </c>
      <c r="F5" s="46" t="s">
        <v>85</v>
      </c>
      <c r="G5" s="46" t="s">
        <v>86</v>
      </c>
      <c r="H5" s="46" t="s">
        <v>87</v>
      </c>
      <c r="I5" s="46" t="s">
        <v>88</v>
      </c>
      <c r="J5" s="46" t="s">
        <v>89</v>
      </c>
      <c r="K5" s="46"/>
      <c r="L5" s="47">
        <v>45595</v>
      </c>
      <c r="M5" s="46">
        <v>1</v>
      </c>
      <c r="N5" s="46">
        <v>14.19</v>
      </c>
    </row>
    <row r="6" spans="1:16" s="44" customFormat="1" x14ac:dyDescent="0.4">
      <c r="A6" s="2">
        <f t="shared" si="0"/>
        <v>3</v>
      </c>
      <c r="B6" s="46" t="s">
        <v>75</v>
      </c>
      <c r="C6" s="46" t="s">
        <v>90</v>
      </c>
      <c r="D6" s="46" t="s">
        <v>105</v>
      </c>
      <c r="E6" s="46" t="s">
        <v>91</v>
      </c>
      <c r="F6" s="46" t="s">
        <v>92</v>
      </c>
      <c r="G6" s="46" t="s">
        <v>93</v>
      </c>
      <c r="H6" s="46"/>
      <c r="I6" s="46"/>
      <c r="J6" s="46"/>
      <c r="K6" s="46"/>
      <c r="L6" s="47">
        <v>45595</v>
      </c>
      <c r="M6" s="46">
        <v>1</v>
      </c>
      <c r="N6" s="46">
        <v>16.989999999999998</v>
      </c>
    </row>
    <row r="7" spans="1:16" s="44" customFormat="1" x14ac:dyDescent="0.4">
      <c r="A7" s="2">
        <f t="shared" si="0"/>
        <v>4</v>
      </c>
      <c r="B7" s="52" t="s">
        <v>94</v>
      </c>
      <c r="C7" s="52" t="s">
        <v>95</v>
      </c>
      <c r="D7" s="52" t="s">
        <v>96</v>
      </c>
      <c r="E7" s="52" t="s">
        <v>97</v>
      </c>
      <c r="F7" s="52" t="s">
        <v>98</v>
      </c>
      <c r="G7" s="52" t="s">
        <v>99</v>
      </c>
      <c r="H7" s="52"/>
      <c r="I7" s="52"/>
      <c r="J7" s="52"/>
      <c r="K7" s="52"/>
      <c r="L7" s="53">
        <v>45595</v>
      </c>
      <c r="M7" s="52">
        <v>3</v>
      </c>
      <c r="N7" s="52">
        <v>25.37</v>
      </c>
    </row>
    <row r="8" spans="1:16" s="44" customFormat="1" x14ac:dyDescent="0.4">
      <c r="A8" s="2">
        <f t="shared" si="0"/>
        <v>5</v>
      </c>
      <c r="B8" s="52" t="s">
        <v>94</v>
      </c>
      <c r="C8" s="52" t="s">
        <v>100</v>
      </c>
      <c r="D8" s="52"/>
      <c r="E8" s="52" t="s">
        <v>101</v>
      </c>
      <c r="F8" s="52" t="s">
        <v>102</v>
      </c>
      <c r="G8" s="52" t="s">
        <v>103</v>
      </c>
      <c r="H8" s="52"/>
      <c r="I8" s="52"/>
      <c r="J8" s="52"/>
      <c r="K8" s="52"/>
      <c r="L8" s="53">
        <v>45569</v>
      </c>
      <c r="M8" s="52">
        <v>4</v>
      </c>
      <c r="N8" s="52">
        <v>66.8</v>
      </c>
    </row>
    <row r="9" spans="1:16" s="44" customFormat="1" x14ac:dyDescent="0.4">
      <c r="A9" s="2" t="str">
        <f t="shared" si="0"/>
        <v/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7"/>
      <c r="M9" s="46"/>
      <c r="N9" s="46"/>
    </row>
    <row r="10" spans="1:16" s="44" customFormat="1" x14ac:dyDescent="0.4">
      <c r="A10" s="2" t="str">
        <f t="shared" si="0"/>
        <v/>
      </c>
      <c r="B10" s="2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6"/>
      <c r="N10" s="46"/>
      <c r="O10" s="43"/>
      <c r="P10" s="43"/>
    </row>
    <row r="11" spans="1:16" s="44" customFormat="1" x14ac:dyDescent="0.4">
      <c r="A11" s="2" t="str">
        <f t="shared" si="0"/>
        <v/>
      </c>
      <c r="B11" s="2"/>
      <c r="C11" s="46"/>
      <c r="D11" s="46"/>
      <c r="E11" s="46"/>
      <c r="F11" s="46"/>
      <c r="G11" s="46"/>
      <c r="H11" s="46"/>
      <c r="I11" s="46"/>
      <c r="J11" s="46"/>
      <c r="K11" s="46"/>
      <c r="L11" s="47"/>
      <c r="M11" s="46"/>
      <c r="N11" s="46"/>
      <c r="O11" s="43"/>
      <c r="P11" s="43"/>
    </row>
    <row r="12" spans="1:16" s="44" customFormat="1" x14ac:dyDescent="0.4">
      <c r="A12" s="2" t="str">
        <f>IF(C12="","",ROW()-3)</f>
        <v/>
      </c>
      <c r="B12" s="2"/>
      <c r="C12" s="46"/>
      <c r="D12" s="46"/>
      <c r="E12" s="46"/>
      <c r="F12" s="46"/>
      <c r="G12" s="46"/>
      <c r="H12" s="46"/>
      <c r="I12" s="46"/>
      <c r="J12" s="46"/>
      <c r="K12" s="46"/>
      <c r="L12" s="47"/>
      <c r="M12" s="46"/>
      <c r="N12" s="46"/>
      <c r="O12" s="43"/>
      <c r="P12" s="43"/>
    </row>
    <row r="13" spans="1:16" s="44" customFormat="1" x14ac:dyDescent="0.4">
      <c r="A13" s="2" t="str">
        <f t="shared" ref="A13:A17" si="1">IF(C13="","",ROW()-3)</f>
        <v/>
      </c>
      <c r="B13" s="30"/>
      <c r="C13"/>
      <c r="D13"/>
      <c r="E13"/>
      <c r="F13"/>
      <c r="G13"/>
      <c r="H13"/>
      <c r="I13" s="1"/>
      <c r="J13" s="1"/>
      <c r="K13" s="1"/>
      <c r="L13" s="22"/>
      <c r="M13"/>
      <c r="N13"/>
      <c r="O13" s="43"/>
      <c r="P13" s="43"/>
    </row>
    <row r="14" spans="1:16" s="44" customFormat="1" x14ac:dyDescent="0.4">
      <c r="A14" s="2" t="str">
        <f t="shared" si="1"/>
        <v/>
      </c>
      <c r="B14" s="2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6"/>
      <c r="N14" s="46"/>
      <c r="O14" s="43"/>
      <c r="P14" s="43"/>
    </row>
    <row r="15" spans="1:16" s="48" customFormat="1" x14ac:dyDescent="0.4">
      <c r="A15" s="2" t="str">
        <f t="shared" si="1"/>
        <v/>
      </c>
      <c r="B15" s="27"/>
      <c r="C15" s="50"/>
      <c r="D15" s="46"/>
      <c r="E15" s="50"/>
      <c r="F15" s="50"/>
      <c r="G15" s="50"/>
      <c r="H15" s="50"/>
      <c r="I15" s="50"/>
      <c r="J15" s="50"/>
      <c r="K15" s="50"/>
      <c r="L15" s="51"/>
      <c r="M15" s="50"/>
      <c r="N15" s="50"/>
      <c r="O15" s="43"/>
      <c r="P15" s="43"/>
    </row>
    <row r="16" spans="1:16" s="44" customFormat="1" x14ac:dyDescent="0.4">
      <c r="A16" s="2" t="str">
        <f>IF(C16="","",ROW()-3)</f>
        <v/>
      </c>
      <c r="B16" s="27"/>
      <c r="C16" s="27"/>
      <c r="D16" s="2"/>
      <c r="E16" s="27"/>
      <c r="F16" s="27"/>
      <c r="G16" s="27"/>
      <c r="H16" s="27"/>
      <c r="I16" s="27"/>
      <c r="J16" s="27"/>
      <c r="K16" s="27"/>
      <c r="L16" s="36"/>
      <c r="M16" s="27"/>
      <c r="N16" s="27"/>
      <c r="O16" s="43"/>
      <c r="P16" s="43"/>
    </row>
    <row r="17" spans="1:16" s="44" customFormat="1" x14ac:dyDescent="0.4">
      <c r="A17" s="2" t="str">
        <f t="shared" si="1"/>
        <v/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6"/>
      <c r="M17" s="27"/>
      <c r="N17" s="27"/>
      <c r="O17" s="43"/>
      <c r="P17" s="43"/>
    </row>
    <row r="18" spans="1:16" s="44" customFormat="1" x14ac:dyDescent="0.4">
      <c r="A18" s="27" t="str">
        <f>IF(C18="","",ROW()-3)</f>
        <v/>
      </c>
      <c r="B18" s="27"/>
      <c r="C18" s="27"/>
      <c r="D18" s="27"/>
      <c r="E18" s="2"/>
      <c r="F18" s="2"/>
      <c r="G18" s="2"/>
      <c r="H18" s="2"/>
      <c r="I18" s="2"/>
      <c r="J18" s="2"/>
      <c r="K18" s="2"/>
      <c r="L18" s="3"/>
      <c r="M18" s="2"/>
      <c r="N18" s="2"/>
      <c r="O18" s="43"/>
      <c r="P18" s="43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3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3"/>
    </row>
    <row r="21" spans="1:16" x14ac:dyDescent="0.4">
      <c r="A21" s="39" t="s">
        <v>35</v>
      </c>
      <c r="B21" s="39"/>
      <c r="C21" s="40">
        <f>COUNTA(C4:C20)</f>
        <v>5</v>
      </c>
      <c r="D21" s="35" t="s">
        <v>36</v>
      </c>
      <c r="E21" s="35"/>
      <c r="F21" s="35"/>
      <c r="G21" s="35"/>
      <c r="H21" s="35"/>
      <c r="I21" s="35"/>
      <c r="J21" s="35"/>
      <c r="K21" s="35"/>
      <c r="L21" s="45"/>
      <c r="M21" s="35"/>
      <c r="N21" s="35"/>
      <c r="O21" s="43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B2" sqref="B2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2024年10月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52"/>
      <c r="C4" s="52"/>
      <c r="D4" s="52"/>
      <c r="E4" s="52"/>
      <c r="F4" s="52"/>
      <c r="G4" s="52"/>
      <c r="H4" s="53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>
      <selection activeCell="B2" sqref="B2:C2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7" t="str">
        <f>旅館業!B2</f>
        <v>2024年10月</v>
      </c>
      <c r="C2" s="57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 t="str">
        <f t="shared" ref="A4:A14" si="0">IF(B4="","",ROW()-3)</f>
        <v/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2" s="17" customFormat="1" x14ac:dyDescent="0.4">
      <c r="A5" s="16" t="str">
        <f t="shared" si="0"/>
        <v/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2" s="17" customFormat="1" x14ac:dyDescent="0.4">
      <c r="A6" s="16" t="str">
        <f t="shared" si="0"/>
        <v/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s="17" customFormat="1" x14ac:dyDescent="0.4">
      <c r="A7" s="16" t="str">
        <f t="shared" si="0"/>
        <v/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9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9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9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9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9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9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9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9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9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9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0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2024年10月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 t="str">
        <f>IF(B4="","",ROW()-3)</f>
        <v/>
      </c>
      <c r="B4" s="2"/>
      <c r="C4" s="2"/>
      <c r="D4" s="2"/>
      <c r="E4" s="8"/>
      <c r="F4" s="2"/>
      <c r="G4" s="9"/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0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2" sqref="B2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2024年10月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>
        <f>IF(B4="","",ROW()-3)</f>
        <v>1</v>
      </c>
      <c r="B4" s="24" t="s">
        <v>104</v>
      </c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1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2024-11-08T00:42:32Z</cp:lastPrinted>
  <dcterms:created xsi:type="dcterms:W3CDTF">2020-04-15T05:33:13Z</dcterms:created>
  <dcterms:modified xsi:type="dcterms:W3CDTF">2024-11-08T00:44:17Z</dcterms:modified>
</cp:coreProperties>
</file>