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uknt459om\生活衛生係共有2020\統計、年報、施設一覧、開示請求\生衛関係施設一覧\25_R7度施設一覧\R7.10\"/>
    </mc:Choice>
  </mc:AlternateContent>
  <xr:revisionPtr revIDLastSave="0" documentId="13_ncr:1_{C34F5C6F-C789-4C21-8BE9-20FDD3EF2A71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美容所!$A$3:$N$21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温泉利用許可施設!$A$1:$L$20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美容所!$A$1:$N$22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A4" i="16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4" i="14"/>
  <c r="A5" i="12"/>
  <c r="A4" i="12"/>
  <c r="A4" i="11"/>
  <c r="A4" i="10"/>
  <c r="A4" i="18"/>
  <c r="A5" i="18"/>
  <c r="A4" i="17"/>
  <c r="A9" i="16"/>
  <c r="A4" i="13"/>
  <c r="A5" i="13"/>
  <c r="A6" i="16"/>
  <c r="A7" i="16"/>
  <c r="A8" i="16"/>
  <c r="A10" i="16"/>
  <c r="A11" i="16"/>
  <c r="A12" i="16"/>
  <c r="A13" i="16"/>
  <c r="A14" i="16"/>
  <c r="A15" i="16" l="1"/>
  <c r="A16" i="16"/>
  <c r="A17" i="16"/>
  <c r="B20" i="16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2" i="14" l="1"/>
  <c r="A5" i="17" l="1"/>
  <c r="A7" i="17"/>
  <c r="A8" i="17"/>
  <c r="B2" i="14" l="1"/>
  <c r="A9" i="17" l="1"/>
  <c r="B15" i="18" l="1"/>
  <c r="A6" i="18"/>
  <c r="A7" i="18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5" i="10" l="1"/>
  <c r="A6" i="10"/>
  <c r="A7" i="10"/>
  <c r="A8" i="10"/>
  <c r="A9" i="10"/>
  <c r="A10" i="10"/>
  <c r="A11" i="10"/>
  <c r="A12" i="10"/>
  <c r="A13" i="10"/>
  <c r="B14" i="17" l="1"/>
  <c r="A13" i="17"/>
  <c r="A12" i="17"/>
  <c r="A11" i="17"/>
  <c r="A10" i="17"/>
  <c r="A19" i="16"/>
  <c r="A18" i="16"/>
  <c r="B14" i="15"/>
  <c r="B14" i="13"/>
  <c r="B14" i="12"/>
  <c r="A13" i="12"/>
  <c r="A12" i="12"/>
  <c r="A11" i="12"/>
  <c r="A10" i="12"/>
  <c r="A9" i="12"/>
  <c r="A8" i="12"/>
  <c r="A7" i="12"/>
  <c r="A6" i="12"/>
  <c r="B14" i="11"/>
  <c r="A13" i="11"/>
  <c r="A12" i="11"/>
  <c r="A11" i="11"/>
  <c r="A10" i="11"/>
  <c r="A9" i="11"/>
  <c r="A8" i="11"/>
  <c r="A7" i="11"/>
  <c r="A6" i="11"/>
  <c r="A5" i="11"/>
  <c r="B14" i="10"/>
</calcChain>
</file>

<file path=xl/sharedStrings.xml><?xml version="1.0" encoding="utf-8"?>
<sst xmlns="http://schemas.openxmlformats.org/spreadsheetml/2006/main" count="248" uniqueCount="174">
  <si>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</si>
  <si>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</si>
  <si>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</si>
  <si>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</si>
  <si>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</si>
  <si>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</si>
  <si>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</si>
  <si>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</si>
  <si>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</si>
  <si>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</si>
  <si>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</si>
  <si>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</si>
  <si>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</si>
  <si>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</si>
  <si>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</si>
  <si>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</si>
  <si>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</si>
  <si>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</si>
  <si>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</si>
  <si>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</si>
  <si>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</si>
  <si>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</si>
  <si>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</si>
  <si>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</si>
  <si>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</si>
  <si>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</si>
  <si>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</si>
  <si>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</si>
  <si>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</si>
  <si>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</si>
  <si>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</si>
  <si>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</si>
  <si>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</si>
  <si>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</si>
  <si>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</si>
  <si>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</si>
  <si>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</si>
  <si>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</si>
  <si>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</si>
  <si>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</si>
  <si>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</si>
  <si>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</si>
  <si>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</si>
  <si>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</si>
  <si>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</si>
  <si>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</si>
  <si>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学校</t>
    <rPh sb="0" eb="2">
      <t>ガッコウ</t>
    </rPh>
    <phoneticPr fontId="18"/>
  </si>
  <si>
    <t>青葉区堤通雨宮町１－１</t>
  </si>
  <si>
    <t>まつエク専門店</t>
  </si>
  <si>
    <t>一般</t>
  </si>
  <si>
    <t>イオンモール仙台上杉　３階</t>
  </si>
  <si>
    <t>㈱オートランドリータカノ</t>
  </si>
  <si>
    <t>2025年10月</t>
    <rPh sb="4" eb="5">
      <t>ネン</t>
    </rPh>
    <rPh sb="7" eb="8">
      <t>ガツ</t>
    </rPh>
    <phoneticPr fontId="18"/>
  </si>
  <si>
    <t>観せ物</t>
  </si>
  <si>
    <t>ミラクルドリームサーカス仙台公演</t>
  </si>
  <si>
    <t>宮城野区蒲生三丁目４－１</t>
  </si>
  <si>
    <t>ドリームサーカス㈱</t>
  </si>
  <si>
    <t>サウナ風呂</t>
  </si>
  <si>
    <t>テントサウナ体験施設</t>
  </si>
  <si>
    <t>青葉区桜ケ岡公園１</t>
  </si>
  <si>
    <t>フクフクホーム㈱</t>
  </si>
  <si>
    <t>Ｓｔａｒｔ　Ｈａｉｒ</t>
  </si>
  <si>
    <t>泉区将監八丁目８－２６</t>
  </si>
  <si>
    <t>本郷　龍也</t>
  </si>
  <si>
    <t>白髪染め専門店×髪質改善ときどきトリートメント＆ハイライト　Ｙｅｌｌｏｗ仙台店</t>
  </si>
  <si>
    <t>022-204-4240</t>
  </si>
  <si>
    <t>青葉区本町一丁目１３－１６</t>
  </si>
  <si>
    <t>Ｙｅｌｌｏｗビル　２階</t>
  </si>
  <si>
    <t>㈱ｄｏｗｋｕ</t>
  </si>
  <si>
    <t>代表取締役　工藤　欣弘</t>
  </si>
  <si>
    <t>仙台市泉区高森一丁目１－２</t>
  </si>
  <si>
    <t>022-777-6255</t>
  </si>
  <si>
    <t>ＴＯＴＡＬＢＥＡＵＴＹ２２１</t>
  </si>
  <si>
    <t>022-281-9587</t>
  </si>
  <si>
    <t>青葉区本町一丁目１３－２５</t>
  </si>
  <si>
    <t>ＮＪ本町ビル　４階</t>
  </si>
  <si>
    <t>平山　惠子</t>
  </si>
  <si>
    <t>Ｖｉａｎｇｅ　Ｅｙｅｌａｓｈ　Ｓａｌｏｎ　仙台店</t>
  </si>
  <si>
    <t>青葉区中央二丁目７－３０</t>
  </si>
  <si>
    <t>角川ビル　地下１階　２号室</t>
  </si>
  <si>
    <t>㈱Ｐｌａｉｓｉｒ</t>
  </si>
  <si>
    <t>代表取締役　土屋　沙紀</t>
  </si>
  <si>
    <t>静岡県沼津市上土町５２</t>
  </si>
  <si>
    <t>ＡＩビル　１階</t>
  </si>
  <si>
    <t>ｃｈｉｌｌ</t>
  </si>
  <si>
    <t>022-208-2080</t>
  </si>
  <si>
    <t>青葉区中央二丁目１０－２０</t>
  </si>
  <si>
    <t>シエロ広瀬通ビル　３階</t>
  </si>
  <si>
    <t>㈱Ｃｈｉｌｌ</t>
  </si>
  <si>
    <t>代表取締役　髙木　翔</t>
  </si>
  <si>
    <t>東京都豊島区南池袋２－２４－１</t>
  </si>
  <si>
    <t>八大ビル　３０２</t>
  </si>
  <si>
    <t>03-6907-1728</t>
  </si>
  <si>
    <t>まつげパーマ専門店　Ｃｅｌｅｂ　Ｈｉｌｌ＇ｓ（セレブヒルズ）　仙台駅前店</t>
  </si>
  <si>
    <t>青葉区中央三丁目８－５</t>
  </si>
  <si>
    <t>新仙台駅前ビル　９階　９０４</t>
  </si>
  <si>
    <t>㈲Ｃ．Ｔ．ｐｒｏｄｕｃｅ</t>
  </si>
  <si>
    <t>取締役　山本　千裕</t>
  </si>
  <si>
    <t>兵庫県神戸市中央区北長狭通３－１－１２</t>
  </si>
  <si>
    <t>神戸バザービル　４階</t>
  </si>
  <si>
    <t>078-331-7771</t>
  </si>
  <si>
    <t>ｆｕｚｚｙ　ｋｉｔｔｙ</t>
  </si>
  <si>
    <t>青葉区国分町二丁目９－１０</t>
  </si>
  <si>
    <t>南條ビル　４１５</t>
  </si>
  <si>
    <t>長岡　憲孝</t>
  </si>
  <si>
    <t>Ｍｅｒａｋ　ｈａｉｒｓａｌｏｎ</t>
  </si>
  <si>
    <t>青葉区大町一丁目１－６</t>
  </si>
  <si>
    <t>第一青葉ビル　２階</t>
  </si>
  <si>
    <t>渡邉　徹也</t>
  </si>
  <si>
    <t>ＢＥＡＵＴＹ　ＭＡＲＫＥＴ　ｕｎｇｕ</t>
  </si>
  <si>
    <t>022-341-0113</t>
  </si>
  <si>
    <t>㈱ＤｉａＵＮＧＵ　</t>
  </si>
  <si>
    <t>代表取締役　河口　記久</t>
  </si>
  <si>
    <t>仙台市若林区古城三丁目７－５</t>
  </si>
  <si>
    <t>クリエイトビル　１階</t>
  </si>
  <si>
    <t>022-349-5578</t>
  </si>
  <si>
    <t>ｍｙｒｔｉｌｌｅ</t>
  </si>
  <si>
    <t>宮城野区新田東二丁目４－１３</t>
  </si>
  <si>
    <t>アルバⅡ　１０１</t>
  </si>
  <si>
    <t>谷口　瑞穂</t>
  </si>
  <si>
    <t>Ｐｉｕ－</t>
  </si>
  <si>
    <t>022-355-8785</t>
  </si>
  <si>
    <t>宮城野区榴岡四丁目３－２７</t>
  </si>
  <si>
    <t>ＴＯＦＵ　ＢＬＤＧ．ＭＯＭＥＮ　２階</t>
  </si>
  <si>
    <t>㈱ネイキッド</t>
  </si>
  <si>
    <t>代表取締役　阿部　達哉</t>
  </si>
  <si>
    <t>宮城県角田市尾山字横町９番地</t>
  </si>
  <si>
    <t>ＧＬＹＮ　ＤＯＯＲ</t>
  </si>
  <si>
    <t>若林区荒井七丁目２４－１４</t>
  </si>
  <si>
    <t>佐藤　亮太</t>
  </si>
  <si>
    <t>ｌａｔｔｅ　ｈａｉｒ　ｌｅｍｉｅ</t>
  </si>
  <si>
    <t>022-226-8429</t>
  </si>
  <si>
    <t>太白区長町南三丁目３－３８</t>
  </si>
  <si>
    <t>高橋ビル１Ｆ</t>
  </si>
  <si>
    <t>㈱ｌａｔｔｅ</t>
  </si>
  <si>
    <t>代表取締役　阿保　かおり</t>
  </si>
  <si>
    <t>仙台市太白区長町南三丁目１５－１１</t>
  </si>
  <si>
    <t>レガーロＵ　１０１</t>
  </si>
  <si>
    <t>022-797-7995</t>
  </si>
  <si>
    <t>ｕｎｇｕ　ｇａｌｌｅｒｙ</t>
  </si>
  <si>
    <t>022-302-4088</t>
  </si>
  <si>
    <t>太白区あすと長町四丁目２－１０</t>
  </si>
  <si>
    <t>あすとクリニックモール２Ｆ</t>
  </si>
  <si>
    <t>㈱ＤｉａＵＮＧＵ</t>
  </si>
  <si>
    <t>クリエイトビル１Ｆ１０１</t>
  </si>
  <si>
    <t>ｈａｉｒ　ｒｅｐｏｓ　Ａｎｄ　ＷＡＣＣＡ</t>
  </si>
  <si>
    <t>泉区泉中央一丁目３１－３</t>
  </si>
  <si>
    <t>パルネット関村１Ｆ</t>
  </si>
  <si>
    <t>田口　嘉朋</t>
  </si>
  <si>
    <t>ＲＯＭ</t>
  </si>
  <si>
    <t>泉区泉中央一丁目１７－５</t>
  </si>
  <si>
    <t>ビルドスマイルⅡ　４０３</t>
  </si>
  <si>
    <t>小針　なるみ</t>
  </si>
  <si>
    <t>取次所</t>
  </si>
  <si>
    <t>クリーニングタカノ　北目町通り店</t>
  </si>
  <si>
    <t>022-223-3978</t>
  </si>
  <si>
    <t>青葉区中央四丁目８－１６</t>
  </si>
  <si>
    <t>大泉ビル　１階</t>
  </si>
  <si>
    <t>浴用</t>
  </si>
  <si>
    <t>ｍｏｒｅＴＯＨＯＫＵマルシェ「仮設手湯」</t>
  </si>
  <si>
    <t>金田一温泉　黎明の湯　仮設手湯</t>
  </si>
  <si>
    <t>金田一温泉（黎明の湯）</t>
  </si>
  <si>
    <t>岩手県二戸市金田一字大沼２４番地６</t>
  </si>
  <si>
    <t>単純温泉（低張性弱アルカリ性低温泉）</t>
  </si>
  <si>
    <t>二戸市長　藤原　淳</t>
  </si>
  <si>
    <t>太白区秋保町湯元字鹿乙２０</t>
    <rPh sb="0" eb="3">
      <t>タイハクク</t>
    </rPh>
    <rPh sb="3" eb="5">
      <t>アキホ</t>
    </rPh>
    <rPh sb="5" eb="6">
      <t>マチ</t>
    </rPh>
    <rPh sb="6" eb="7">
      <t>ユ</t>
    </rPh>
    <rPh sb="7" eb="8">
      <t>モト</t>
    </rPh>
    <rPh sb="8" eb="9">
      <t>ジ</t>
    </rPh>
    <rPh sb="9" eb="10">
      <t>シカ</t>
    </rPh>
    <rPh sb="10" eb="11">
      <t>オツ</t>
    </rPh>
    <phoneticPr fontId="18"/>
  </si>
  <si>
    <t>宮城県</t>
    <rPh sb="0" eb="3">
      <t>ミヤギケン</t>
    </rPh>
    <phoneticPr fontId="18"/>
  </si>
  <si>
    <t>イオンモール仙台上杉</t>
    <rPh sb="6" eb="8">
      <t>センダイ</t>
    </rPh>
    <rPh sb="8" eb="10">
      <t>カミスギ</t>
    </rPh>
    <phoneticPr fontId="18"/>
  </si>
  <si>
    <t>青葉区堤通雨宮町１－１</t>
    <rPh sb="0" eb="3">
      <t>アオバク</t>
    </rPh>
    <rPh sb="3" eb="5">
      <t>ツツミドオリ</t>
    </rPh>
    <rPh sb="5" eb="7">
      <t>アマミヤ</t>
    </rPh>
    <rPh sb="7" eb="8">
      <t>マチ</t>
    </rPh>
    <phoneticPr fontId="18"/>
  </si>
  <si>
    <t>イオンモール㈱</t>
    <phoneticPr fontId="18"/>
  </si>
  <si>
    <t>百貨店</t>
    <rPh sb="0" eb="3">
      <t>ヒャッカテン</t>
    </rPh>
    <phoneticPr fontId="18"/>
  </si>
  <si>
    <t>宮城野区松岡町１０－１４　サンライフ松岡２０１</t>
    <rPh sb="0" eb="4">
      <t>ミヤギノク</t>
    </rPh>
    <rPh sb="4" eb="7">
      <t>マツオカマチ</t>
    </rPh>
    <phoneticPr fontId="18"/>
  </si>
  <si>
    <t>仙台市内一円</t>
    <rPh sb="0" eb="4">
      <t>センダイシナイ</t>
    </rPh>
    <rPh sb="4" eb="6">
      <t>イチエン</t>
    </rPh>
    <phoneticPr fontId="18"/>
  </si>
  <si>
    <t>宮城県立秋保かがやき支援学校</t>
    <rPh sb="0" eb="3">
      <t>ミヤギケン</t>
    </rPh>
    <rPh sb="3" eb="4">
      <t>リツ</t>
    </rPh>
    <rPh sb="4" eb="6">
      <t>アキホ</t>
    </rPh>
    <rPh sb="10" eb="12">
      <t>シエン</t>
    </rPh>
    <rPh sb="12" eb="14">
      <t>ガッコウ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</si>
</sst>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58" fontId="0" fillId="0" borderId="10" xfId="0" applyNumberFormat="1" applyBorder="1" applyAlignment="1">
      <alignment horizontal="left" vertical="center" shrinkToFit="1"/>
    </xf>
    <xf numFmtId="0" fontId="19" fillId="0" borderId="0" xfId="0" applyFont="1" applyAlignment="1">
      <alignment vertical="center" shrinkToFit="1"/>
    </xf>
    <xf numFmtId="49" fontId="19" fillId="33" borderId="0" xfId="0" applyNumberFormat="1" applyFont="1" applyFill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58" fontId="19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33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58" fontId="19" fillId="0" borderId="0" xfId="0" applyNumberFormat="1" applyFont="1" applyAlignment="1">
      <alignment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58" fontId="19" fillId="0" borderId="12" xfId="0" applyNumberFormat="1" applyFont="1" applyBorder="1" applyAlignment="1">
      <alignment vertical="center" shrinkToFit="1"/>
    </xf>
    <xf numFmtId="58" fontId="0" fillId="0" borderId="12" xfId="0" applyNumberFormat="1" applyBorder="1" applyAlignment="1">
      <alignment vertical="center" shrinkToFit="1"/>
    </xf>
    <xf numFmtId="58" fontId="0" fillId="0" borderId="10" xfId="0" applyNumberFormat="1" applyBorder="1">
      <alignment vertical="center"/>
    </xf>
    <xf numFmtId="176" fontId="0" fillId="0" borderId="10" xfId="0" applyNumberForma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58" fontId="0" fillId="0" borderId="11" xfId="0" applyNumberForma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58" fontId="0" fillId="0" borderId="14" xfId="0" applyNumberFormat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view="pageBreakPreview" zoomScale="60" zoomScaleNormal="85" workbookViewId="0">
      <selection activeCell="D42" sqref="D42"/>
    </sheetView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52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 t="str">
        <f>IF(B4="","",ROW()-3)</f>
        <v/>
      </c>
      <c r="B4"/>
      <c r="C4"/>
      <c r="D4"/>
      <c r="E4"/>
      <c r="F4"/>
      <c r="G4"/>
      <c r="H4"/>
      <c r="I4"/>
      <c r="J4"/>
      <c r="K4"/>
      <c r="L4"/>
      <c r="M4" s="12"/>
    </row>
    <row r="5" spans="1:16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16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="80" zoomScaleNormal="85" zoomScaleSheetLayoutView="80" workbookViewId="0">
      <selection activeCell="A5" sqref="A5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6" x14ac:dyDescent="0.55000000000000004">
      <c r="A1" t="s">
        <v>27</v>
      </c>
    </row>
    <row r="2" spans="1:16" s="1" customFormat="1" x14ac:dyDescent="0.55000000000000004">
      <c r="A2"/>
      <c r="B2" s="11" t="str">
        <f>旅館業!B2</f>
        <v>2025年10月</v>
      </c>
    </row>
    <row r="3" spans="1:16" s="8" customFormat="1" ht="17" customHeigh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s="1" customFormat="1" x14ac:dyDescent="0.55000000000000004">
      <c r="A4" s="2">
        <f>IF(B4="","",ROW()-3)</f>
        <v>1</v>
      </c>
      <c r="B4" s="2" t="s">
        <v>53</v>
      </c>
      <c r="C4" s="2" t="s">
        <v>54</v>
      </c>
      <c r="D4" s="2"/>
      <c r="E4" s="2" t="s">
        <v>55</v>
      </c>
      <c r="F4" s="2"/>
      <c r="G4" s="2" t="s">
        <v>56</v>
      </c>
      <c r="H4" s="3">
        <v>45960</v>
      </c>
    </row>
    <row r="5" spans="1:16" s="1" customFormat="1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P5" s="16"/>
    </row>
    <row r="6" spans="1:16" s="1" customFormat="1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s="1" customFormat="1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s="1" customFormat="1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1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K18" sqref="K18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2025年10月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>
        <f>IF(B4="","",ROW()-3)</f>
        <v>1</v>
      </c>
      <c r="B4" s="1" t="s">
        <v>57</v>
      </c>
      <c r="C4" s="1" t="s">
        <v>58</v>
      </c>
      <c r="D4" s="1"/>
      <c r="E4" s="1" t="s">
        <v>59</v>
      </c>
      <c r="F4" s="1"/>
      <c r="G4" s="1" t="s">
        <v>60</v>
      </c>
      <c r="H4" s="16">
        <v>45952</v>
      </c>
    </row>
    <row r="5" spans="1:16" x14ac:dyDescent="0.55000000000000004">
      <c r="A5" s="2" t="str">
        <f>IF(B5="","",ROW()-3)</f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6"/>
      <c r="O5" s="1"/>
      <c r="P5" s="1"/>
    </row>
    <row r="6" spans="1:16" x14ac:dyDescent="0.55000000000000004">
      <c r="A6" s="2" t="str">
        <f t="shared" ref="A6:A13" si="0">IF(B6="","",ROW()-3)</f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1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60" zoomScaleNormal="85" workbookViewId="0">
      <selection activeCell="H31" sqref="H31"/>
    </sheetView>
  </sheetViews>
  <sheetFormatPr defaultColWidth="9" defaultRowHeight="18" x14ac:dyDescent="0.55000000000000004"/>
  <cols>
    <col min="1" max="1" width="4.83203125" style="1" bestFit="1" customWidth="1"/>
    <col min="2" max="2" width="25.5" style="1" bestFit="1" customWidth="1"/>
    <col min="3" max="3" width="17.75" style="19" customWidth="1"/>
    <col min="4" max="4" width="27.58203125" style="1" bestFit="1" customWidth="1"/>
    <col min="5" max="5" width="34" style="1" customWidth="1"/>
    <col min="6" max="6" width="17.25" style="1" bestFit="1" customWidth="1"/>
    <col min="7" max="7" width="17.25" style="1" customWidth="1"/>
    <col min="8" max="8" width="34.9140625" style="1" customWidth="1"/>
    <col min="9" max="10" width="17.25" style="1" customWidth="1"/>
    <col min="11" max="11" width="15.33203125" style="19" bestFit="1" customWidth="1"/>
    <col min="12" max="12" width="13" style="1" customWidth="1"/>
    <col min="13" max="13" width="15.08203125" style="1" bestFit="1" customWidth="1"/>
    <col min="14" max="16384" width="9" style="1"/>
  </cols>
  <sheetData>
    <row r="1" spans="1:13" x14ac:dyDescent="0.55000000000000004">
      <c r="A1" s="42" t="s">
        <v>29</v>
      </c>
      <c r="B1" s="42"/>
      <c r="C1" s="42"/>
    </row>
    <row r="2" spans="1:13" s="19" customFormat="1" x14ac:dyDescent="0.55000000000000004">
      <c r="A2" s="1"/>
      <c r="B2" s="20" t="str">
        <f>旅館業!B2</f>
        <v>2025年10月</v>
      </c>
    </row>
    <row r="3" spans="1:13" s="27" customFormat="1" x14ac:dyDescent="0.55000000000000004">
      <c r="A3" s="21"/>
      <c r="B3" s="21" t="s">
        <v>0</v>
      </c>
      <c r="C3" s="21" t="s">
        <v>24</v>
      </c>
      <c r="D3" s="21" t="s">
        <v>1</v>
      </c>
      <c r="E3" s="21" t="s">
        <v>39</v>
      </c>
      <c r="F3" s="21" t="s">
        <v>10</v>
      </c>
      <c r="G3" s="21" t="s">
        <v>40</v>
      </c>
      <c r="H3" s="21" t="s">
        <v>41</v>
      </c>
      <c r="I3" s="21" t="s">
        <v>42</v>
      </c>
      <c r="J3" s="21" t="s">
        <v>43</v>
      </c>
      <c r="K3" s="21" t="s">
        <v>11</v>
      </c>
      <c r="L3" s="21" t="s">
        <v>38</v>
      </c>
      <c r="M3" s="21" t="s">
        <v>13</v>
      </c>
    </row>
    <row r="4" spans="1:13" x14ac:dyDescent="0.55000000000000004">
      <c r="A4" s="22">
        <f t="shared" ref="A4:A13" si="0">IF(B4="","",ROW()-3)</f>
        <v>1</v>
      </c>
      <c r="B4" s="2" t="s">
        <v>61</v>
      </c>
      <c r="C4" s="2"/>
      <c r="D4" s="2" t="s">
        <v>62</v>
      </c>
      <c r="E4" s="2"/>
      <c r="F4" s="2" t="s">
        <v>63</v>
      </c>
      <c r="G4" s="2"/>
      <c r="H4" s="2"/>
      <c r="I4" s="2"/>
      <c r="J4" s="2"/>
      <c r="K4" s="35">
        <v>45954</v>
      </c>
      <c r="L4" s="2">
        <v>1</v>
      </c>
      <c r="M4" s="2">
        <v>17.62</v>
      </c>
    </row>
    <row r="5" spans="1:13" s="19" customFormat="1" x14ac:dyDescent="0.55000000000000004">
      <c r="A5" s="22" t="str">
        <f t="shared" si="0"/>
        <v/>
      </c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</row>
    <row r="6" spans="1:13" x14ac:dyDescent="0.55000000000000004">
      <c r="A6" s="22" t="str">
        <f t="shared" si="0"/>
        <v/>
      </c>
      <c r="B6" s="22"/>
      <c r="C6" s="22"/>
      <c r="D6" s="22"/>
      <c r="E6" s="22"/>
      <c r="F6" s="22"/>
      <c r="G6" s="22"/>
      <c r="H6" s="22"/>
      <c r="I6" s="22"/>
      <c r="J6" s="22"/>
      <c r="K6" s="24"/>
      <c r="L6" s="22"/>
      <c r="M6" s="22"/>
    </row>
    <row r="7" spans="1:13" x14ac:dyDescent="0.55000000000000004">
      <c r="A7" s="23" t="str">
        <f t="shared" si="0"/>
        <v/>
      </c>
      <c r="B7" s="22"/>
      <c r="C7" s="22"/>
      <c r="D7" s="22"/>
      <c r="E7" s="22"/>
      <c r="F7" s="22"/>
      <c r="G7" s="22"/>
      <c r="H7" s="22"/>
      <c r="I7" s="22"/>
      <c r="J7" s="22"/>
      <c r="K7" s="24"/>
      <c r="L7" s="22"/>
      <c r="M7" s="22"/>
    </row>
    <row r="8" spans="1:13" x14ac:dyDescent="0.55000000000000004">
      <c r="A8" s="22" t="str">
        <f t="shared" si="0"/>
        <v/>
      </c>
      <c r="B8" s="22"/>
      <c r="C8" s="22"/>
      <c r="D8" s="22"/>
      <c r="E8" s="22"/>
      <c r="F8" s="22"/>
      <c r="G8" s="22"/>
      <c r="H8" s="22"/>
      <c r="I8" s="22"/>
      <c r="J8" s="22"/>
      <c r="K8" s="24"/>
      <c r="L8" s="22"/>
      <c r="M8" s="22"/>
    </row>
    <row r="9" spans="1:13" x14ac:dyDescent="0.55000000000000004">
      <c r="A9" s="23" t="str">
        <f t="shared" si="0"/>
        <v/>
      </c>
      <c r="B9" s="22"/>
      <c r="C9" s="22"/>
      <c r="D9" s="22"/>
      <c r="E9" s="22"/>
      <c r="F9" s="22"/>
      <c r="G9" s="22"/>
      <c r="H9" s="22"/>
      <c r="I9" s="22"/>
      <c r="J9" s="22"/>
      <c r="K9" s="24"/>
      <c r="L9" s="22"/>
      <c r="M9" s="22"/>
    </row>
    <row r="10" spans="1:13" x14ac:dyDescent="0.55000000000000004">
      <c r="A10" s="22" t="str">
        <f t="shared" si="0"/>
        <v/>
      </c>
      <c r="B10" s="22"/>
      <c r="C10" s="22"/>
      <c r="D10" s="22"/>
      <c r="E10" s="22"/>
      <c r="F10" s="22"/>
      <c r="G10" s="22"/>
      <c r="H10" s="22"/>
      <c r="I10" s="22"/>
      <c r="J10" s="22"/>
      <c r="K10" s="24"/>
      <c r="L10" s="22"/>
      <c r="M10" s="22"/>
    </row>
    <row r="11" spans="1:13" x14ac:dyDescent="0.55000000000000004">
      <c r="A11" s="23" t="str">
        <f t="shared" si="0"/>
        <v/>
      </c>
      <c r="B11" s="22"/>
      <c r="C11" s="22"/>
      <c r="D11" s="22"/>
      <c r="E11" s="22"/>
      <c r="F11" s="22"/>
      <c r="G11" s="22"/>
      <c r="H11" s="22"/>
      <c r="I11" s="22"/>
      <c r="J11" s="22"/>
      <c r="K11" s="24"/>
      <c r="L11" s="22"/>
      <c r="M11" s="22"/>
    </row>
    <row r="12" spans="1:13" x14ac:dyDescent="0.55000000000000004">
      <c r="A12" s="22" t="str">
        <f t="shared" si="0"/>
        <v/>
      </c>
      <c r="B12" s="22"/>
      <c r="C12" s="22"/>
      <c r="D12" s="22"/>
      <c r="E12" s="22"/>
      <c r="F12" s="22"/>
      <c r="G12" s="22"/>
      <c r="H12" s="22"/>
      <c r="I12" s="22"/>
      <c r="J12" s="22"/>
      <c r="K12" s="24"/>
      <c r="L12" s="22"/>
      <c r="M12" s="22"/>
    </row>
    <row r="13" spans="1:13" x14ac:dyDescent="0.55000000000000004">
      <c r="A13" s="23" t="str">
        <f t="shared" si="0"/>
        <v/>
      </c>
      <c r="B13" s="22"/>
      <c r="C13" s="22"/>
      <c r="D13" s="22"/>
      <c r="E13" s="22"/>
      <c r="F13" s="22"/>
      <c r="G13" s="22"/>
      <c r="H13" s="22"/>
      <c r="I13" s="22"/>
      <c r="J13" s="22"/>
      <c r="K13" s="24"/>
      <c r="L13" s="22"/>
      <c r="M13" s="22"/>
    </row>
    <row r="14" spans="1:13" x14ac:dyDescent="0.55000000000000004">
      <c r="A14" s="25" t="s">
        <v>35</v>
      </c>
      <c r="B14" s="26">
        <f>COUNTA(B4:B13)</f>
        <v>1</v>
      </c>
      <c r="C14" s="19" t="s">
        <v>36</v>
      </c>
    </row>
    <row r="18" spans="3:14" x14ac:dyDescent="0.55000000000000004">
      <c r="C18" s="1"/>
      <c r="K18" s="1"/>
    </row>
    <row r="19" spans="3:14" x14ac:dyDescent="0.55000000000000004">
      <c r="C19" s="1"/>
      <c r="K19" s="28"/>
      <c r="N19" s="19"/>
    </row>
    <row r="20" spans="3:14" x14ac:dyDescent="0.55000000000000004">
      <c r="C20" s="1"/>
      <c r="K20" s="28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zoomScale="80" zoomScaleNormal="85" zoomScaleSheetLayoutView="80" workbookViewId="0">
      <selection activeCell="C29" sqref="C29"/>
    </sheetView>
  </sheetViews>
  <sheetFormatPr defaultColWidth="9" defaultRowHeight="18" x14ac:dyDescent="0.55000000000000004"/>
  <cols>
    <col min="1" max="1" width="5.83203125" style="19" customWidth="1"/>
    <col min="2" max="2" width="11.75" style="19" bestFit="1" customWidth="1"/>
    <col min="3" max="3" width="50.5" style="19" customWidth="1"/>
    <col min="4" max="4" width="16" style="19" customWidth="1"/>
    <col min="5" max="5" width="31.75" style="19" bestFit="1" customWidth="1"/>
    <col min="6" max="6" width="31.75" style="19" customWidth="1"/>
    <col min="7" max="7" width="29.58203125" style="19" bestFit="1" customWidth="1"/>
    <col min="8" max="8" width="24.4140625" style="19" customWidth="1"/>
    <col min="9" max="9" width="26.4140625" style="19" customWidth="1"/>
    <col min="10" max="10" width="14" style="19" customWidth="1"/>
    <col min="11" max="11" width="10.58203125" style="19" bestFit="1" customWidth="1"/>
    <col min="12" max="12" width="15.33203125" style="19" bestFit="1" customWidth="1"/>
    <col min="13" max="13" width="11.08203125" style="19" customWidth="1"/>
    <col min="14" max="14" width="15.08203125" style="19" bestFit="1" customWidth="1"/>
    <col min="15" max="16384" width="9" style="19"/>
  </cols>
  <sheetData>
    <row r="1" spans="1:14" x14ac:dyDescent="0.55000000000000004">
      <c r="A1" s="43" t="s">
        <v>30</v>
      </c>
      <c r="B1" s="43"/>
      <c r="C1" s="43"/>
    </row>
    <row r="2" spans="1:14" x14ac:dyDescent="0.55000000000000004">
      <c r="B2" s="20" t="str">
        <f>旅館業!B2</f>
        <v>2025年10月</v>
      </c>
    </row>
    <row r="3" spans="1:14" s="27" customFormat="1" x14ac:dyDescent="0.55000000000000004">
      <c r="A3" s="21"/>
      <c r="B3" s="22" t="s">
        <v>44</v>
      </c>
      <c r="C3" s="21" t="s">
        <v>0</v>
      </c>
      <c r="D3" s="21" t="s">
        <v>24</v>
      </c>
      <c r="E3" s="21" t="s">
        <v>1</v>
      </c>
      <c r="F3" s="21" t="s">
        <v>39</v>
      </c>
      <c r="G3" s="21" t="s">
        <v>10</v>
      </c>
      <c r="H3" s="21" t="s">
        <v>40</v>
      </c>
      <c r="I3" s="21" t="s">
        <v>41</v>
      </c>
      <c r="J3" s="21" t="s">
        <v>42</v>
      </c>
      <c r="K3" s="21" t="s">
        <v>43</v>
      </c>
      <c r="L3" s="21" t="s">
        <v>11</v>
      </c>
      <c r="M3" s="21" t="s">
        <v>12</v>
      </c>
      <c r="N3" s="21" t="s">
        <v>13</v>
      </c>
    </row>
    <row r="4" spans="1:14" s="27" customFormat="1" x14ac:dyDescent="0.55000000000000004">
      <c r="A4" s="22">
        <f>IF(B4="","",ROW()-3)</f>
        <v>1</v>
      </c>
      <c r="B4" s="36" t="s">
        <v>49</v>
      </c>
      <c r="C4" s="36" t="s">
        <v>64</v>
      </c>
      <c r="D4" s="36" t="s">
        <v>65</v>
      </c>
      <c r="E4" s="36" t="s">
        <v>66</v>
      </c>
      <c r="F4" s="36" t="s">
        <v>67</v>
      </c>
      <c r="G4" s="36" t="s">
        <v>68</v>
      </c>
      <c r="H4" s="36" t="s">
        <v>69</v>
      </c>
      <c r="I4" s="36" t="s">
        <v>70</v>
      </c>
      <c r="J4" s="36"/>
      <c r="K4" s="36" t="s">
        <v>71</v>
      </c>
      <c r="L4" s="37">
        <v>45954</v>
      </c>
      <c r="M4" s="36">
        <v>5</v>
      </c>
      <c r="N4" s="36">
        <v>42.58</v>
      </c>
    </row>
    <row r="5" spans="1:14" s="27" customFormat="1" x14ac:dyDescent="0.55000000000000004">
      <c r="A5" s="22">
        <f t="shared" ref="A5:A21" si="0">IF(B5="","",ROW()-3)</f>
        <v>2</v>
      </c>
      <c r="B5" s="2" t="s">
        <v>48</v>
      </c>
      <c r="C5" s="2" t="s">
        <v>72</v>
      </c>
      <c r="D5" s="2" t="s">
        <v>73</v>
      </c>
      <c r="E5" s="2" t="s">
        <v>74</v>
      </c>
      <c r="F5" s="2" t="s">
        <v>75</v>
      </c>
      <c r="G5" s="2" t="s">
        <v>76</v>
      </c>
      <c r="H5" s="2"/>
      <c r="I5" s="2"/>
      <c r="J5" s="2"/>
      <c r="K5" s="2"/>
      <c r="L5" s="3">
        <v>45938</v>
      </c>
      <c r="M5" s="2">
        <v>2</v>
      </c>
      <c r="N5" s="2">
        <v>30.33</v>
      </c>
    </row>
    <row r="6" spans="1:14" s="27" customFormat="1" x14ac:dyDescent="0.55000000000000004">
      <c r="A6" s="22">
        <f t="shared" si="0"/>
        <v>3</v>
      </c>
      <c r="B6" s="2" t="s">
        <v>48</v>
      </c>
      <c r="C6" s="2" t="s">
        <v>77</v>
      </c>
      <c r="D6" s="2"/>
      <c r="E6" s="2" t="s">
        <v>78</v>
      </c>
      <c r="F6" s="2" t="s">
        <v>79</v>
      </c>
      <c r="G6" s="2" t="s">
        <v>80</v>
      </c>
      <c r="H6" s="2" t="s">
        <v>81</v>
      </c>
      <c r="I6" s="2" t="s">
        <v>82</v>
      </c>
      <c r="J6" s="2" t="s">
        <v>83</v>
      </c>
      <c r="K6" s="2"/>
      <c r="L6" s="3">
        <v>45933</v>
      </c>
      <c r="M6" s="2">
        <v>2</v>
      </c>
      <c r="N6" s="2">
        <v>33.56</v>
      </c>
    </row>
    <row r="7" spans="1:14" s="27" customFormat="1" x14ac:dyDescent="0.55000000000000004">
      <c r="A7" s="22">
        <f t="shared" si="0"/>
        <v>4</v>
      </c>
      <c r="B7" s="2" t="s">
        <v>49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3">
        <v>45936</v>
      </c>
      <c r="M7" s="2">
        <v>3</v>
      </c>
      <c r="N7" s="2">
        <v>92.17</v>
      </c>
    </row>
    <row r="8" spans="1:14" s="27" customFormat="1" x14ac:dyDescent="0.55000000000000004">
      <c r="A8" s="22">
        <f t="shared" si="0"/>
        <v>5</v>
      </c>
      <c r="B8" s="2" t="s">
        <v>48</v>
      </c>
      <c r="C8" s="2" t="s">
        <v>93</v>
      </c>
      <c r="D8" s="2"/>
      <c r="E8" s="2" t="s">
        <v>94</v>
      </c>
      <c r="F8" s="2" t="s">
        <v>95</v>
      </c>
      <c r="G8" s="2" t="s">
        <v>96</v>
      </c>
      <c r="H8" s="2" t="s">
        <v>97</v>
      </c>
      <c r="I8" s="2" t="s">
        <v>98</v>
      </c>
      <c r="J8" s="2" t="s">
        <v>99</v>
      </c>
      <c r="K8" s="2" t="s">
        <v>100</v>
      </c>
      <c r="L8" s="3">
        <v>45933</v>
      </c>
      <c r="M8" s="2">
        <v>2</v>
      </c>
      <c r="N8" s="2">
        <v>19.510000000000002</v>
      </c>
    </row>
    <row r="9" spans="1:14" s="27" customFormat="1" x14ac:dyDescent="0.55000000000000004">
      <c r="A9" s="22">
        <f t="shared" si="0"/>
        <v>6</v>
      </c>
      <c r="B9" s="2" t="s">
        <v>49</v>
      </c>
      <c r="C9" s="2" t="s">
        <v>101</v>
      </c>
      <c r="D9" s="2"/>
      <c r="E9" s="2" t="s">
        <v>102</v>
      </c>
      <c r="F9" s="2" t="s">
        <v>103</v>
      </c>
      <c r="G9" s="2" t="s">
        <v>104</v>
      </c>
      <c r="H9" s="2"/>
      <c r="I9" s="2"/>
      <c r="J9" s="2"/>
      <c r="K9" s="2"/>
      <c r="L9" s="3">
        <v>45945</v>
      </c>
      <c r="M9" s="2">
        <v>3</v>
      </c>
      <c r="N9" s="2">
        <v>23.58</v>
      </c>
    </row>
    <row r="10" spans="1:14" s="27" customFormat="1" x14ac:dyDescent="0.55000000000000004">
      <c r="A10" s="22">
        <f t="shared" si="0"/>
        <v>7</v>
      </c>
      <c r="B10" s="2" t="s">
        <v>49</v>
      </c>
      <c r="C10" s="2" t="s">
        <v>105</v>
      </c>
      <c r="D10" s="2"/>
      <c r="E10" s="2" t="s">
        <v>106</v>
      </c>
      <c r="F10" s="2" t="s">
        <v>107</v>
      </c>
      <c r="G10" s="2" t="s">
        <v>108</v>
      </c>
      <c r="H10" s="2"/>
      <c r="I10" s="2"/>
      <c r="J10" s="2"/>
      <c r="K10" s="2"/>
      <c r="L10" s="3">
        <v>45931</v>
      </c>
      <c r="M10" s="2">
        <v>2</v>
      </c>
      <c r="N10" s="2">
        <v>26.77</v>
      </c>
    </row>
    <row r="11" spans="1:14" s="27" customFormat="1" x14ac:dyDescent="0.55000000000000004">
      <c r="A11" s="22">
        <f t="shared" si="0"/>
        <v>8</v>
      </c>
      <c r="B11" s="38" t="s">
        <v>49</v>
      </c>
      <c r="C11" s="38" t="s">
        <v>109</v>
      </c>
      <c r="D11" s="38" t="s">
        <v>110</v>
      </c>
      <c r="E11" s="38" t="s">
        <v>47</v>
      </c>
      <c r="F11" s="38" t="s">
        <v>50</v>
      </c>
      <c r="G11" s="38" t="s">
        <v>111</v>
      </c>
      <c r="H11" s="38" t="s">
        <v>112</v>
      </c>
      <c r="I11" s="38" t="s">
        <v>113</v>
      </c>
      <c r="J11" s="38" t="s">
        <v>114</v>
      </c>
      <c r="K11" s="38" t="s">
        <v>115</v>
      </c>
      <c r="L11" s="33">
        <v>45933</v>
      </c>
      <c r="M11" s="38">
        <v>2</v>
      </c>
      <c r="N11" s="38">
        <v>35.49</v>
      </c>
    </row>
    <row r="12" spans="1:14" s="27" customFormat="1" x14ac:dyDescent="0.55000000000000004">
      <c r="A12" s="22">
        <f t="shared" si="0"/>
        <v>9</v>
      </c>
      <c r="B12" s="2" t="s">
        <v>48</v>
      </c>
      <c r="C12" s="2" t="s">
        <v>116</v>
      </c>
      <c r="D12" s="2"/>
      <c r="E12" s="2" t="s">
        <v>117</v>
      </c>
      <c r="F12" s="2" t="s">
        <v>118</v>
      </c>
      <c r="G12" s="2" t="s">
        <v>119</v>
      </c>
      <c r="H12" s="2"/>
      <c r="I12" s="2"/>
      <c r="J12" s="2"/>
      <c r="K12" s="2"/>
      <c r="L12" s="3">
        <v>45938</v>
      </c>
      <c r="M12" s="2">
        <v>1</v>
      </c>
      <c r="N12" s="2">
        <v>19.510000000000002</v>
      </c>
    </row>
    <row r="13" spans="1:14" s="27" customFormat="1" ht="18.5" customHeight="1" x14ac:dyDescent="0.55000000000000004">
      <c r="A13" s="22">
        <f t="shared" si="0"/>
        <v>10</v>
      </c>
      <c r="B13" s="2" t="s">
        <v>49</v>
      </c>
      <c r="C13" s="2" t="s">
        <v>120</v>
      </c>
      <c r="D13" s="2" t="s">
        <v>121</v>
      </c>
      <c r="E13" s="2" t="s">
        <v>122</v>
      </c>
      <c r="F13" s="2" t="s">
        <v>123</v>
      </c>
      <c r="G13" s="2" t="s">
        <v>124</v>
      </c>
      <c r="H13" s="2" t="s">
        <v>125</v>
      </c>
      <c r="I13" s="2" t="s">
        <v>126</v>
      </c>
      <c r="J13" s="2"/>
      <c r="K13" s="2"/>
      <c r="L13" s="3">
        <v>45954</v>
      </c>
      <c r="M13" s="2">
        <v>6</v>
      </c>
      <c r="N13" s="2">
        <v>45.03</v>
      </c>
    </row>
    <row r="14" spans="1:14" s="27" customFormat="1" ht="18.5" customHeight="1" x14ac:dyDescent="0.55000000000000004">
      <c r="A14" s="22">
        <f t="shared" si="0"/>
        <v>11</v>
      </c>
      <c r="B14" s="2" t="s">
        <v>49</v>
      </c>
      <c r="C14" s="2" t="s">
        <v>127</v>
      </c>
      <c r="D14" s="2"/>
      <c r="E14" s="2" t="s">
        <v>128</v>
      </c>
      <c r="F14" s="2"/>
      <c r="G14" s="2" t="s">
        <v>129</v>
      </c>
      <c r="H14" s="2"/>
      <c r="I14" s="2"/>
      <c r="J14" s="2"/>
      <c r="K14" s="2"/>
      <c r="L14" s="3">
        <v>45931</v>
      </c>
      <c r="M14" s="2">
        <v>1</v>
      </c>
      <c r="N14" s="2">
        <v>19.36</v>
      </c>
    </row>
    <row r="15" spans="1:14" s="27" customFormat="1" ht="18.5" customHeight="1" x14ac:dyDescent="0.55000000000000004">
      <c r="A15" s="22">
        <f t="shared" si="0"/>
        <v>12</v>
      </c>
      <c r="B15" s="2" t="s">
        <v>49</v>
      </c>
      <c r="C15" s="2" t="s">
        <v>130</v>
      </c>
      <c r="D15" s="2" t="s">
        <v>131</v>
      </c>
      <c r="E15" s="2" t="s">
        <v>132</v>
      </c>
      <c r="F15" s="2" t="s">
        <v>133</v>
      </c>
      <c r="G15" s="2" t="s">
        <v>134</v>
      </c>
      <c r="H15" s="2" t="s">
        <v>135</v>
      </c>
      <c r="I15" s="2" t="s">
        <v>136</v>
      </c>
      <c r="J15" s="2" t="s">
        <v>137</v>
      </c>
      <c r="K15" s="2" t="s">
        <v>138</v>
      </c>
      <c r="L15" s="3">
        <v>45937</v>
      </c>
      <c r="M15" s="2">
        <v>8</v>
      </c>
      <c r="N15" s="2">
        <v>70.03</v>
      </c>
    </row>
    <row r="16" spans="1:14" s="27" customFormat="1" ht="18.5" customHeight="1" x14ac:dyDescent="0.55000000000000004">
      <c r="A16" s="22">
        <f t="shared" si="0"/>
        <v>13</v>
      </c>
      <c r="B16" s="2" t="s">
        <v>49</v>
      </c>
      <c r="C16" s="2" t="s">
        <v>139</v>
      </c>
      <c r="D16" s="2" t="s">
        <v>140</v>
      </c>
      <c r="E16" s="2" t="s">
        <v>141</v>
      </c>
      <c r="F16" s="2" t="s">
        <v>142</v>
      </c>
      <c r="G16" s="2" t="s">
        <v>143</v>
      </c>
      <c r="H16" s="2" t="s">
        <v>112</v>
      </c>
      <c r="I16" s="2" t="s">
        <v>113</v>
      </c>
      <c r="J16" s="2" t="s">
        <v>144</v>
      </c>
      <c r="K16" s="2" t="s">
        <v>115</v>
      </c>
      <c r="L16" s="3">
        <v>45954</v>
      </c>
      <c r="M16" s="2">
        <v>8</v>
      </c>
      <c r="N16" s="2">
        <v>103</v>
      </c>
    </row>
    <row r="17" spans="1:15" s="27" customFormat="1" x14ac:dyDescent="0.55000000000000004">
      <c r="A17" s="22">
        <f t="shared" si="0"/>
        <v>14</v>
      </c>
      <c r="B17" s="2" t="s">
        <v>49</v>
      </c>
      <c r="C17" s="2" t="s">
        <v>145</v>
      </c>
      <c r="D17" s="2"/>
      <c r="E17" s="2" t="s">
        <v>146</v>
      </c>
      <c r="F17" s="2" t="s">
        <v>147</v>
      </c>
      <c r="G17" s="2" t="s">
        <v>148</v>
      </c>
      <c r="H17" s="2"/>
      <c r="I17" s="2"/>
      <c r="J17" s="2"/>
      <c r="K17" s="2"/>
      <c r="L17" s="3">
        <v>45960</v>
      </c>
      <c r="M17" s="2">
        <v>2</v>
      </c>
      <c r="N17" s="2">
        <v>48.06</v>
      </c>
    </row>
    <row r="18" spans="1:15" s="27" customFormat="1" x14ac:dyDescent="0.55000000000000004">
      <c r="A18" s="22">
        <f t="shared" si="0"/>
        <v>15</v>
      </c>
      <c r="B18" s="2" t="s">
        <v>48</v>
      </c>
      <c r="C18" s="2" t="s">
        <v>149</v>
      </c>
      <c r="D18" s="2"/>
      <c r="E18" s="2" t="s">
        <v>150</v>
      </c>
      <c r="F18" s="2" t="s">
        <v>151</v>
      </c>
      <c r="G18" s="2" t="s">
        <v>152</v>
      </c>
      <c r="H18" s="2"/>
      <c r="I18" s="2"/>
      <c r="J18" s="2"/>
      <c r="K18" s="2"/>
      <c r="L18" s="3">
        <v>45958</v>
      </c>
      <c r="M18" s="2">
        <v>2</v>
      </c>
      <c r="N18" s="2">
        <v>27.47</v>
      </c>
    </row>
    <row r="19" spans="1:15" s="27" customFormat="1" x14ac:dyDescent="0.55000000000000004">
      <c r="A19" s="22" t="str">
        <f t="shared" si="0"/>
        <v/>
      </c>
      <c r="B19" s="23"/>
      <c r="C19" s="23"/>
      <c r="D19" s="23"/>
      <c r="E19" s="22"/>
      <c r="F19" s="22"/>
      <c r="G19" s="22"/>
      <c r="H19" s="22"/>
      <c r="I19" s="22"/>
      <c r="J19" s="22"/>
      <c r="K19" s="22"/>
      <c r="L19" s="24"/>
      <c r="M19" s="22"/>
      <c r="N19" s="22"/>
    </row>
    <row r="20" spans="1:15" x14ac:dyDescent="0.55000000000000004">
      <c r="A20" s="22" t="str">
        <f t="shared" si="0"/>
        <v/>
      </c>
      <c r="E20" s="23"/>
      <c r="G20" s="28"/>
      <c r="H20" s="28"/>
      <c r="I20" s="28"/>
      <c r="J20" s="28"/>
      <c r="K20" s="28"/>
      <c r="L20" s="28"/>
      <c r="O20" s="27"/>
    </row>
    <row r="21" spans="1:15" x14ac:dyDescent="0.55000000000000004">
      <c r="A21" s="22" t="str">
        <f t="shared" si="0"/>
        <v/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2"/>
      <c r="N21" s="22"/>
      <c r="O21" s="27"/>
    </row>
    <row r="22" spans="1:15" x14ac:dyDescent="0.55000000000000004">
      <c r="A22" s="29" t="s">
        <v>35</v>
      </c>
      <c r="B22" s="29"/>
      <c r="C22" s="30">
        <f>COUNTA(C4:C21)</f>
        <v>15</v>
      </c>
      <c r="D22" s="31" t="s">
        <v>36</v>
      </c>
      <c r="E22" s="31"/>
      <c r="F22" s="31"/>
      <c r="G22" s="31"/>
      <c r="H22" s="31"/>
      <c r="I22" s="31"/>
      <c r="J22" s="31"/>
      <c r="K22" s="31"/>
      <c r="L22" s="32"/>
      <c r="M22" s="31"/>
      <c r="N22" s="31"/>
      <c r="O22" s="27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view="pageBreakPreview" zoomScaleNormal="85" zoomScaleSheetLayoutView="100" workbookViewId="0">
      <selection activeCell="L8" sqref="L8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2025年10月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>
        <f>IF(B4="","",ROW()-3)</f>
        <v>1</v>
      </c>
      <c r="B4" s="10" t="s">
        <v>153</v>
      </c>
      <c r="C4" s="10" t="s">
        <v>154</v>
      </c>
      <c r="D4" s="10" t="s">
        <v>155</v>
      </c>
      <c r="E4" s="10" t="s">
        <v>156</v>
      </c>
      <c r="F4" s="10" t="s">
        <v>157</v>
      </c>
      <c r="G4" s="10" t="s">
        <v>51</v>
      </c>
      <c r="H4" s="34">
        <v>45961</v>
      </c>
    </row>
    <row r="5" spans="1:8" x14ac:dyDescent="0.55000000000000004">
      <c r="A5" s="2" t="str">
        <f t="shared" ref="A5:A13" si="0">IF(B5="","",ROW()-3)</f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1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view="pageBreakPreview" zoomScale="60" zoomScaleNormal="85" workbookViewId="0">
      <selection activeCell="E31" sqref="E31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44" t="str">
        <f>旅館業!B2</f>
        <v>2025年10月</v>
      </c>
      <c r="C2" s="44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>
        <f>IF(B4="","",ROW()-3)</f>
        <v>1</v>
      </c>
      <c r="B4" s="1" t="s">
        <v>158</v>
      </c>
      <c r="C4" s="1" t="s">
        <v>159</v>
      </c>
      <c r="D4" s="1" t="s">
        <v>160</v>
      </c>
      <c r="E4" s="1" t="s">
        <v>161</v>
      </c>
      <c r="F4" s="1" t="s">
        <v>162</v>
      </c>
      <c r="G4" s="1" t="s">
        <v>163</v>
      </c>
      <c r="H4" s="1"/>
      <c r="I4" s="1" t="s">
        <v>172</v>
      </c>
      <c r="J4" s="1"/>
      <c r="K4" s="1" t="s">
        <v>164</v>
      </c>
      <c r="L4" s="16">
        <v>45946</v>
      </c>
    </row>
    <row r="5" spans="1:12" s="8" customFormat="1" x14ac:dyDescent="0.5500000000000000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9" customFormat="1" x14ac:dyDescent="0.55000000000000004">
      <c r="A6" s="7" t="str">
        <f t="shared" ref="A6:A14" si="0">IF(B6="","",ROW()-3)</f>
        <v/>
      </c>
      <c r="B6" s="39"/>
      <c r="C6" s="39"/>
      <c r="D6" s="39"/>
      <c r="E6" s="39"/>
      <c r="F6" s="39"/>
      <c r="G6" s="39"/>
      <c r="H6" s="2"/>
      <c r="I6" s="2"/>
      <c r="J6" s="2"/>
      <c r="K6" s="2"/>
      <c r="L6" s="3"/>
    </row>
    <row r="7" spans="1:12" s="9" customFormat="1" x14ac:dyDescent="0.55000000000000004">
      <c r="A7" s="7" t="str">
        <f t="shared" si="0"/>
        <v/>
      </c>
      <c r="B7" s="2"/>
      <c r="C7" s="2"/>
      <c r="D7" s="2"/>
      <c r="E7" s="2"/>
      <c r="F7" s="2"/>
      <c r="G7" s="2"/>
      <c r="H7" s="40"/>
      <c r="I7" s="40"/>
      <c r="J7" s="40"/>
      <c r="K7" s="40"/>
      <c r="L7" s="41"/>
    </row>
    <row r="8" spans="1:12" s="9" customFormat="1" x14ac:dyDescent="0.55000000000000004">
      <c r="A8" s="7" t="str">
        <f t="shared" si="0"/>
        <v/>
      </c>
      <c r="B8" s="7"/>
      <c r="C8" s="7"/>
      <c r="D8" s="7"/>
      <c r="E8" s="7"/>
      <c r="F8" s="7"/>
      <c r="G8" s="7"/>
      <c r="H8" s="7"/>
      <c r="I8" s="7"/>
      <c r="J8" s="7"/>
      <c r="K8" s="7"/>
      <c r="L8" s="18"/>
    </row>
    <row r="9" spans="1:12" s="9" customFormat="1" x14ac:dyDescent="0.55000000000000004">
      <c r="A9" s="7" t="str">
        <f>IF(B9="","",ROW()-3)</f>
        <v/>
      </c>
      <c r="B9" s="7"/>
      <c r="C9" s="7"/>
      <c r="D9" s="7"/>
      <c r="E9" s="7"/>
      <c r="F9" s="7"/>
      <c r="G9" s="7"/>
      <c r="H9" s="7"/>
      <c r="I9" s="7"/>
      <c r="J9" s="7"/>
      <c r="K9" s="7"/>
      <c r="L9" s="18"/>
    </row>
    <row r="10" spans="1:12" s="9" customFormat="1" x14ac:dyDescent="0.55000000000000004">
      <c r="A10" s="7" t="str">
        <f t="shared" si="0"/>
        <v/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8"/>
    </row>
    <row r="11" spans="1:12" s="9" customFormat="1" x14ac:dyDescent="0.55000000000000004">
      <c r="A11" s="7" t="str">
        <f t="shared" si="0"/>
        <v/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18"/>
    </row>
    <row r="12" spans="1:12" s="9" customFormat="1" x14ac:dyDescent="0.55000000000000004">
      <c r="A12" s="7" t="str">
        <f t="shared" si="0"/>
        <v/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18"/>
    </row>
    <row r="13" spans="1:12" s="9" customFormat="1" x14ac:dyDescent="0.55000000000000004">
      <c r="A13" s="7" t="str">
        <f t="shared" si="0"/>
        <v/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8"/>
    </row>
    <row r="14" spans="1:12" s="9" customFormat="1" x14ac:dyDescent="0.55000000000000004">
      <c r="A14" s="7" t="str">
        <f t="shared" si="0"/>
        <v/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18"/>
    </row>
    <row r="15" spans="1:12" s="9" customFormat="1" x14ac:dyDescent="0.55000000000000004">
      <c r="A15" s="7" t="str">
        <f t="shared" ref="A15:A17" si="1">IF(B15="","",ROW()-3)</f>
        <v/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18"/>
    </row>
    <row r="16" spans="1:12" s="9" customFormat="1" x14ac:dyDescent="0.55000000000000004">
      <c r="A16" s="7" t="str">
        <f t="shared" si="1"/>
        <v/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18"/>
    </row>
    <row r="17" spans="1:12" s="9" customFormat="1" x14ac:dyDescent="0.55000000000000004">
      <c r="A17" s="7" t="str">
        <f t="shared" si="1"/>
        <v/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8"/>
    </row>
    <row r="18" spans="1:12" s="1" customFormat="1" x14ac:dyDescent="0.55000000000000004">
      <c r="A18" s="2" t="str">
        <f t="shared" ref="A18:A19" si="2">IF(B18="","",ROW()-3)</f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s="1" customFormat="1" x14ac:dyDescent="0.55000000000000004">
      <c r="A19" s="2" t="str">
        <f t="shared" si="2"/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x14ac:dyDescent="0.55000000000000004">
      <c r="A20" s="6" t="s">
        <v>35</v>
      </c>
      <c r="B20" s="5">
        <f>COUNTA(B4:B19)</f>
        <v>1</v>
      </c>
      <c r="C20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K13" sqref="K13"/>
    </sheetView>
  </sheetViews>
  <sheetFormatPr defaultRowHeight="18" x14ac:dyDescent="0.55000000000000004"/>
  <cols>
    <col min="1" max="1" width="4.58203125" style="1" bestFit="1" customWidth="1"/>
    <col min="2" max="2" width="32.25" style="1" customWidth="1"/>
    <col min="3" max="3" width="27.83203125" style="1" customWidth="1"/>
    <col min="4" max="4" width="32.75" style="1" customWidth="1"/>
    <col min="5" max="5" width="15.33203125" style="1" bestFit="1" customWidth="1"/>
    <col min="6" max="6" width="13" style="1" bestFit="1" customWidth="1"/>
    <col min="7" max="7" width="15.08203125" style="1" bestFit="1" customWidth="1"/>
    <col min="8" max="16384" width="8.6640625" style="1"/>
  </cols>
  <sheetData>
    <row r="1" spans="1:7" x14ac:dyDescent="0.55000000000000004">
      <c r="A1" s="42" t="s">
        <v>33</v>
      </c>
      <c r="B1" s="42"/>
      <c r="C1" s="42"/>
    </row>
    <row r="2" spans="1:7" x14ac:dyDescent="0.55000000000000004">
      <c r="B2" s="11" t="str">
        <f>旅館業!B2</f>
        <v>2025年10月</v>
      </c>
    </row>
    <row r="3" spans="1:7" s="8" customFormat="1" x14ac:dyDescent="0.55000000000000004">
      <c r="A3" s="15"/>
      <c r="B3" s="15" t="s">
        <v>0</v>
      </c>
      <c r="C3" s="15" t="s">
        <v>1</v>
      </c>
      <c r="D3" s="15" t="s">
        <v>37</v>
      </c>
      <c r="E3" s="15" t="s">
        <v>20</v>
      </c>
      <c r="F3" s="15" t="s">
        <v>21</v>
      </c>
      <c r="G3" s="15" t="s">
        <v>22</v>
      </c>
    </row>
    <row r="4" spans="1:7" x14ac:dyDescent="0.55000000000000004">
      <c r="A4" s="2">
        <f>IF(B4="","",ROW()-3)</f>
        <v>1</v>
      </c>
      <c r="B4" s="2" t="s">
        <v>173</v>
      </c>
      <c r="C4" s="2" t="s">
        <v>165</v>
      </c>
      <c r="D4" s="2" t="s">
        <v>166</v>
      </c>
      <c r="E4" s="3">
        <v>45953</v>
      </c>
      <c r="F4" s="2" t="s">
        <v>46</v>
      </c>
      <c r="G4" s="4">
        <v>15425.43</v>
      </c>
    </row>
    <row r="5" spans="1:7" x14ac:dyDescent="0.55000000000000004">
      <c r="A5" s="2">
        <f>IF(B5="","",ROW()-3)</f>
        <v>2</v>
      </c>
      <c r="B5" s="2" t="s">
        <v>167</v>
      </c>
      <c r="C5" s="2" t="s">
        <v>168</v>
      </c>
      <c r="D5" s="2" t="s">
        <v>169</v>
      </c>
      <c r="E5" s="3">
        <v>45961</v>
      </c>
      <c r="F5" s="2" t="s">
        <v>170</v>
      </c>
      <c r="G5" s="4">
        <v>46888.53</v>
      </c>
    </row>
    <row r="6" spans="1:7" x14ac:dyDescent="0.55000000000000004">
      <c r="A6" s="2" t="str">
        <f>IF(B6="","",ROW()-3)</f>
        <v/>
      </c>
      <c r="E6" s="3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2</v>
      </c>
      <c r="C14" s="1" t="s">
        <v>36</v>
      </c>
    </row>
    <row r="16" spans="1:7" x14ac:dyDescent="0.55000000000000004">
      <c r="D16" s="16"/>
    </row>
    <row r="17" spans="4:7" x14ac:dyDescent="0.55000000000000004">
      <c r="D17" s="16"/>
      <c r="G17" s="1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selection activeCell="Q7" sqref="Q7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2025年10月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f t="shared" ref="A4:A14" si="0">IF(B4="","",ROW()-3)</f>
        <v>1</v>
      </c>
      <c r="B4" s="10" t="s">
        <v>171</v>
      </c>
    </row>
    <row r="5" spans="1:8" ht="15" customHeight="1" x14ac:dyDescent="0.55000000000000004">
      <c r="A5" s="10" t="str">
        <f t="shared" si="0"/>
        <v/>
      </c>
      <c r="B5" s="10"/>
    </row>
    <row r="6" spans="1:8" ht="15" customHeight="1" x14ac:dyDescent="0.55000000000000004">
      <c r="A6" s="10" t="str">
        <f t="shared" si="0"/>
        <v/>
      </c>
      <c r="B6" s="10"/>
    </row>
    <row r="7" spans="1:8" ht="15" customHeight="1" x14ac:dyDescent="0.55000000000000004">
      <c r="A7" s="10" t="str">
        <f t="shared" si="0"/>
        <v/>
      </c>
      <c r="B7" s="10"/>
    </row>
    <row r="8" spans="1:8" ht="15" customHeight="1" x14ac:dyDescent="0.55000000000000004">
      <c r="A8" s="10" t="str">
        <f t="shared" si="0"/>
        <v/>
      </c>
      <c r="B8" s="10"/>
    </row>
    <row r="9" spans="1:8" ht="15" customHeight="1" x14ac:dyDescent="0.55000000000000004">
      <c r="A9" s="10" t="str">
        <f t="shared" si="0"/>
        <v/>
      </c>
      <c r="B9" s="10"/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45</v>
      </c>
    </row>
    <row r="15" spans="1:8" x14ac:dyDescent="0.55000000000000004">
      <c r="A15" s="6" t="s">
        <v>35</v>
      </c>
      <c r="B15" s="5">
        <f>COUNTA(B4:B14)</f>
        <v>1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西東　襟佳</cp:lastModifiedBy>
  <cp:lastPrinted>2025-11-06T07:08:12Z</cp:lastPrinted>
  <dcterms:created xsi:type="dcterms:W3CDTF">2020-04-15T05:33:13Z</dcterms:created>
  <dcterms:modified xsi:type="dcterms:W3CDTF">2025-11-07T05:21:32Z</dcterms:modified>
</cp:coreProperties>
</file>