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計算様式(入所)" sheetId="5" r:id="rId1"/>
    <sheet name="計算様式(入所)(記載例)" sheetId="6" r:id="rId2"/>
    <sheet name="計算様式(通所)" sheetId="9" r:id="rId3"/>
    <sheet name="計算様式(通所)(記載例)" sheetId="10" r:id="rId4"/>
    <sheet name="計算様式(通所(入所と一体) " sheetId="14" r:id="rId5"/>
    <sheet name="計算様式(通所(入所と一体)  (記載例)" sheetId="15" r:id="rId6"/>
    <sheet name="計算様式(生活介護（入所と就労と一体）" sheetId="18" r:id="rId7"/>
    <sheet name="計算様式(生活介護（入所と就労と一体） (記載例)" sheetId="19" r:id="rId8"/>
    <sheet name="計算様式(入所) (食材料費のみ)" sheetId="16" r:id="rId9"/>
    <sheet name="計算様式(通所) (食材料費のみ)" sheetId="17" r:id="rId10"/>
    <sheet name="計算様式(訪問)" sheetId="11" r:id="rId11"/>
    <sheet name="計算様式(訪問) (記載例)" sheetId="13" r:id="rId12"/>
  </sheets>
  <definedNames>
    <definedName name="_xlnm.Print_Area" localSheetId="6">'計算様式(生活介護（入所と就労と一体）'!$A$1:$O$36</definedName>
    <definedName name="_xlnm.Print_Area" localSheetId="7">'計算様式(生活介護（入所と就労と一体） (記載例)'!$A$1:$O$36</definedName>
    <definedName name="_xlnm.Print_Area" localSheetId="4">'計算様式(通所(入所と一体) '!$A$1:$O$36</definedName>
    <definedName name="_xlnm.Print_Area" localSheetId="5">'計算様式(通所(入所と一体)  (記載例)'!$A$1:$O$36</definedName>
    <definedName name="_xlnm.Print_Area" localSheetId="2">'計算様式(通所)'!$A$1:$O$33</definedName>
    <definedName name="_xlnm.Print_Area" localSheetId="9">'計算様式(通所) (食材料費のみ)'!$A$1:$O$32</definedName>
    <definedName name="_xlnm.Print_Area" localSheetId="3">'計算様式(通所)(記載例)'!$A$1:$O$33</definedName>
    <definedName name="_xlnm.Print_Area" localSheetId="0">'計算様式(入所)'!$A$1:$O$32</definedName>
    <definedName name="_xlnm.Print_Area" localSheetId="8">'計算様式(入所) (食材料費のみ)'!$A$1:$O$32</definedName>
    <definedName name="_xlnm.Print_Area" localSheetId="1">'計算様式(入所)(記載例)'!$A$1:$O$32</definedName>
    <definedName name="_xlnm.Print_Area" localSheetId="10">'計算様式(訪問)'!$A$1:$O$32</definedName>
    <definedName name="_xlnm.Print_Area" localSheetId="11">'計算様式(訪問) (記載例)'!$A$1:$O$32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9" l="1"/>
  <c r="L21" i="19"/>
  <c r="J21" i="19"/>
  <c r="H21" i="19"/>
  <c r="F21" i="19"/>
  <c r="D21" i="19"/>
  <c r="B21" i="19"/>
  <c r="N19" i="19"/>
  <c r="L21" i="18"/>
  <c r="J21" i="18"/>
  <c r="H21" i="18"/>
  <c r="F21" i="18"/>
  <c r="D21" i="18"/>
  <c r="B21" i="18"/>
  <c r="N19" i="18"/>
  <c r="K24" i="18" s="1"/>
  <c r="L29" i="18" s="1"/>
  <c r="Q21" i="18" s="1"/>
  <c r="W21" i="18" s="1"/>
  <c r="K24" i="19" l="1"/>
  <c r="L29" i="19" s="1"/>
  <c r="Q21" i="19" s="1"/>
  <c r="W21" i="19" s="1"/>
  <c r="L25" i="17"/>
  <c r="L17" i="17"/>
  <c r="J17" i="17"/>
  <c r="H17" i="17"/>
  <c r="F17" i="17"/>
  <c r="D17" i="17"/>
  <c r="B17" i="17"/>
  <c r="N15" i="17"/>
  <c r="K20" i="17" s="1"/>
  <c r="Q18" i="6"/>
  <c r="L25" i="16"/>
  <c r="K20" i="16"/>
  <c r="L17" i="16"/>
  <c r="J17" i="16"/>
  <c r="H17" i="16"/>
  <c r="F17" i="16"/>
  <c r="D17" i="16"/>
  <c r="B17" i="16"/>
  <c r="N15" i="16"/>
  <c r="Q20" i="17" l="1"/>
  <c r="W20" i="17" s="1"/>
  <c r="Q18" i="16"/>
  <c r="W18" i="16" s="1"/>
  <c r="L29" i="15"/>
  <c r="Q21" i="15" s="1"/>
  <c r="W21" i="15" s="1"/>
  <c r="L21" i="15"/>
  <c r="J21" i="15"/>
  <c r="H21" i="15"/>
  <c r="F21" i="15"/>
  <c r="D21" i="15"/>
  <c r="B21" i="15"/>
  <c r="N19" i="15"/>
  <c r="K24" i="15" s="1"/>
  <c r="L21" i="14"/>
  <c r="J21" i="14"/>
  <c r="H21" i="14"/>
  <c r="F21" i="14"/>
  <c r="D21" i="14"/>
  <c r="B21" i="14"/>
  <c r="N19" i="14"/>
  <c r="K24" i="14" s="1"/>
  <c r="L29" i="14" s="1"/>
  <c r="Q21" i="14" s="1"/>
  <c r="W21" i="14" s="1"/>
  <c r="N13" i="13" l="1"/>
  <c r="K17" i="13" s="1"/>
  <c r="L22" i="13" s="1"/>
  <c r="Q31" i="13" s="1"/>
  <c r="W31" i="13" s="1"/>
  <c r="Q31" i="11"/>
  <c r="L25" i="6"/>
  <c r="Q18" i="5"/>
  <c r="L25" i="5"/>
  <c r="W21" i="10" l="1"/>
  <c r="W31" i="11" l="1"/>
  <c r="N13" i="11" l="1"/>
  <c r="K17" i="11" s="1"/>
  <c r="L22" i="11" s="1"/>
  <c r="L18" i="10"/>
  <c r="J18" i="10"/>
  <c r="H18" i="10"/>
  <c r="F18" i="10"/>
  <c r="D18" i="10"/>
  <c r="B18" i="10"/>
  <c r="N16" i="10"/>
  <c r="K21" i="10" s="1"/>
  <c r="L26" i="10" s="1"/>
  <c r="L18" i="9"/>
  <c r="J18" i="9"/>
  <c r="H18" i="9"/>
  <c r="F18" i="9"/>
  <c r="D18" i="9"/>
  <c r="B18" i="9"/>
  <c r="N16" i="9"/>
  <c r="K21" i="9" s="1"/>
  <c r="W18" i="6"/>
  <c r="L17" i="6"/>
  <c r="J17" i="6"/>
  <c r="H17" i="6"/>
  <c r="F17" i="6"/>
  <c r="D17" i="6"/>
  <c r="B17" i="6"/>
  <c r="N15" i="6"/>
  <c r="W18" i="5"/>
  <c r="L17" i="5"/>
  <c r="J17" i="5"/>
  <c r="H17" i="5"/>
  <c r="F17" i="5"/>
  <c r="D17" i="5"/>
  <c r="B17" i="5"/>
  <c r="N15" i="5"/>
  <c r="L26" i="9" l="1"/>
  <c r="Q21" i="9" s="1"/>
  <c r="W21" i="9" s="1"/>
  <c r="K20" i="6"/>
  <c r="K20" i="5"/>
</calcChain>
</file>

<file path=xl/comments1.xml><?xml version="1.0" encoding="utf-8"?>
<comments xmlns="http://schemas.openxmlformats.org/spreadsheetml/2006/main">
  <authors>
    <author>作成者</author>
  </authors>
  <commentList>
    <comment ref="S18" authorId="0" shapeId="0">
      <text>
        <r>
          <rPr>
            <b/>
            <sz val="9"/>
            <color indexed="81"/>
            <rFont val="MS P ゴシック"/>
            <family val="3"/>
            <charset val="128"/>
          </rPr>
          <t>例
令和6年8月15日に新規開所した場合。
R6.9～R7.3＝7か月</t>
        </r>
      </text>
    </comment>
  </commentList>
</comments>
</file>

<file path=xl/comments10.xml><?xml version="1.0" encoding="utf-8"?>
<comments xmlns="http://schemas.openxmlformats.org/spreadsheetml/2006/main">
  <authors>
    <author>作成者</author>
  </authors>
  <commentList>
    <comment ref="S20" authorId="0" shapeId="0">
      <text>
        <r>
          <rPr>
            <b/>
            <sz val="9"/>
            <color indexed="81"/>
            <rFont val="MS P ゴシック"/>
            <family val="3"/>
            <charset val="128"/>
          </rPr>
          <t>例
令和6年8月15日に新規開所した場合。
R6.9～R7.3＝7か月</t>
        </r>
      </text>
    </comment>
  </commentList>
</comments>
</file>

<file path=xl/comments11.xml><?xml version="1.0" encoding="utf-8"?>
<comments xmlns="http://schemas.openxmlformats.org/spreadsheetml/2006/main">
  <authors>
    <author>作成者</author>
  </authors>
  <commentList>
    <comment ref="S31" authorId="0" shapeId="0">
      <text>
        <r>
          <rPr>
            <b/>
            <sz val="9"/>
            <color indexed="81"/>
            <rFont val="MS P ゴシック"/>
            <family val="3"/>
            <charset val="128"/>
          </rPr>
          <t>例
令和6年8月15日に新規開所した場合。
R6.9～R7.3＝7か月</t>
        </r>
      </text>
    </comment>
  </commentList>
</comments>
</file>

<file path=xl/comments12.xml><?xml version="1.0" encoding="utf-8"?>
<comments xmlns="http://schemas.openxmlformats.org/spreadsheetml/2006/main">
  <authors>
    <author>作成者</author>
  </authors>
  <commentList>
    <comment ref="S31" authorId="0" shapeId="0">
      <text>
        <r>
          <rPr>
            <b/>
            <sz val="9"/>
            <color indexed="81"/>
            <rFont val="MS P ゴシック"/>
            <family val="3"/>
            <charset val="128"/>
          </rPr>
          <t>例
令和6年8月15日に新規開所した場合。
R6.9～R7.3＝7か月</t>
        </r>
      </text>
    </comment>
  </commentList>
</comments>
</file>

<file path=xl/comments2.xml><?xml version="1.0" encoding="utf-8"?>
<comments xmlns="http://schemas.openxmlformats.org/spreadsheetml/2006/main">
  <authors>
    <author>作成者</author>
  </authors>
  <commentList>
    <comment ref="S18" authorId="0" shapeId="0">
      <text>
        <r>
          <rPr>
            <b/>
            <sz val="9"/>
            <color indexed="81"/>
            <rFont val="MS P ゴシック"/>
            <family val="3"/>
            <charset val="128"/>
          </rPr>
          <t>例
令和6年8月15日に新規開所した場合。
R6.9～R7.3＝7か月</t>
        </r>
      </text>
    </comment>
  </commentList>
</comments>
</file>

<file path=xl/comments3.xml><?xml version="1.0" encoding="utf-8"?>
<comments xmlns="http://schemas.openxmlformats.org/spreadsheetml/2006/main">
  <authors>
    <author>作成者</author>
  </authors>
  <commentList>
    <comment ref="S21" authorId="0" shapeId="0">
      <text>
        <r>
          <rPr>
            <b/>
            <sz val="9"/>
            <color indexed="81"/>
            <rFont val="MS P ゴシック"/>
            <family val="3"/>
            <charset val="128"/>
          </rPr>
          <t>例
令和6年8月15日に新規開所した場合。
R6.9～R7.3＝7か月</t>
        </r>
      </text>
    </comment>
  </commentList>
</comments>
</file>

<file path=xl/comments4.xml><?xml version="1.0" encoding="utf-8"?>
<comments xmlns="http://schemas.openxmlformats.org/spreadsheetml/2006/main">
  <authors>
    <author>作成者</author>
  </authors>
  <commentList>
    <comment ref="S21" authorId="0" shapeId="0">
      <text>
        <r>
          <rPr>
            <b/>
            <sz val="9"/>
            <color indexed="81"/>
            <rFont val="MS P ゴシック"/>
            <family val="3"/>
            <charset val="128"/>
          </rPr>
          <t>例
令和6年8月15日に新規開所した場合。
R6.9～R7.3＝7か月</t>
        </r>
      </text>
    </comment>
  </commentList>
</comments>
</file>

<file path=xl/comments5.xml><?xml version="1.0" encoding="utf-8"?>
<comments xmlns="http://schemas.openxmlformats.org/spreadsheetml/2006/main">
  <authors>
    <author>作成者</author>
  </authors>
  <commentList>
    <comment ref="S21" authorId="0" shapeId="0">
      <text>
        <r>
          <rPr>
            <b/>
            <sz val="9"/>
            <color indexed="81"/>
            <rFont val="MS P ゴシック"/>
            <family val="3"/>
            <charset val="128"/>
          </rPr>
          <t>例
令和6年8月15日に新規開所した場合。
R6.9～R7.3＝7か月</t>
        </r>
      </text>
    </comment>
  </commentList>
</comments>
</file>

<file path=xl/comments6.xml><?xml version="1.0" encoding="utf-8"?>
<comments xmlns="http://schemas.openxmlformats.org/spreadsheetml/2006/main">
  <authors>
    <author>作成者</author>
  </authors>
  <commentList>
    <comment ref="B17" authorId="0" shapeId="0">
      <text>
        <r>
          <rPr>
            <b/>
            <sz val="9"/>
            <color indexed="81"/>
            <rFont val="MS P ゴシック"/>
            <family val="3"/>
            <charset val="128"/>
          </rPr>
          <t>生活介護のみを利用して食事をとった利用者数</t>
        </r>
      </text>
    </comment>
    <comment ref="S21" authorId="0" shapeId="0">
      <text>
        <r>
          <rPr>
            <b/>
            <sz val="9"/>
            <color indexed="81"/>
            <rFont val="MS P ゴシック"/>
            <family val="3"/>
            <charset val="128"/>
          </rPr>
          <t>例
令和6年8月15日に新規開所した場合。
R6.9～R7.3＝7か月</t>
        </r>
      </text>
    </comment>
  </commentList>
</comments>
</file>

<file path=xl/comments7.xml><?xml version="1.0" encoding="utf-8"?>
<comments xmlns="http://schemas.openxmlformats.org/spreadsheetml/2006/main">
  <authors>
    <author>作成者</author>
  </authors>
  <commentList>
    <comment ref="S21" authorId="0" shapeId="0">
      <text>
        <r>
          <rPr>
            <b/>
            <sz val="9"/>
            <color indexed="81"/>
            <rFont val="MS P ゴシック"/>
            <family val="3"/>
            <charset val="128"/>
          </rPr>
          <t>例
令和6年8月15日に新規開所した場合。
R6.9～R7.3＝7か月</t>
        </r>
      </text>
    </comment>
  </commentList>
</comments>
</file>

<file path=xl/comments8.xml><?xml version="1.0" encoding="utf-8"?>
<comments xmlns="http://schemas.openxmlformats.org/spreadsheetml/2006/main">
  <authors>
    <author>作成者</author>
  </authors>
  <commentList>
    <comment ref="K8" authorId="0" shapeId="0">
      <text>
        <r>
          <rPr>
            <b/>
            <sz val="9"/>
            <color indexed="81"/>
            <rFont val="MS P ゴシック"/>
            <family val="3"/>
            <charset val="128"/>
          </rPr>
          <t>生活介護＋就労Ｂ-入所</t>
        </r>
      </text>
    </comment>
    <comment ref="K12" authorId="0" shapeId="0">
      <text>
        <r>
          <rPr>
            <b/>
            <sz val="9"/>
            <color indexed="81"/>
            <rFont val="MS P ゴシック"/>
            <family val="3"/>
            <charset val="128"/>
          </rPr>
          <t>生活介護の定員</t>
        </r>
        <r>
          <rPr>
            <sz val="9"/>
            <color indexed="81"/>
            <rFont val="MS P ゴシック"/>
            <family val="3"/>
            <charset val="128"/>
          </rPr>
          <t xml:space="preserve">
</t>
        </r>
      </text>
    </comment>
    <comment ref="B17" authorId="0" shapeId="0">
      <text>
        <r>
          <rPr>
            <b/>
            <sz val="9"/>
            <color indexed="81"/>
            <rFont val="MS P ゴシック"/>
            <family val="3"/>
            <charset val="128"/>
          </rPr>
          <t>生活介護のみを利用して食事をとった人数</t>
        </r>
      </text>
    </comment>
    <comment ref="S21" authorId="0" shapeId="0">
      <text>
        <r>
          <rPr>
            <b/>
            <sz val="9"/>
            <color indexed="81"/>
            <rFont val="MS P ゴシック"/>
            <family val="3"/>
            <charset val="128"/>
          </rPr>
          <t>例
令和6年8月15日に新規開所した場合。
R6.9～R7.3＝7か月</t>
        </r>
      </text>
    </comment>
  </commentList>
</comments>
</file>

<file path=xl/comments9.xml><?xml version="1.0" encoding="utf-8"?>
<comments xmlns="http://schemas.openxmlformats.org/spreadsheetml/2006/main">
  <authors>
    <author>作成者</author>
  </authors>
  <commentList>
    <comment ref="S18" authorId="0" shapeId="0">
      <text>
        <r>
          <rPr>
            <b/>
            <sz val="9"/>
            <color indexed="81"/>
            <rFont val="MS P ゴシック"/>
            <family val="3"/>
            <charset val="128"/>
          </rPr>
          <t>例
令和6年8月15日に新規開所した場合。
R6.9～R7.3＝7か月</t>
        </r>
      </text>
    </comment>
  </commentList>
</comments>
</file>

<file path=xl/sharedStrings.xml><?xml version="1.0" encoding="utf-8"?>
<sst xmlns="http://schemas.openxmlformats.org/spreadsheetml/2006/main" count="453" uniqueCount="72">
  <si>
    <t>÷</t>
    <phoneticPr fontId="3"/>
  </si>
  <si>
    <t>＝</t>
    <phoneticPr fontId="3"/>
  </si>
  <si>
    <t>ウ．11月2日以降に開所した施設等については，指定等の際に本市へ届出等を行って</t>
    <rPh sb="4" eb="5">
      <t>ツキ</t>
    </rPh>
    <rPh sb="6" eb="7">
      <t>ニチ</t>
    </rPh>
    <rPh sb="7" eb="9">
      <t>イコウ</t>
    </rPh>
    <rPh sb="10" eb="12">
      <t>カイショ</t>
    </rPh>
    <rPh sb="14" eb="16">
      <t>シセツ</t>
    </rPh>
    <rPh sb="16" eb="17">
      <t>トウ</t>
    </rPh>
    <phoneticPr fontId="3"/>
  </si>
  <si>
    <t>　　いる定員数をご記入ください。</t>
    <rPh sb="9" eb="11">
      <t>キニュウ</t>
    </rPh>
    <phoneticPr fontId="3"/>
  </si>
  <si>
    <t>×</t>
    <phoneticPr fontId="3"/>
  </si>
  <si>
    <t>①</t>
    <phoneticPr fontId="3"/>
  </si>
  <si>
    <t>②</t>
    <phoneticPr fontId="3"/>
  </si>
  <si>
    <t>記 載 要 領</t>
    <rPh sb="0" eb="1">
      <t>キ</t>
    </rPh>
    <rPh sb="2" eb="3">
      <t>サイ</t>
    </rPh>
    <rPh sb="4" eb="5">
      <t>ヨウ</t>
    </rPh>
    <rPh sb="6" eb="7">
      <t>リョウ</t>
    </rPh>
    <phoneticPr fontId="3"/>
  </si>
  <si>
    <t>4月</t>
    <rPh sb="1" eb="2">
      <t>ガツ</t>
    </rPh>
    <phoneticPr fontId="3"/>
  </si>
  <si>
    <t>5月</t>
    <rPh sb="1" eb="2">
      <t>ガツ</t>
    </rPh>
    <phoneticPr fontId="3"/>
  </si>
  <si>
    <t>＋</t>
    <phoneticPr fontId="3"/>
  </si>
  <si>
    <t>　</t>
    <phoneticPr fontId="3"/>
  </si>
  <si>
    <t>6月</t>
    <rPh sb="1" eb="2">
      <t>ガツ</t>
    </rPh>
    <phoneticPr fontId="3"/>
  </si>
  <si>
    <t>7月</t>
    <rPh sb="1" eb="2">
      <t>ガツ</t>
    </rPh>
    <phoneticPr fontId="3"/>
  </si>
  <si>
    <t>8月</t>
    <rPh sb="1" eb="2">
      <t>ガツ</t>
    </rPh>
    <phoneticPr fontId="3"/>
  </si>
  <si>
    <t>9月</t>
    <rPh sb="1" eb="2">
      <t>ガツ</t>
    </rPh>
    <phoneticPr fontId="3"/>
  </si>
  <si>
    <t>稼働日</t>
    <rPh sb="0" eb="3">
      <t>カドウビ</t>
    </rPh>
    <phoneticPr fontId="3"/>
  </si>
  <si>
    <t>稼働率</t>
    <rPh sb="0" eb="2">
      <t>カドウ</t>
    </rPh>
    <rPh sb="2" eb="3">
      <t>リツ</t>
    </rPh>
    <phoneticPr fontId="3"/>
  </si>
  <si>
    <t>延べ
利用者数</t>
    <rPh sb="0" eb="1">
      <t>ノ</t>
    </rPh>
    <rPh sb="3" eb="6">
      <t>リヨウシャ</t>
    </rPh>
    <rPh sb="6" eb="7">
      <t>スウ</t>
    </rPh>
    <phoneticPr fontId="3"/>
  </si>
  <si>
    <t>　（食材料費の補助単価に乗じる稼働率）</t>
    <rPh sb="2" eb="3">
      <t>ショク</t>
    </rPh>
    <rPh sb="3" eb="6">
      <t>ザイリョウヒ</t>
    </rPh>
    <rPh sb="7" eb="9">
      <t>ホジョ</t>
    </rPh>
    <rPh sb="9" eb="11">
      <t>タンカ</t>
    </rPh>
    <rPh sb="12" eb="13">
      <t>ジョウ</t>
    </rPh>
    <rPh sb="15" eb="17">
      <t>カドウ</t>
    </rPh>
    <rPh sb="17" eb="18">
      <t>リツ</t>
    </rPh>
    <phoneticPr fontId="3"/>
  </si>
  <si>
    <r>
      <t>(１)食材料費の補助単価に乗じる稼働率</t>
    </r>
    <r>
      <rPr>
        <sz val="12"/>
        <color theme="1"/>
        <rFont val="游ゴシック"/>
        <family val="3"/>
        <charset val="128"/>
        <scheme val="minor"/>
      </rPr>
      <t xml:space="preserve">
</t>
    </r>
    <phoneticPr fontId="3"/>
  </si>
  <si>
    <t>稼働月数</t>
    <rPh sb="0" eb="2">
      <t>カドウ</t>
    </rPh>
    <rPh sb="2" eb="4">
      <t>ツキスウ</t>
    </rPh>
    <phoneticPr fontId="3"/>
  </si>
  <si>
    <r>
      <t>ア．</t>
    </r>
    <r>
      <rPr>
        <sz val="11"/>
        <rFont val="游ゴシック"/>
        <family val="3"/>
        <charset val="128"/>
        <scheme val="minor"/>
      </rPr>
      <t>白色塗りのセルは全て自動計算です。黄色のセルに入力してください。</t>
    </r>
    <rPh sb="2" eb="3">
      <t>シロ</t>
    </rPh>
    <rPh sb="3" eb="5">
      <t>イロヌ</t>
    </rPh>
    <rPh sb="19" eb="20">
      <t>キ</t>
    </rPh>
    <phoneticPr fontId="3"/>
  </si>
  <si>
    <t>イ．定員数は11月1日時点の定員数をご記入ください。</t>
    <rPh sb="2" eb="4">
      <t>テイイン</t>
    </rPh>
    <rPh sb="4" eb="5">
      <t>スウ</t>
    </rPh>
    <rPh sb="8" eb="9">
      <t>ツキ</t>
    </rPh>
    <rPh sb="10" eb="11">
      <t>ニチ</t>
    </rPh>
    <rPh sb="11" eb="13">
      <t>ジテン</t>
    </rPh>
    <rPh sb="14" eb="17">
      <t>テイインスウ</t>
    </rPh>
    <rPh sb="19" eb="21">
      <t>キニュウ</t>
    </rPh>
    <phoneticPr fontId="3"/>
  </si>
  <si>
    <t>　②施設等の延べ利用者数と稼働日（令和6年4月から令和6年9月まで）</t>
    <rPh sb="2" eb="4">
      <t>シセツ</t>
    </rPh>
    <rPh sb="4" eb="5">
      <t>トウ</t>
    </rPh>
    <rPh sb="6" eb="7">
      <t>ノ</t>
    </rPh>
    <rPh sb="8" eb="11">
      <t>リヨウシャ</t>
    </rPh>
    <rPh sb="11" eb="12">
      <t>スウ</t>
    </rPh>
    <rPh sb="13" eb="16">
      <t>カドウビ</t>
    </rPh>
    <rPh sb="17" eb="19">
      <t>レイワ</t>
    </rPh>
    <rPh sb="20" eb="21">
      <t>ネン</t>
    </rPh>
    <rPh sb="22" eb="23">
      <t>ガツ</t>
    </rPh>
    <rPh sb="25" eb="27">
      <t>レイワ</t>
    </rPh>
    <rPh sb="28" eb="29">
      <t>ネン</t>
    </rPh>
    <rPh sb="30" eb="31">
      <t>ガツ</t>
    </rPh>
    <phoneticPr fontId="3"/>
  </si>
  <si>
    <t>　③施設等の令和6年4月から令和6年9月までの稼働率</t>
    <rPh sb="2" eb="4">
      <t>シセツ</t>
    </rPh>
    <rPh sb="4" eb="5">
      <t>トウ</t>
    </rPh>
    <rPh sb="6" eb="8">
      <t>レイワ</t>
    </rPh>
    <rPh sb="9" eb="10">
      <t>ネン</t>
    </rPh>
    <rPh sb="11" eb="12">
      <t>ガツ</t>
    </rPh>
    <rPh sb="14" eb="16">
      <t>レイワ</t>
    </rPh>
    <rPh sb="17" eb="18">
      <t>ネン</t>
    </rPh>
    <rPh sb="19" eb="20">
      <t>ガツ</t>
    </rPh>
    <rPh sb="23" eb="25">
      <t>カドウ</t>
    </rPh>
    <rPh sb="25" eb="26">
      <t>リツ</t>
    </rPh>
    <phoneticPr fontId="3"/>
  </si>
  <si>
    <t>　　ご連絡ください。</t>
    <rPh sb="3" eb="5">
      <t>レンラク</t>
    </rPh>
    <phoneticPr fontId="3"/>
  </si>
  <si>
    <t>　　申請時に「仙台市福祉施設等物価高騰対策事業補助金交付申請書（様式第1号）」</t>
    <rPh sb="2" eb="5">
      <t>シンセイジ</t>
    </rPh>
    <rPh sb="7" eb="10">
      <t>センダイシ</t>
    </rPh>
    <rPh sb="10" eb="12">
      <t>フクシ</t>
    </rPh>
    <rPh sb="12" eb="14">
      <t>シセツ</t>
    </rPh>
    <rPh sb="14" eb="15">
      <t>トウ</t>
    </rPh>
    <rPh sb="15" eb="23">
      <t>ブッカコウトウタイサクジギョウ</t>
    </rPh>
    <rPh sb="23" eb="26">
      <t>ホジョキン</t>
    </rPh>
    <rPh sb="26" eb="28">
      <t>コウフ</t>
    </rPh>
    <rPh sb="28" eb="31">
      <t>シンセイショ</t>
    </rPh>
    <rPh sb="32" eb="34">
      <t>ヨウシキ</t>
    </rPh>
    <rPh sb="34" eb="35">
      <t>ダイ</t>
    </rPh>
    <rPh sb="36" eb="37">
      <t>ゴウ</t>
    </rPh>
    <phoneticPr fontId="3"/>
  </si>
  <si>
    <t>　　と併せてご提出ください。</t>
    <rPh sb="3" eb="4">
      <t>アワ</t>
    </rPh>
    <rPh sb="7" eb="9">
      <t>テイシュツ</t>
    </rPh>
    <phoneticPr fontId="3"/>
  </si>
  <si>
    <t>　　した月がある等、通常の算出方法により難い合理的な理由がある場合は、担当課まで</t>
    <rPh sb="4" eb="5">
      <t>ツキ</t>
    </rPh>
    <rPh sb="8" eb="9">
      <t>トウ</t>
    </rPh>
    <rPh sb="10" eb="12">
      <t>ツウジョウ</t>
    </rPh>
    <rPh sb="13" eb="15">
      <t>サンシュツ</t>
    </rPh>
    <rPh sb="15" eb="17">
      <t>ホウホウ</t>
    </rPh>
    <rPh sb="20" eb="21">
      <t>ガタ</t>
    </rPh>
    <rPh sb="22" eb="25">
      <t>ゴウリテキ</t>
    </rPh>
    <rPh sb="26" eb="28">
      <t>リユウ</t>
    </rPh>
    <rPh sb="31" eb="33">
      <t>バアイ</t>
    </rPh>
    <rPh sb="35" eb="38">
      <t>タントウカ</t>
    </rPh>
    <phoneticPr fontId="3"/>
  </si>
  <si>
    <t>【令和6年度年央の開所または廃止・休止の施設等の補助額（参考）】</t>
    <rPh sb="1" eb="3">
      <t>レイワ</t>
    </rPh>
    <rPh sb="4" eb="6">
      <t>ネンド</t>
    </rPh>
    <rPh sb="6" eb="8">
      <t>ネンオウ</t>
    </rPh>
    <rPh sb="9" eb="11">
      <t>カイショ</t>
    </rPh>
    <rPh sb="14" eb="16">
      <t>ハイシ</t>
    </rPh>
    <rPh sb="17" eb="19">
      <t>キュウシ</t>
    </rPh>
    <rPh sb="20" eb="22">
      <t>シセツ</t>
    </rPh>
    <rPh sb="22" eb="23">
      <t>トウ</t>
    </rPh>
    <rPh sb="24" eb="26">
      <t>ホジョ</t>
    </rPh>
    <rPh sb="26" eb="27">
      <t>ガク</t>
    </rPh>
    <rPh sb="28" eb="30">
      <t>サンコウ</t>
    </rPh>
    <phoneticPr fontId="3"/>
  </si>
  <si>
    <t>イ．R6.4月～R7.3月の期間に事業を実施した月数を下記②に入力ください。</t>
    <rPh sb="6" eb="7">
      <t>ツキ</t>
    </rPh>
    <rPh sb="12" eb="13">
      <t>ツキ</t>
    </rPh>
    <rPh sb="14" eb="16">
      <t>キカン</t>
    </rPh>
    <rPh sb="17" eb="19">
      <t>ジギョウ</t>
    </rPh>
    <rPh sb="20" eb="22">
      <t>ジッシ</t>
    </rPh>
    <rPh sb="24" eb="26">
      <t>ツキスウ</t>
    </rPh>
    <rPh sb="27" eb="29">
      <t>カキ</t>
    </rPh>
    <rPh sb="31" eb="33">
      <t>ニュウリョク</t>
    </rPh>
    <phoneticPr fontId="3"/>
  </si>
  <si>
    <t>(２)補助金額</t>
    <rPh sb="3" eb="5">
      <t>ホジョ</t>
    </rPh>
    <rPh sb="6" eb="7">
      <t>ガク</t>
    </rPh>
    <phoneticPr fontId="3"/>
  </si>
  <si>
    <t>　①施設等の定員数（令和6年11月1日時点）</t>
    <rPh sb="2" eb="4">
      <t>シセツ</t>
    </rPh>
    <rPh sb="4" eb="5">
      <t>トウ</t>
    </rPh>
    <phoneticPr fontId="3"/>
  </si>
  <si>
    <t>エ．年央で開所または廃止・休止した施設等や、感染症等により一時的に利用者数が減少</t>
    <rPh sb="2" eb="4">
      <t>ネンオウ</t>
    </rPh>
    <rPh sb="17" eb="19">
      <t>シセツ</t>
    </rPh>
    <rPh sb="19" eb="20">
      <t>トウ</t>
    </rPh>
    <rPh sb="22" eb="25">
      <t>カンセンショウ</t>
    </rPh>
    <rPh sb="25" eb="26">
      <t>トウ</t>
    </rPh>
    <rPh sb="29" eb="32">
      <t>イチジテキ</t>
    </rPh>
    <rPh sb="33" eb="36">
      <t>リヨウシャ</t>
    </rPh>
    <rPh sb="36" eb="37">
      <t>スウ</t>
    </rPh>
    <rPh sb="38" eb="40">
      <t>ゲンショウ</t>
    </rPh>
    <phoneticPr fontId="3"/>
  </si>
  <si>
    <t>オ．左記の別紙「福祉施設等物価高騰対策事業補助金計算様式」については、交付</t>
    <rPh sb="2" eb="4">
      <t>サキ</t>
    </rPh>
    <rPh sb="5" eb="7">
      <t>ベッシ</t>
    </rPh>
    <rPh sb="35" eb="37">
      <t>コウフ</t>
    </rPh>
    <phoneticPr fontId="3"/>
  </si>
  <si>
    <t>　①利用者宅等の訪問等に使用している車の台数（計）</t>
    <phoneticPr fontId="3"/>
  </si>
  <si>
    <t>　（従業員から借り上げしている車も含む）</t>
    <phoneticPr fontId="3"/>
  </si>
  <si>
    <t>　②令和6年11月1日～30日の勤務実績による常勤換算数</t>
    <phoneticPr fontId="3"/>
  </si>
  <si>
    <t>　　常勤職員の人数＋非常勤職員の勤務時間÷常勤職員が勤務すべき時間（小数点以下切り上げ）</t>
    <phoneticPr fontId="3"/>
  </si>
  <si>
    <t>　③補助金の対象となる台数</t>
    <phoneticPr fontId="3"/>
  </si>
  <si>
    <t>　(１)①又は②の数を比べ少ないほうの数</t>
    <phoneticPr fontId="3"/>
  </si>
  <si>
    <t>　　従業員所有の車も含めてください。</t>
    <rPh sb="8" eb="9">
      <t>クルマ</t>
    </rPh>
    <rPh sb="10" eb="11">
      <t>フク</t>
    </rPh>
    <phoneticPr fontId="3"/>
  </si>
  <si>
    <t>　　②利用者宅等の訪問等に係る交通費を，利用者等に実費負担させている場合</t>
    <rPh sb="3" eb="6">
      <t>リヨウシャ</t>
    </rPh>
    <rPh sb="25" eb="27">
      <t>ジッピ</t>
    </rPh>
    <rPh sb="27" eb="29">
      <t>フタン</t>
    </rPh>
    <rPh sb="34" eb="36">
      <t>バアイ</t>
    </rPh>
    <phoneticPr fontId="3"/>
  </si>
  <si>
    <t>　　当該補助金は対象外になります。</t>
    <rPh sb="2" eb="4">
      <t>トウガイ</t>
    </rPh>
    <rPh sb="4" eb="7">
      <t>ホジョキン</t>
    </rPh>
    <rPh sb="8" eb="11">
      <t>タイショウガイ</t>
    </rPh>
    <phoneticPr fontId="3"/>
  </si>
  <si>
    <t>　　常勤換算数とします。</t>
    <rPh sb="2" eb="4">
      <t>ジョウキン</t>
    </rPh>
    <rPh sb="4" eb="6">
      <t>カンサン</t>
    </rPh>
    <rPh sb="6" eb="7">
      <t>スウ</t>
    </rPh>
    <phoneticPr fontId="3"/>
  </si>
  <si>
    <t>イ．車の台数には社有車だけではなく，利用者宅等の訪問等に使用している</t>
    <rPh sb="2" eb="3">
      <t>クルマ</t>
    </rPh>
    <rPh sb="4" eb="6">
      <t>ダイスウ</t>
    </rPh>
    <rPh sb="8" eb="11">
      <t>シャユウシャ</t>
    </rPh>
    <rPh sb="18" eb="21">
      <t>リヨウシャ</t>
    </rPh>
    <rPh sb="21" eb="22">
      <t>タク</t>
    </rPh>
    <rPh sb="22" eb="23">
      <t>トウ</t>
    </rPh>
    <rPh sb="24" eb="26">
      <t>ホウモン</t>
    </rPh>
    <rPh sb="26" eb="27">
      <t>トウ</t>
    </rPh>
    <rPh sb="28" eb="30">
      <t>シヨウ</t>
    </rPh>
    <phoneticPr fontId="3"/>
  </si>
  <si>
    <t>ウ．①利用者宅等の訪問等に係るガソリン代について従業員の実費負担としている場合</t>
    <rPh sb="37" eb="39">
      <t>バアイ</t>
    </rPh>
    <phoneticPr fontId="3"/>
  </si>
  <si>
    <t>エ．常勤換算数は11月1日～30日の勤務実績により算出してください。</t>
    <rPh sb="2" eb="4">
      <t>ジョウキン</t>
    </rPh>
    <rPh sb="4" eb="6">
      <t>カンサン</t>
    </rPh>
    <rPh sb="6" eb="7">
      <t>スウ</t>
    </rPh>
    <rPh sb="10" eb="11">
      <t>ツキ</t>
    </rPh>
    <rPh sb="12" eb="13">
      <t>ニチ</t>
    </rPh>
    <rPh sb="16" eb="17">
      <t>ニチ</t>
    </rPh>
    <rPh sb="18" eb="20">
      <t>キンム</t>
    </rPh>
    <rPh sb="20" eb="22">
      <t>ジッセキ</t>
    </rPh>
    <rPh sb="25" eb="27">
      <t>サンシュツ</t>
    </rPh>
    <phoneticPr fontId="3"/>
  </si>
  <si>
    <t>オ．11月2日以降に開所した事業所等については，開所後1月間又は見込みの</t>
    <rPh sb="4" eb="5">
      <t>ツキ</t>
    </rPh>
    <rPh sb="6" eb="7">
      <t>ニチ</t>
    </rPh>
    <rPh sb="7" eb="9">
      <t>イコウ</t>
    </rPh>
    <rPh sb="10" eb="12">
      <t>カイショ</t>
    </rPh>
    <rPh sb="14" eb="17">
      <t>ジギョウショ</t>
    </rPh>
    <rPh sb="17" eb="18">
      <t>トウ</t>
    </rPh>
    <rPh sb="24" eb="26">
      <t>カイショ</t>
    </rPh>
    <rPh sb="26" eb="27">
      <t>ゴ</t>
    </rPh>
    <rPh sb="28" eb="30">
      <t>ツキカン</t>
    </rPh>
    <rPh sb="30" eb="31">
      <t>マタ</t>
    </rPh>
    <rPh sb="32" eb="34">
      <t>ミコ</t>
    </rPh>
    <phoneticPr fontId="3"/>
  </si>
  <si>
    <r>
      <t>カ．高齢者福祉施設等の訪問サービス（訪問介護）と障害者福祉施設等の訪問
　　サービス（居宅介護・重度訪問介護・</t>
    </r>
    <r>
      <rPr>
        <sz val="11"/>
        <rFont val="游ゴシック"/>
        <family val="3"/>
        <charset val="128"/>
        <scheme val="minor"/>
      </rPr>
      <t>同行援護・行動援護）の両方のサービスを提供
　　している事業所については，事業所単位で提供時間数の多いサービス側に時間数を計
　　上し，常勤換算数を算出してください。重複することはできませんので，ご注意くだ
　　さい。
　例）介護：750時間/月　障害：500時間/月
　　→1,250時間を介護で計上し，常勤換算数を算出。
　　　申請についても，障害者支援課には申請せず，介護事業支援課にのみ
　　　ご申請ください。
キ．高齢者福祉施設等又は障害者福祉施設等において訪問サービスを複数サービス提供し
　　ている事業所については，事業所単位で提供時間数の多いサービスに時間数を計上
　　し，常勤換算数を算出してください。</t>
    </r>
    <rPh sb="55" eb="57">
      <t>ドウコウ</t>
    </rPh>
    <rPh sb="57" eb="59">
      <t>エンゴ</t>
    </rPh>
    <rPh sb="60" eb="62">
      <t>コウドウ</t>
    </rPh>
    <rPh sb="62" eb="64">
      <t>エンゴ</t>
    </rPh>
    <rPh sb="267" eb="270">
      <t>コウレイシャ</t>
    </rPh>
    <rPh sb="270" eb="272">
      <t>フクシ</t>
    </rPh>
    <rPh sb="272" eb="274">
      <t>シセツ</t>
    </rPh>
    <rPh sb="274" eb="275">
      <t>トウ</t>
    </rPh>
    <rPh sb="275" eb="276">
      <t>マタ</t>
    </rPh>
    <rPh sb="277" eb="280">
      <t>ショウガイシャ</t>
    </rPh>
    <rPh sb="280" eb="282">
      <t>フクシ</t>
    </rPh>
    <rPh sb="282" eb="284">
      <t>シセツ</t>
    </rPh>
    <rPh sb="284" eb="285">
      <t>トウ</t>
    </rPh>
    <rPh sb="289" eb="291">
      <t>ホウモン</t>
    </rPh>
    <rPh sb="296" eb="298">
      <t>フクスウ</t>
    </rPh>
    <phoneticPr fontId="3"/>
  </si>
  <si>
    <t>ク．左記の別紙「福祉施設等物価高騰対策事業補助金計算様式」については、交付</t>
    <rPh sb="2" eb="4">
      <t>サキ</t>
    </rPh>
    <rPh sb="5" eb="7">
      <t>ベッシ</t>
    </rPh>
    <rPh sb="35" eb="37">
      <t>コウフ</t>
    </rPh>
    <phoneticPr fontId="3"/>
  </si>
  <si>
    <r>
      <t xml:space="preserve">福祉施設等物価高騰対策事業補助金計算様式
</t>
    </r>
    <r>
      <rPr>
        <sz val="12"/>
        <color theme="1"/>
        <rFont val="游ゴシック"/>
        <family val="3"/>
        <charset val="128"/>
        <scheme val="minor"/>
      </rPr>
      <t>（入所施設）</t>
    </r>
    <rPh sb="5" eb="7">
      <t>ブッカ</t>
    </rPh>
    <rPh sb="22" eb="24">
      <t>ニュウショ</t>
    </rPh>
    <rPh sb="24" eb="26">
      <t>シセツ</t>
    </rPh>
    <phoneticPr fontId="3"/>
  </si>
  <si>
    <t>R6.4月～R7.3月の期間に事業を実施した月数を下記②に入力ください。</t>
    <rPh sb="4" eb="5">
      <t>ツキ</t>
    </rPh>
    <rPh sb="10" eb="11">
      <t>ツキ</t>
    </rPh>
    <rPh sb="12" eb="14">
      <t>キカン</t>
    </rPh>
    <rPh sb="15" eb="17">
      <t>ジギョウ</t>
    </rPh>
    <rPh sb="18" eb="20">
      <t>ジッシ</t>
    </rPh>
    <rPh sb="22" eb="24">
      <t>ツキスウ</t>
    </rPh>
    <rPh sb="25" eb="27">
      <t>カキ</t>
    </rPh>
    <rPh sb="29" eb="31">
      <t>ニュウリョク</t>
    </rPh>
    <phoneticPr fontId="3"/>
  </si>
  <si>
    <r>
      <t xml:space="preserve">福祉施設等物価高騰対策事業補助金計算様式
</t>
    </r>
    <r>
      <rPr>
        <sz val="12"/>
        <color theme="1"/>
        <rFont val="游ゴシック"/>
        <family val="3"/>
        <charset val="128"/>
        <scheme val="minor"/>
      </rPr>
      <t>（通所施設）</t>
    </r>
    <rPh sb="5" eb="7">
      <t>ブッカ</t>
    </rPh>
    <rPh sb="22" eb="24">
      <t>ツウショ</t>
    </rPh>
    <rPh sb="24" eb="26">
      <t>シセツ</t>
    </rPh>
    <phoneticPr fontId="3"/>
  </si>
  <si>
    <t>カ．通所施設のうち食事を提供していない場合（１）③に0を入力してください。</t>
    <rPh sb="2" eb="4">
      <t>ツウショ</t>
    </rPh>
    <rPh sb="4" eb="6">
      <t>シセツ</t>
    </rPh>
    <rPh sb="9" eb="11">
      <t>ショクジ</t>
    </rPh>
    <rPh sb="12" eb="14">
      <t>テイキョウ</t>
    </rPh>
    <rPh sb="19" eb="21">
      <t>バアイ</t>
    </rPh>
    <rPh sb="28" eb="30">
      <t>ニュウリョク</t>
    </rPh>
    <phoneticPr fontId="3"/>
  </si>
  <si>
    <r>
      <t xml:space="preserve">福祉施設等物価高騰対策事業補助金計算様式
</t>
    </r>
    <r>
      <rPr>
        <sz val="12"/>
        <color theme="1"/>
        <rFont val="游ゴシック"/>
        <family val="3"/>
        <charset val="128"/>
        <scheme val="minor"/>
      </rPr>
      <t>（訪問サービス）</t>
    </r>
    <rPh sb="5" eb="7">
      <t>ブッカ</t>
    </rPh>
    <rPh sb="22" eb="24">
      <t>ホウモン</t>
    </rPh>
    <phoneticPr fontId="3"/>
  </si>
  <si>
    <t>(１)障害者福祉施設等の訪問サービスの事業所のみ記入</t>
    <phoneticPr fontId="3"/>
  </si>
  <si>
    <r>
      <t>(２)食材料費の補助単価に乗じる稼働率</t>
    </r>
    <r>
      <rPr>
        <sz val="12"/>
        <color theme="1"/>
        <rFont val="游ゴシック"/>
        <family val="3"/>
        <charset val="128"/>
        <scheme val="minor"/>
      </rPr>
      <t xml:space="preserve">
</t>
    </r>
    <phoneticPr fontId="3"/>
  </si>
  <si>
    <r>
      <t>(１)光熱費の計算上の定員（通所の定員-入所の定員）</t>
    </r>
    <r>
      <rPr>
        <sz val="12"/>
        <color theme="1"/>
        <rFont val="游ゴシック"/>
        <family val="3"/>
        <charset val="128"/>
        <scheme val="minor"/>
      </rPr>
      <t xml:space="preserve">
</t>
    </r>
    <rPh sb="3" eb="5">
      <t>コウネツ</t>
    </rPh>
    <rPh sb="7" eb="10">
      <t>ケイサンジョウ</t>
    </rPh>
    <rPh sb="11" eb="13">
      <t>テイイン</t>
    </rPh>
    <rPh sb="14" eb="16">
      <t>ツウショ</t>
    </rPh>
    <rPh sb="17" eb="19">
      <t>テイイン</t>
    </rPh>
    <rPh sb="20" eb="22">
      <t>ニュウショ</t>
    </rPh>
    <rPh sb="23" eb="25">
      <t>テイイン</t>
    </rPh>
    <phoneticPr fontId="3"/>
  </si>
  <si>
    <t>（令和6年11月1日時点）</t>
    <rPh sb="1" eb="3">
      <t>レイワ</t>
    </rPh>
    <rPh sb="4" eb="5">
      <t>ネン</t>
    </rPh>
    <rPh sb="7" eb="8">
      <t>ガツ</t>
    </rPh>
    <rPh sb="9" eb="10">
      <t>ニチ</t>
    </rPh>
    <rPh sb="10" eb="12">
      <t>ジテン</t>
    </rPh>
    <phoneticPr fontId="3"/>
  </si>
  <si>
    <r>
      <t xml:space="preserve">福祉施設等物価高騰対策事業補助金計算様式
</t>
    </r>
    <r>
      <rPr>
        <sz val="12"/>
        <color theme="1"/>
        <rFont val="游ゴシック"/>
        <family val="3"/>
        <charset val="128"/>
        <scheme val="minor"/>
      </rPr>
      <t>（入所施設）（食材料費のみの場合）</t>
    </r>
    <rPh sb="5" eb="7">
      <t>ブッカ</t>
    </rPh>
    <rPh sb="22" eb="24">
      <t>ニュウショ</t>
    </rPh>
    <rPh sb="24" eb="26">
      <t>シセツ</t>
    </rPh>
    <rPh sb="28" eb="30">
      <t>ショクザイ</t>
    </rPh>
    <rPh sb="30" eb="31">
      <t>リョウ</t>
    </rPh>
    <rPh sb="31" eb="32">
      <t>ヒ</t>
    </rPh>
    <rPh sb="35" eb="37">
      <t>バアイ</t>
    </rPh>
    <phoneticPr fontId="3"/>
  </si>
  <si>
    <r>
      <t xml:space="preserve">福祉施設等物価高騰対策事業補助金計算様式
</t>
    </r>
    <r>
      <rPr>
        <sz val="12"/>
        <color theme="1"/>
        <rFont val="游ゴシック"/>
        <family val="3"/>
        <charset val="128"/>
        <scheme val="minor"/>
      </rPr>
      <t>（通所施設）（食材料費のみ）</t>
    </r>
    <rPh sb="5" eb="7">
      <t>ブッカ</t>
    </rPh>
    <rPh sb="22" eb="24">
      <t>ツウショ</t>
    </rPh>
    <rPh sb="24" eb="26">
      <t>シセツ</t>
    </rPh>
    <rPh sb="28" eb="30">
      <t>ショクザイ</t>
    </rPh>
    <rPh sb="30" eb="31">
      <t>リョウ</t>
    </rPh>
    <rPh sb="31" eb="32">
      <t>ヒ</t>
    </rPh>
    <phoneticPr fontId="3"/>
  </si>
  <si>
    <r>
      <t xml:space="preserve">福祉施設等物価高騰対策事業補助金計算様式
</t>
    </r>
    <r>
      <rPr>
        <sz val="12"/>
        <color theme="1"/>
        <rFont val="游ゴシック"/>
        <family val="3"/>
        <charset val="128"/>
        <scheme val="minor"/>
      </rPr>
      <t>（障害者支援施設と一体的に行われる生活介護・就労Ｂ、
宿泊型自立訓練と一体的に行われる生活訓練、）</t>
    </r>
    <rPh sb="5" eb="7">
      <t>ブッカ</t>
    </rPh>
    <rPh sb="22" eb="25">
      <t>ショウガイシャ</t>
    </rPh>
    <rPh sb="25" eb="27">
      <t>シエン</t>
    </rPh>
    <rPh sb="27" eb="29">
      <t>シセツ</t>
    </rPh>
    <rPh sb="30" eb="33">
      <t>イッタイテキ</t>
    </rPh>
    <rPh sb="34" eb="35">
      <t>オコナ</t>
    </rPh>
    <rPh sb="38" eb="40">
      <t>セイカツ</t>
    </rPh>
    <rPh sb="40" eb="42">
      <t>カイゴ</t>
    </rPh>
    <rPh sb="43" eb="45">
      <t>シュウロウ</t>
    </rPh>
    <rPh sb="48" eb="51">
      <t>シュクハクガタ</t>
    </rPh>
    <rPh sb="51" eb="53">
      <t>ジリツ</t>
    </rPh>
    <rPh sb="53" eb="55">
      <t>クンレン</t>
    </rPh>
    <rPh sb="56" eb="58">
      <t>イッタイ</t>
    </rPh>
    <rPh sb="58" eb="59">
      <t>テキ</t>
    </rPh>
    <rPh sb="60" eb="61">
      <t>オコナ</t>
    </rPh>
    <rPh sb="64" eb="66">
      <t>セイカツ</t>
    </rPh>
    <rPh sb="66" eb="68">
      <t>クンレン</t>
    </rPh>
    <phoneticPr fontId="3"/>
  </si>
  <si>
    <r>
      <t xml:space="preserve">福祉施設等物価高騰対策事業補助金計算様式
</t>
    </r>
    <r>
      <rPr>
        <sz val="12"/>
        <color theme="1"/>
        <rFont val="游ゴシック"/>
        <family val="3"/>
        <charset val="128"/>
        <scheme val="minor"/>
      </rPr>
      <t>（障害者支援施設と一体的に行われる生活介護（就労Ｂを行っていない場合）、
宿泊型自立訓練と一体的に行われる生活訓練）</t>
    </r>
    <rPh sb="5" eb="7">
      <t>ブッカ</t>
    </rPh>
    <rPh sb="22" eb="25">
      <t>ショウガイシャ</t>
    </rPh>
    <rPh sb="25" eb="27">
      <t>シエン</t>
    </rPh>
    <rPh sb="27" eb="29">
      <t>シセツ</t>
    </rPh>
    <rPh sb="30" eb="33">
      <t>イッタイテキ</t>
    </rPh>
    <rPh sb="34" eb="35">
      <t>オコナ</t>
    </rPh>
    <rPh sb="38" eb="40">
      <t>セイカツ</t>
    </rPh>
    <rPh sb="40" eb="42">
      <t>カイゴ</t>
    </rPh>
    <rPh sb="43" eb="45">
      <t>シュウロウ</t>
    </rPh>
    <rPh sb="47" eb="48">
      <t>オコナ</t>
    </rPh>
    <rPh sb="53" eb="55">
      <t>バアイ</t>
    </rPh>
    <rPh sb="58" eb="61">
      <t>シュクハクガタ</t>
    </rPh>
    <rPh sb="61" eb="63">
      <t>ジリツ</t>
    </rPh>
    <rPh sb="63" eb="65">
      <t>クンレン</t>
    </rPh>
    <rPh sb="66" eb="68">
      <t>イッタイ</t>
    </rPh>
    <rPh sb="68" eb="69">
      <t>テキ</t>
    </rPh>
    <rPh sb="70" eb="71">
      <t>オコナ</t>
    </rPh>
    <rPh sb="74" eb="76">
      <t>セイカツ</t>
    </rPh>
    <rPh sb="76" eb="78">
      <t>クンレン</t>
    </rPh>
    <phoneticPr fontId="3"/>
  </si>
  <si>
    <r>
      <t xml:space="preserve">福祉施設等物価高騰対策事業補助金計算様式
</t>
    </r>
    <r>
      <rPr>
        <sz val="12"/>
        <color theme="1"/>
        <rFont val="游ゴシック"/>
        <family val="3"/>
        <charset val="128"/>
        <scheme val="minor"/>
      </rPr>
      <t>（障害者支援施設と一体的に行われる生活介護（就労Ｂも行っている場合））</t>
    </r>
    <rPh sb="5" eb="7">
      <t>ブッカ</t>
    </rPh>
    <rPh sb="22" eb="25">
      <t>ショウガイシャ</t>
    </rPh>
    <rPh sb="25" eb="27">
      <t>シエン</t>
    </rPh>
    <rPh sb="27" eb="29">
      <t>シセツ</t>
    </rPh>
    <rPh sb="30" eb="33">
      <t>イッタイテキ</t>
    </rPh>
    <rPh sb="34" eb="35">
      <t>オコナ</t>
    </rPh>
    <rPh sb="38" eb="40">
      <t>セイカツ</t>
    </rPh>
    <rPh sb="40" eb="42">
      <t>カイゴ</t>
    </rPh>
    <rPh sb="43" eb="45">
      <t>シュウロウ</t>
    </rPh>
    <rPh sb="47" eb="48">
      <t>オコナ</t>
    </rPh>
    <rPh sb="52" eb="54">
      <t>バアイ</t>
    </rPh>
    <phoneticPr fontId="3"/>
  </si>
  <si>
    <r>
      <t>(１)光熱費の計算上の定員（通所の定員の合計-入所の定員）</t>
    </r>
    <r>
      <rPr>
        <sz val="12"/>
        <color theme="1"/>
        <rFont val="游ゴシック"/>
        <family val="3"/>
        <charset val="128"/>
        <scheme val="minor"/>
      </rPr>
      <t xml:space="preserve">
</t>
    </r>
    <rPh sb="3" eb="5">
      <t>コウネツ</t>
    </rPh>
    <rPh sb="7" eb="10">
      <t>ケイサンジョウ</t>
    </rPh>
    <rPh sb="11" eb="13">
      <t>テイイン</t>
    </rPh>
    <rPh sb="14" eb="16">
      <t>ツウショ</t>
    </rPh>
    <rPh sb="17" eb="19">
      <t>テイイン</t>
    </rPh>
    <rPh sb="20" eb="22">
      <t>ゴウケイ</t>
    </rPh>
    <rPh sb="23" eb="25">
      <t>ニュウショ</t>
    </rPh>
    <rPh sb="26" eb="28">
      <t>テイイン</t>
    </rPh>
    <phoneticPr fontId="3"/>
  </si>
  <si>
    <t>（記載例：生活介護の定員40人、障害者支援施設の定員40人、</t>
    <rPh sb="1" eb="3">
      <t>キサイ</t>
    </rPh>
    <rPh sb="3" eb="4">
      <t>レイ</t>
    </rPh>
    <rPh sb="5" eb="7">
      <t>セイカツ</t>
    </rPh>
    <rPh sb="7" eb="9">
      <t>カイゴ</t>
    </rPh>
    <rPh sb="10" eb="12">
      <t>テイイン</t>
    </rPh>
    <rPh sb="14" eb="15">
      <t>ニン</t>
    </rPh>
    <rPh sb="16" eb="19">
      <t>ショウガイシャ</t>
    </rPh>
    <rPh sb="19" eb="21">
      <t>シエン</t>
    </rPh>
    <rPh sb="21" eb="23">
      <t>シセツ</t>
    </rPh>
    <rPh sb="24" eb="26">
      <t>テイイン</t>
    </rPh>
    <rPh sb="28" eb="29">
      <t>ニン</t>
    </rPh>
    <phoneticPr fontId="3"/>
  </si>
  <si>
    <t>※食事提供がない場合は入力せず、③に0を入力する。</t>
    <rPh sb="1" eb="3">
      <t>ショクジ</t>
    </rPh>
    <rPh sb="3" eb="5">
      <t>テイキョウ</t>
    </rPh>
    <rPh sb="8" eb="10">
      <t>バアイ</t>
    </rPh>
    <rPh sb="11" eb="13">
      <t>ニュウリョク</t>
    </rPh>
    <rPh sb="20" eb="22">
      <t>ニュウリョク</t>
    </rPh>
    <phoneticPr fontId="3"/>
  </si>
  <si>
    <t>※食事提供がない場合は①、②は入力せず、③に0を入力する。</t>
    <rPh sb="1" eb="3">
      <t>ショクジ</t>
    </rPh>
    <rPh sb="3" eb="5">
      <t>テイキョウ</t>
    </rPh>
    <rPh sb="8" eb="10">
      <t>バアイ</t>
    </rPh>
    <rPh sb="15" eb="17">
      <t>ニュウリョク</t>
    </rPh>
    <rPh sb="24" eb="26">
      <t>ニュウリョク</t>
    </rPh>
    <phoneticPr fontId="3"/>
  </si>
  <si>
    <t>（記載例：55人定員の生活介護を50人定員の障害者支援施設で行う場合）</t>
    <rPh sb="1" eb="3">
      <t>キサイ</t>
    </rPh>
    <rPh sb="3" eb="4">
      <t>レイ</t>
    </rPh>
    <rPh sb="7" eb="8">
      <t>ニン</t>
    </rPh>
    <rPh sb="8" eb="10">
      <t>テイイン</t>
    </rPh>
    <rPh sb="11" eb="13">
      <t>セイカツ</t>
    </rPh>
    <rPh sb="13" eb="15">
      <t>カイゴ</t>
    </rPh>
    <rPh sb="18" eb="19">
      <t>ニン</t>
    </rPh>
    <rPh sb="19" eb="21">
      <t>テイイン</t>
    </rPh>
    <rPh sb="22" eb="25">
      <t>ショウガイシャ</t>
    </rPh>
    <rPh sb="25" eb="27">
      <t>シエン</t>
    </rPh>
    <rPh sb="27" eb="29">
      <t>シセツ</t>
    </rPh>
    <rPh sb="30" eb="31">
      <t>オコナ</t>
    </rPh>
    <rPh sb="32" eb="34">
      <t>バアイ</t>
    </rPh>
    <phoneticPr fontId="3"/>
  </si>
  <si>
    <t>就労Ｂの定員20人で行う場合）</t>
    <rPh sb="10" eb="1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</si>
</sst>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Red]\(#,##0\)"/>
    <numFmt numFmtId="178" formatCode="#&quot;%&quot;"/>
    <numFmt numFmtId="179" formatCode="#,##0_ "/>
  </numFmts>
  <fonts count="17">
    <font>
      <sz val="11"/>
      <color theme="1"/>
      <name val="游ゴシック"/>
      <family val="2"/>
      <scheme val="minor"/>
    </font>
    <font>
      <sz val="12"/>
      <color theme="1"/>
      <name val="游ゴシック"/>
      <family val="2"/>
      <scheme val="minor"/>
    </font>
    <font>
      <sz val="12"/>
      <color theme="1"/>
      <name val="游ゴシック"/>
      <family val="3"/>
      <charset val="128"/>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22"/>
      <color theme="1"/>
      <name val="游ゴシック"/>
      <family val="2"/>
      <scheme val="minor"/>
    </font>
    <font>
      <b/>
      <sz val="9"/>
      <color indexed="81"/>
      <name val="MS P ゴシック"/>
      <family val="3"/>
      <charset val="128"/>
    </font>
    <font>
      <b/>
      <sz val="18"/>
      <color theme="1"/>
      <name val="游ゴシック"/>
      <family val="3"/>
      <charset val="128"/>
      <scheme val="minor"/>
    </font>
    <font>
      <sz val="11"/>
      <name val="游ゴシック"/>
      <family val="2"/>
      <scheme val="minor"/>
    </font>
    <font>
      <sz val="11"/>
      <name val="游ゴシック"/>
      <family val="3"/>
      <charset val="128"/>
      <scheme val="minor"/>
    </font>
    <font>
      <sz val="11"/>
      <color theme="1"/>
      <name val="游ゴシック"/>
      <family val="3"/>
      <charset val="128"/>
      <scheme val="minor"/>
    </font>
    <font>
      <sz val="11"/>
      <color theme="1"/>
      <name val="游ゴシック"/>
      <family val="2"/>
      <scheme val="minor"/>
    </font>
    <font>
      <sz val="20"/>
      <color theme="1"/>
      <name val="游ゴシック"/>
      <family val="2"/>
      <scheme val="minor"/>
    </font>
    <font>
      <sz val="20"/>
      <color theme="1"/>
      <name val="游ゴシック"/>
      <family val="3"/>
      <charset val="128"/>
      <scheme val="minor"/>
    </font>
    <font>
      <sz val="9"/>
      <color indexed="81"/>
      <name val="MS P 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style="medium">
        <color indexed="64"/>
      </top>
      <bottom style="thin">
        <color indexed="64"/>
      </bottom>
      <diagonal style="medium">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9" fontId="12" fillId="0" borderId="0" applyFont="0" applyFill="0" applyBorder="0" applyAlignment="0" applyProtection="0">
      <alignment vertical="center"/>
    </xf>
  </cellStyleXfs>
  <cellXfs count="143">
    <xf numFmtId="0" fontId="0" fillId="0" borderId="0" xfId="0"/>
    <xf numFmtId="0" fontId="0" fillId="0" borderId="24" xfId="0" applyBorder="1"/>
    <xf numFmtId="0" fontId="0" fillId="0" borderId="0" xfId="0" applyAlignment="1"/>
    <xf numFmtId="0" fontId="2" fillId="0" borderId="0" xfId="0" applyFont="1" applyAlignment="1">
      <alignment horizontal="left" vertical="center"/>
    </xf>
    <xf numFmtId="0" fontId="0" fillId="0" borderId="3" xfId="0" applyBorder="1"/>
    <xf numFmtId="0" fontId="10" fillId="0" borderId="0" xfId="0" applyFont="1" applyAlignment="1">
      <alignment horizontal="left" vertical="center"/>
    </xf>
    <xf numFmtId="0" fontId="9" fillId="0" borderId="0" xfId="0" applyFont="1" applyAlignment="1">
      <alignment horizontal="left" vertical="center"/>
    </xf>
    <xf numFmtId="0" fontId="0" fillId="0" borderId="0" xfId="0"/>
    <xf numFmtId="0" fontId="5" fillId="0" borderId="0" xfId="0" applyFont="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4" fillId="0" borderId="0" xfId="0" applyFont="1" applyAlignment="1">
      <alignment horizontal="center" vertical="center"/>
    </xf>
    <xf numFmtId="0" fontId="0" fillId="0" borderId="0" xfId="0" applyAlignment="1">
      <alignment shrinkToFit="1"/>
    </xf>
    <xf numFmtId="0" fontId="0" fillId="0" borderId="0" xfId="0" applyBorder="1" applyAlignment="1">
      <alignment horizontal="center" vertical="center" wrapText="1"/>
    </xf>
    <xf numFmtId="0" fontId="1" fillId="0" borderId="0" xfId="0" applyFont="1" applyAlignment="1">
      <alignment horizontal="left" vertical="top" wrapText="1"/>
    </xf>
    <xf numFmtId="0" fontId="0" fillId="0" borderId="0" xfId="0" applyFont="1" applyAlignment="1">
      <alignment horizontal="left" vertical="top"/>
    </xf>
    <xf numFmtId="0" fontId="1" fillId="0" borderId="0" xfId="0" applyFont="1" applyAlignment="1">
      <alignment horizontal="left" vertical="center" wrapText="1"/>
    </xf>
    <xf numFmtId="0" fontId="0" fillId="0" borderId="0" xfId="0" applyAlignment="1">
      <alignment wrapText="1"/>
    </xf>
    <xf numFmtId="0" fontId="0" fillId="0" borderId="0" xfId="0" applyBorder="1" applyAlignment="1">
      <alignment horizontal="center"/>
    </xf>
    <xf numFmtId="0" fontId="0" fillId="0" borderId="0" xfId="0" applyFont="1" applyBorder="1" applyAlignment="1">
      <alignment horizontal="center" vertical="center" wrapText="1"/>
    </xf>
    <xf numFmtId="17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Alignment="1">
      <alignment horizontal="left" vertical="center"/>
    </xf>
    <xf numFmtId="179" fontId="0"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8" fontId="0" fillId="0" borderId="0" xfId="0" applyNumberFormat="1" applyFill="1" applyBorder="1" applyAlignment="1">
      <alignment horizontal="center" vertical="center" wrapText="1"/>
    </xf>
    <xf numFmtId="9" fontId="4" fillId="0" borderId="0" xfId="0" applyNumberFormat="1" applyFont="1" applyFill="1" applyBorder="1" applyAlignment="1">
      <alignment horizontal="center" vertical="center"/>
    </xf>
    <xf numFmtId="0" fontId="9" fillId="0" borderId="0" xfId="0" applyFont="1" applyAlignment="1">
      <alignment vertical="top" wrapText="1"/>
    </xf>
    <xf numFmtId="0" fontId="10" fillId="0" borderId="0" xfId="0" applyFont="1" applyAlignment="1"/>
    <xf numFmtId="0" fontId="1" fillId="0" borderId="0"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wrapText="1"/>
    </xf>
    <xf numFmtId="176" fontId="4" fillId="0" borderId="0" xfId="0" applyNumberFormat="1" applyFont="1" applyFill="1" applyBorder="1" applyAlignment="1" applyProtection="1">
      <alignment horizontal="center" vertical="center"/>
      <protection locked="0"/>
    </xf>
    <xf numFmtId="0" fontId="0" fillId="0" borderId="0" xfId="0" applyBorder="1"/>
    <xf numFmtId="179" fontId="4" fillId="0" borderId="0" xfId="0" applyNumberFormat="1" applyFont="1" applyBorder="1" applyAlignment="1">
      <alignment horizontal="center" vertical="center"/>
    </xf>
    <xf numFmtId="0" fontId="4" fillId="0" borderId="0" xfId="0" applyFont="1" applyAlignment="1">
      <alignment horizontal="center" vertical="center"/>
    </xf>
    <xf numFmtId="0" fontId="9" fillId="0" borderId="0" xfId="0" applyFont="1" applyAlignment="1">
      <alignment vertical="top" wrapText="1"/>
    </xf>
    <xf numFmtId="0" fontId="10" fillId="0" borderId="0" xfId="0" applyFont="1" applyAlignment="1"/>
    <xf numFmtId="0" fontId="4" fillId="0" borderId="0" xfId="0" applyFont="1" applyAlignment="1">
      <alignment horizontal="center" vertical="center"/>
    </xf>
    <xf numFmtId="0" fontId="1" fillId="0" borderId="0" xfId="0" applyFont="1" applyAlignment="1">
      <alignment horizontal="left" vertical="top" wrapText="1"/>
    </xf>
    <xf numFmtId="0" fontId="0" fillId="0" borderId="0" xfId="0" applyAlignment="1">
      <alignment horizontal="center" vertical="center" wrapText="1"/>
    </xf>
    <xf numFmtId="0" fontId="9" fillId="0" borderId="0" xfId="0" applyFont="1" applyAlignment="1">
      <alignment vertical="top" wrapText="1"/>
    </xf>
    <xf numFmtId="0" fontId="10" fillId="0" borderId="0" xfId="0" applyFont="1" applyAlignment="1"/>
    <xf numFmtId="0" fontId="1" fillId="0" borderId="0" xfId="0" applyFont="1" applyAlignment="1">
      <alignment horizontal="left" vertical="top" wrapText="1"/>
    </xf>
    <xf numFmtId="0" fontId="0" fillId="0" borderId="0" xfId="0" applyAlignment="1">
      <alignment horizontal="center" vertical="center" wrapText="1"/>
    </xf>
    <xf numFmtId="0" fontId="9" fillId="0" borderId="0" xfId="0" applyFont="1" applyAlignment="1">
      <alignment vertical="top" wrapText="1"/>
    </xf>
    <xf numFmtId="0" fontId="10" fillId="0" borderId="0" xfId="0" applyFont="1" applyAlignment="1"/>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0" xfId="0" applyFill="1"/>
    <xf numFmtId="0" fontId="0" fillId="0" borderId="0" xfId="0" applyAlignment="1">
      <alignment horizontal="center" vertical="center" wrapText="1"/>
    </xf>
    <xf numFmtId="0" fontId="1" fillId="0" borderId="0" xfId="0" applyFont="1" applyAlignment="1">
      <alignment horizontal="left" vertical="top" wrapText="1"/>
    </xf>
    <xf numFmtId="0" fontId="9" fillId="0" borderId="0" xfId="0" applyFont="1" applyAlignment="1">
      <alignment vertical="top" wrapText="1"/>
    </xf>
    <xf numFmtId="0" fontId="10" fillId="0" borderId="0" xfId="0" applyFont="1" applyAlignment="1"/>
    <xf numFmtId="0" fontId="1" fillId="0" borderId="0" xfId="0" applyFont="1" applyBorder="1" applyAlignment="1">
      <alignment horizontal="left" vertical="top" wrapText="1"/>
    </xf>
    <xf numFmtId="0" fontId="1" fillId="0" borderId="0" xfId="0" applyFont="1" applyAlignment="1">
      <alignment horizontal="left" vertical="top" wrapText="1"/>
    </xf>
    <xf numFmtId="0" fontId="16" fillId="0" borderId="0" xfId="0" applyFont="1"/>
    <xf numFmtId="179" fontId="4" fillId="0" borderId="10" xfId="0" applyNumberFormat="1" applyFont="1" applyBorder="1" applyAlignment="1">
      <alignment horizontal="center" vertical="center"/>
    </xf>
    <xf numFmtId="179" fontId="4" fillId="0" borderId="16" xfId="0" applyNumberFormat="1" applyFont="1" applyBorder="1" applyAlignment="1">
      <alignment horizontal="center" vertical="center"/>
    </xf>
    <xf numFmtId="179" fontId="4" fillId="0" borderId="11" xfId="0" applyNumberFormat="1" applyFont="1" applyBorder="1" applyAlignment="1">
      <alignment horizontal="center" vertical="center"/>
    </xf>
    <xf numFmtId="179" fontId="4" fillId="0" borderId="12" xfId="0" applyNumberFormat="1" applyFont="1" applyBorder="1" applyAlignment="1">
      <alignment horizontal="center" vertical="center"/>
    </xf>
    <xf numFmtId="179" fontId="4" fillId="0" borderId="17" xfId="0" applyNumberFormat="1" applyFont="1" applyBorder="1" applyAlignment="1">
      <alignment horizontal="center" vertical="center"/>
    </xf>
    <xf numFmtId="179" fontId="4" fillId="0" borderId="9" xfId="0" applyNumberFormat="1"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176" fontId="4" fillId="0" borderId="1" xfId="0" applyNumberFormat="1"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6" fillId="0" borderId="8" xfId="0" applyFont="1" applyBorder="1" applyAlignment="1">
      <alignment horizontal="center" vertical="center"/>
    </xf>
    <xf numFmtId="0" fontId="0" fillId="0" borderId="8" xfId="0" applyBorder="1" applyAlignment="1">
      <alignment horizontal="center" vertical="center"/>
    </xf>
    <xf numFmtId="177" fontId="4" fillId="0" borderId="10" xfId="0" applyNumberFormat="1" applyFont="1"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9" xfId="0" applyFill="1" applyBorder="1" applyAlignment="1" applyProtection="1">
      <alignment horizontal="center" vertical="center"/>
    </xf>
    <xf numFmtId="9" fontId="0" fillId="0" borderId="26" xfId="1" applyFont="1" applyFill="1" applyBorder="1" applyAlignment="1">
      <alignment horizontal="center" vertical="center" wrapText="1"/>
    </xf>
    <xf numFmtId="9" fontId="0" fillId="0" borderId="27" xfId="1" applyFont="1" applyFill="1" applyBorder="1" applyAlignment="1">
      <alignment horizontal="center" vertical="center" wrapText="1"/>
    </xf>
    <xf numFmtId="9" fontId="0" fillId="0" borderId="15" xfId="1" applyFont="1" applyFill="1" applyBorder="1" applyAlignment="1">
      <alignment horizontal="center" vertical="center" wrapText="1"/>
    </xf>
    <xf numFmtId="9" fontId="0" fillId="0" borderId="23" xfId="1" applyFont="1" applyFill="1" applyBorder="1" applyAlignment="1">
      <alignment horizontal="center" vertical="center" wrapText="1"/>
    </xf>
    <xf numFmtId="9" fontId="4" fillId="0" borderId="10" xfId="0" applyNumberFormat="1" applyFont="1" applyFill="1" applyBorder="1" applyAlignment="1">
      <alignment horizontal="center" vertical="center"/>
    </xf>
    <xf numFmtId="9" fontId="4" fillId="0" borderId="11" xfId="0" applyNumberFormat="1" applyFont="1" applyFill="1" applyBorder="1" applyAlignment="1">
      <alignment horizontal="center" vertical="center"/>
    </xf>
    <xf numFmtId="9" fontId="4" fillId="0" borderId="12" xfId="0" applyNumberFormat="1" applyFont="1" applyFill="1" applyBorder="1" applyAlignment="1">
      <alignment horizontal="center" vertical="center"/>
    </xf>
    <xf numFmtId="9" fontId="4" fillId="0" borderId="9" xfId="0" applyNumberFormat="1" applyFont="1" applyFill="1" applyBorder="1" applyAlignment="1">
      <alignment horizontal="center" vertical="center"/>
    </xf>
    <xf numFmtId="177" fontId="4" fillId="0" borderId="1" xfId="0" applyNumberFormat="1" applyFont="1" applyFill="1" applyBorder="1" applyAlignment="1" applyProtection="1">
      <alignment horizontal="center" vertical="center"/>
      <protection locked="0"/>
    </xf>
    <xf numFmtId="0" fontId="0" fillId="0" borderId="2" xfId="0" applyFill="1" applyBorder="1" applyAlignment="1">
      <alignment horizontal="center" vertical="center"/>
    </xf>
    <xf numFmtId="176" fontId="4" fillId="2" borderId="1" xfId="0" applyNumberFormat="1"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2" borderId="13" xfId="0" applyFill="1"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28" xfId="0" applyBorder="1" applyAlignment="1">
      <alignment horizontal="center" vertical="center" wrapText="1"/>
    </xf>
    <xf numFmtId="0" fontId="0" fillId="0" borderId="13" xfId="0" applyBorder="1" applyAlignment="1">
      <alignment horizontal="center" vertical="center" wrapText="1"/>
    </xf>
    <xf numFmtId="0" fontId="0" fillId="2" borderId="29" xfId="0" applyFill="1"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 fillId="0" borderId="0" xfId="0" applyFont="1" applyAlignment="1">
      <alignment horizontal="left" vertical="top" wrapText="1"/>
    </xf>
    <xf numFmtId="176" fontId="4" fillId="2" borderId="10" xfId="0" applyNumberFormat="1" applyFont="1" applyFill="1" applyBorder="1" applyAlignment="1" applyProtection="1">
      <alignment horizontal="center" vertical="center"/>
      <protection locked="0"/>
    </xf>
    <xf numFmtId="176" fontId="4" fillId="2" borderId="11" xfId="0" applyNumberFormat="1" applyFont="1" applyFill="1" applyBorder="1" applyAlignment="1" applyProtection="1">
      <alignment horizontal="center" vertical="center"/>
      <protection locked="0"/>
    </xf>
    <xf numFmtId="176" fontId="4" fillId="2" borderId="12" xfId="0" applyNumberFormat="1" applyFont="1" applyFill="1" applyBorder="1" applyAlignment="1" applyProtection="1">
      <alignment horizontal="center" vertical="center"/>
      <protection locked="0"/>
    </xf>
    <xf numFmtId="176" fontId="4" fillId="2" borderId="9" xfId="0" applyNumberFormat="1" applyFont="1" applyFill="1" applyBorder="1" applyAlignment="1" applyProtection="1">
      <alignment horizontal="center" vertical="center"/>
      <protection locked="0"/>
    </xf>
    <xf numFmtId="0" fontId="0" fillId="0" borderId="14" xfId="0" applyBorder="1" applyAlignment="1">
      <alignment horizontal="center" vertical="center"/>
    </xf>
    <xf numFmtId="177" fontId="4" fillId="2" borderId="1"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9" xfId="0" applyFill="1" applyBorder="1" applyAlignment="1">
      <alignment horizontal="center" vertical="center" wrapText="1"/>
    </xf>
    <xf numFmtId="177" fontId="4" fillId="0" borderId="11" xfId="0" applyNumberFormat="1" applyFont="1" applyFill="1" applyBorder="1" applyAlignment="1" applyProtection="1">
      <alignment horizontal="center" vertical="center"/>
    </xf>
    <xf numFmtId="177" fontId="4" fillId="0" borderId="12" xfId="0" applyNumberFormat="1" applyFont="1" applyFill="1" applyBorder="1" applyAlignment="1" applyProtection="1">
      <alignment horizontal="center" vertical="center"/>
    </xf>
    <xf numFmtId="177" fontId="4" fillId="0" borderId="9" xfId="0" applyNumberFormat="1" applyFont="1" applyFill="1" applyBorder="1" applyAlignment="1" applyProtection="1">
      <alignment horizontal="center" vertical="center"/>
    </xf>
    <xf numFmtId="0" fontId="9" fillId="0" borderId="0" xfId="0" applyFont="1" applyAlignment="1">
      <alignment vertical="top" wrapText="1"/>
    </xf>
    <xf numFmtId="0" fontId="10" fillId="0" borderId="0" xfId="0" applyFont="1" applyAlignment="1"/>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7" fontId="4" fillId="0" borderId="2"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9525</xdr:rowOff>
    </xdr:from>
    <xdr:to>
      <xdr:col>2</xdr:col>
      <xdr:colOff>295275</xdr:colOff>
      <xdr:row>2</xdr:row>
      <xdr:rowOff>9525</xdr:rowOff>
    </xdr:to>
    <xdr:sp macro="" textlink="">
      <xdr:nvSpPr>
        <xdr:cNvPr id="2" name="正方形/長方形 1"/>
        <xdr:cNvSpPr/>
      </xdr:nvSpPr>
      <xdr:spPr>
        <a:xfrm>
          <a:off x="28575" y="9525"/>
          <a:ext cx="1504950"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　①</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0</xdr:row>
      <xdr:rowOff>9525</xdr:rowOff>
    </xdr:from>
    <xdr:to>
      <xdr:col>3</xdr:col>
      <xdr:colOff>161925</xdr:colOff>
      <xdr:row>2</xdr:row>
      <xdr:rowOff>9525</xdr:rowOff>
    </xdr:to>
    <xdr:sp macro="" textlink="">
      <xdr:nvSpPr>
        <xdr:cNvPr id="2" name="正方形/長方形 1"/>
        <xdr:cNvSpPr/>
      </xdr:nvSpPr>
      <xdr:spPr>
        <a:xfrm>
          <a:off x="28575" y="9525"/>
          <a:ext cx="1771650"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　⑥</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9525</xdr:rowOff>
    </xdr:from>
    <xdr:to>
      <xdr:col>3</xdr:col>
      <xdr:colOff>47625</xdr:colOff>
      <xdr:row>2</xdr:row>
      <xdr:rowOff>9525</xdr:rowOff>
    </xdr:to>
    <xdr:sp macro="" textlink="">
      <xdr:nvSpPr>
        <xdr:cNvPr id="2" name="正方形/長方形 1"/>
        <xdr:cNvSpPr/>
      </xdr:nvSpPr>
      <xdr:spPr>
        <a:xfrm>
          <a:off x="28575" y="9525"/>
          <a:ext cx="1657350"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　⑦</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0</xdr:row>
      <xdr:rowOff>9525</xdr:rowOff>
    </xdr:from>
    <xdr:to>
      <xdr:col>1</xdr:col>
      <xdr:colOff>381000</xdr:colOff>
      <xdr:row>2</xdr:row>
      <xdr:rowOff>9525</xdr:rowOff>
    </xdr:to>
    <xdr:sp macro="" textlink="">
      <xdr:nvSpPr>
        <xdr:cNvPr id="2" name="正方形/長方形 1"/>
        <xdr:cNvSpPr/>
      </xdr:nvSpPr>
      <xdr:spPr>
        <a:xfrm>
          <a:off x="28575" y="9525"/>
          <a:ext cx="1190625"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9525</xdr:rowOff>
    </xdr:from>
    <xdr:to>
      <xdr:col>1</xdr:col>
      <xdr:colOff>381000</xdr:colOff>
      <xdr:row>2</xdr:row>
      <xdr:rowOff>9525</xdr:rowOff>
    </xdr:to>
    <xdr:sp macro="" textlink="">
      <xdr:nvSpPr>
        <xdr:cNvPr id="2" name="正方形/長方形 1"/>
        <xdr:cNvSpPr/>
      </xdr:nvSpPr>
      <xdr:spPr>
        <a:xfrm>
          <a:off x="28575" y="9525"/>
          <a:ext cx="1190625"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9525</xdr:rowOff>
    </xdr:from>
    <xdr:to>
      <xdr:col>2</xdr:col>
      <xdr:colOff>371475</xdr:colOff>
      <xdr:row>2</xdr:row>
      <xdr:rowOff>9525</xdr:rowOff>
    </xdr:to>
    <xdr:sp macro="" textlink="">
      <xdr:nvSpPr>
        <xdr:cNvPr id="2" name="正方形/長方形 1"/>
        <xdr:cNvSpPr/>
      </xdr:nvSpPr>
      <xdr:spPr>
        <a:xfrm>
          <a:off x="28575" y="9525"/>
          <a:ext cx="1581150"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　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9525</xdr:rowOff>
    </xdr:from>
    <xdr:to>
      <xdr:col>1</xdr:col>
      <xdr:colOff>381000</xdr:colOff>
      <xdr:row>2</xdr:row>
      <xdr:rowOff>9525</xdr:rowOff>
    </xdr:to>
    <xdr:sp macro="" textlink="">
      <xdr:nvSpPr>
        <xdr:cNvPr id="2" name="正方形/長方形 1"/>
        <xdr:cNvSpPr/>
      </xdr:nvSpPr>
      <xdr:spPr>
        <a:xfrm>
          <a:off x="28575" y="9525"/>
          <a:ext cx="1190625"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9525</xdr:rowOff>
    </xdr:from>
    <xdr:to>
      <xdr:col>2</xdr:col>
      <xdr:colOff>238125</xdr:colOff>
      <xdr:row>2</xdr:row>
      <xdr:rowOff>9525</xdr:rowOff>
    </xdr:to>
    <xdr:sp macro="" textlink="">
      <xdr:nvSpPr>
        <xdr:cNvPr id="2" name="正方形/長方形 1"/>
        <xdr:cNvSpPr/>
      </xdr:nvSpPr>
      <xdr:spPr>
        <a:xfrm>
          <a:off x="28575" y="9525"/>
          <a:ext cx="1447800"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　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9525</xdr:rowOff>
    </xdr:from>
    <xdr:to>
      <xdr:col>1</xdr:col>
      <xdr:colOff>381000</xdr:colOff>
      <xdr:row>2</xdr:row>
      <xdr:rowOff>9525</xdr:rowOff>
    </xdr:to>
    <xdr:sp macro="" textlink="">
      <xdr:nvSpPr>
        <xdr:cNvPr id="2" name="正方形/長方形 1"/>
        <xdr:cNvSpPr/>
      </xdr:nvSpPr>
      <xdr:spPr>
        <a:xfrm>
          <a:off x="28575" y="9525"/>
          <a:ext cx="1190625"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9525</xdr:rowOff>
    </xdr:from>
    <xdr:to>
      <xdr:col>2</xdr:col>
      <xdr:colOff>238125</xdr:colOff>
      <xdr:row>2</xdr:row>
      <xdr:rowOff>9525</xdr:rowOff>
    </xdr:to>
    <xdr:sp macro="" textlink="">
      <xdr:nvSpPr>
        <xdr:cNvPr id="2" name="正方形/長方形 1"/>
        <xdr:cNvSpPr/>
      </xdr:nvSpPr>
      <xdr:spPr>
        <a:xfrm>
          <a:off x="28575" y="9525"/>
          <a:ext cx="1447800"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　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9525</xdr:rowOff>
    </xdr:from>
    <xdr:to>
      <xdr:col>2</xdr:col>
      <xdr:colOff>238125</xdr:colOff>
      <xdr:row>2</xdr:row>
      <xdr:rowOff>9525</xdr:rowOff>
    </xdr:to>
    <xdr:sp macro="" textlink="">
      <xdr:nvSpPr>
        <xdr:cNvPr id="2" name="正方形/長方形 1"/>
        <xdr:cNvSpPr/>
      </xdr:nvSpPr>
      <xdr:spPr>
        <a:xfrm>
          <a:off x="28575" y="9525"/>
          <a:ext cx="1447800"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0</xdr:row>
      <xdr:rowOff>9525</xdr:rowOff>
    </xdr:from>
    <xdr:to>
      <xdr:col>2</xdr:col>
      <xdr:colOff>238125</xdr:colOff>
      <xdr:row>2</xdr:row>
      <xdr:rowOff>9525</xdr:rowOff>
    </xdr:to>
    <xdr:sp macro="" textlink="">
      <xdr:nvSpPr>
        <xdr:cNvPr id="2" name="正方形/長方形 1"/>
        <xdr:cNvSpPr/>
      </xdr:nvSpPr>
      <xdr:spPr>
        <a:xfrm>
          <a:off x="28575" y="9525"/>
          <a:ext cx="1447800" cy="4762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別　紙　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0"/>
  <sheetViews>
    <sheetView tabSelected="1" workbookViewId="0">
      <selection activeCell="A7" sqref="A7:N7"/>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52</v>
      </c>
      <c r="B3" s="63"/>
      <c r="C3" s="63"/>
      <c r="D3" s="63"/>
      <c r="E3" s="63"/>
      <c r="F3" s="63"/>
      <c r="G3" s="63"/>
      <c r="H3" s="63"/>
      <c r="I3" s="63"/>
      <c r="J3" s="63"/>
      <c r="K3" s="63"/>
      <c r="L3" s="63"/>
      <c r="M3" s="63"/>
      <c r="N3" s="64"/>
      <c r="O3" s="64"/>
      <c r="P3" s="11"/>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11"/>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31"/>
      <c r="B6" s="31"/>
      <c r="C6" s="31"/>
      <c r="D6" s="31"/>
      <c r="E6" s="31"/>
      <c r="F6" s="31"/>
      <c r="G6" s="31"/>
      <c r="H6" s="31"/>
      <c r="I6" s="31"/>
      <c r="J6" s="31"/>
      <c r="K6" s="31"/>
      <c r="L6" s="31"/>
      <c r="M6" s="31"/>
      <c r="N6" s="31"/>
      <c r="O6" s="31"/>
      <c r="P6" s="8"/>
      <c r="Q6" s="30" t="s">
        <v>3</v>
      </c>
      <c r="R6" s="30"/>
      <c r="S6" s="30"/>
      <c r="T6" s="30"/>
      <c r="U6" s="30"/>
      <c r="V6" s="30"/>
      <c r="W6" s="30"/>
    </row>
    <row r="7" spans="1:32" ht="22.5" customHeight="1" thickBot="1">
      <c r="A7" s="106" t="s">
        <v>20</v>
      </c>
      <c r="B7" s="106"/>
      <c r="C7" s="106"/>
      <c r="D7" s="106"/>
      <c r="E7" s="106"/>
      <c r="F7" s="106"/>
      <c r="G7" s="106"/>
      <c r="H7" s="106"/>
      <c r="I7" s="106"/>
      <c r="J7" s="106"/>
      <c r="K7" s="106"/>
      <c r="L7" s="106"/>
      <c r="M7" s="106"/>
      <c r="N7" s="106"/>
      <c r="O7" s="15"/>
      <c r="P7" s="15"/>
      <c r="Q7" s="30" t="s">
        <v>34</v>
      </c>
      <c r="R7" s="30"/>
      <c r="S7" s="30"/>
      <c r="T7" s="30"/>
      <c r="U7" s="30"/>
      <c r="V7" s="30"/>
      <c r="W7" s="30"/>
    </row>
    <row r="8" spans="1:32" ht="22.5" customHeight="1">
      <c r="A8" s="7" t="s">
        <v>33</v>
      </c>
      <c r="K8" s="107"/>
      <c r="L8" s="108"/>
      <c r="O8" s="14"/>
      <c r="P8" s="14"/>
      <c r="Q8" s="30" t="s">
        <v>29</v>
      </c>
      <c r="R8" s="30"/>
      <c r="S8" s="30"/>
      <c r="T8" s="30"/>
      <c r="U8" s="30"/>
      <c r="V8" s="30"/>
      <c r="W8" s="30"/>
    </row>
    <row r="9" spans="1:32" ht="20.25" customHeight="1" thickBot="1">
      <c r="K9" s="109"/>
      <c r="L9" s="110"/>
      <c r="O9" s="14"/>
      <c r="P9" s="14"/>
      <c r="Q9" s="30" t="s">
        <v>26</v>
      </c>
      <c r="R9" s="30"/>
      <c r="S9" s="30"/>
      <c r="T9" s="30"/>
      <c r="U9" s="30"/>
      <c r="V9" s="30"/>
      <c r="W9" s="30"/>
    </row>
    <row r="10" spans="1:32" ht="20.25" customHeight="1">
      <c r="K10" s="32"/>
      <c r="L10" s="32"/>
      <c r="O10" s="14"/>
      <c r="P10" s="14"/>
      <c r="Q10" s="30" t="s">
        <v>35</v>
      </c>
      <c r="R10" s="30"/>
      <c r="S10" s="30"/>
      <c r="T10" s="30"/>
      <c r="U10" s="30"/>
      <c r="V10" s="30"/>
      <c r="W10" s="30"/>
    </row>
    <row r="11" spans="1:32" ht="22.5" customHeight="1" thickBot="1">
      <c r="A11" s="7" t="s">
        <v>24</v>
      </c>
      <c r="O11" s="14"/>
      <c r="P11" s="14"/>
      <c r="Q11" s="30" t="s">
        <v>27</v>
      </c>
      <c r="R11" s="30"/>
      <c r="S11" s="30"/>
      <c r="T11" s="30"/>
      <c r="U11" s="30"/>
      <c r="V11" s="30"/>
      <c r="W11" s="30"/>
    </row>
    <row r="12" spans="1:32" ht="20.25" customHeight="1">
      <c r="A12" s="1"/>
      <c r="B12" s="111" t="s">
        <v>8</v>
      </c>
      <c r="C12" s="111"/>
      <c r="D12" s="111" t="s">
        <v>9</v>
      </c>
      <c r="E12" s="111"/>
      <c r="F12" s="111" t="s">
        <v>12</v>
      </c>
      <c r="G12" s="111"/>
      <c r="H12" s="111" t="s">
        <v>13</v>
      </c>
      <c r="I12" s="111"/>
      <c r="J12" s="111" t="s">
        <v>14</v>
      </c>
      <c r="K12" s="111"/>
      <c r="L12" s="111" t="s">
        <v>15</v>
      </c>
      <c r="M12" s="91"/>
      <c r="N12" s="13"/>
      <c r="P12" s="14"/>
      <c r="Q12" s="30" t="s">
        <v>28</v>
      </c>
      <c r="R12" s="30"/>
      <c r="S12" s="30"/>
      <c r="T12" s="30"/>
      <c r="U12" s="30"/>
      <c r="V12" s="30"/>
      <c r="W12" s="30"/>
    </row>
    <row r="13" spans="1:32" ht="18.75" customHeight="1" thickBot="1">
      <c r="A13" s="92" t="s">
        <v>18</v>
      </c>
      <c r="B13" s="87"/>
      <c r="C13" s="94"/>
      <c r="D13" s="87"/>
      <c r="E13" s="94"/>
      <c r="F13" s="87"/>
      <c r="G13" s="94"/>
      <c r="H13" s="87"/>
      <c r="I13" s="94"/>
      <c r="J13" s="87"/>
      <c r="K13" s="94"/>
      <c r="L13" s="87"/>
      <c r="M13" s="88"/>
      <c r="N13" s="16"/>
      <c r="Q13" s="30"/>
      <c r="R13" s="30"/>
      <c r="S13" s="30"/>
      <c r="T13" s="30"/>
      <c r="U13" s="30"/>
      <c r="V13" s="30"/>
      <c r="W13" s="30"/>
    </row>
    <row r="14" spans="1:32" ht="18.75" customHeight="1">
      <c r="A14" s="92"/>
      <c r="B14" s="87"/>
      <c r="C14" s="94"/>
      <c r="D14" s="87"/>
      <c r="E14" s="94"/>
      <c r="F14" s="87"/>
      <c r="G14" s="94"/>
      <c r="H14" s="87"/>
      <c r="I14" s="94"/>
      <c r="J14" s="87"/>
      <c r="K14" s="94"/>
      <c r="L14" s="87"/>
      <c r="M14" s="89"/>
      <c r="N14" s="90" t="s">
        <v>21</v>
      </c>
      <c r="O14" s="91"/>
      <c r="P14" s="4"/>
      <c r="Q14" s="10" t="s">
        <v>30</v>
      </c>
      <c r="R14" s="10"/>
      <c r="S14" s="10"/>
      <c r="T14" s="10"/>
      <c r="U14" s="10"/>
      <c r="V14" s="10"/>
      <c r="W14" s="10"/>
      <c r="X14" s="10"/>
    </row>
    <row r="15" spans="1:32" ht="18.75" customHeight="1">
      <c r="A15" s="92" t="s">
        <v>16</v>
      </c>
      <c r="B15" s="87"/>
      <c r="C15" s="94"/>
      <c r="D15" s="87"/>
      <c r="E15" s="94"/>
      <c r="F15" s="87"/>
      <c r="G15" s="94"/>
      <c r="H15" s="87"/>
      <c r="I15" s="94"/>
      <c r="J15" s="87"/>
      <c r="K15" s="94"/>
      <c r="L15" s="87"/>
      <c r="M15" s="89"/>
      <c r="N15" s="98">
        <f>IFERROR(COUNTA(B15:M16)," ")</f>
        <v>0</v>
      </c>
      <c r="O15" s="99"/>
      <c r="Q15" s="10" t="s">
        <v>53</v>
      </c>
      <c r="R15" s="10"/>
      <c r="S15" s="10"/>
      <c r="T15" s="10"/>
      <c r="U15" s="10"/>
      <c r="V15" s="10"/>
      <c r="W15" s="10"/>
      <c r="X15" s="10"/>
    </row>
    <row r="16" spans="1:32" ht="18.75" customHeight="1" thickBot="1">
      <c r="A16" s="93"/>
      <c r="B16" s="95"/>
      <c r="C16" s="96"/>
      <c r="D16" s="95"/>
      <c r="E16" s="96"/>
      <c r="F16" s="95"/>
      <c r="G16" s="96"/>
      <c r="H16" s="95"/>
      <c r="I16" s="96"/>
      <c r="J16" s="95"/>
      <c r="K16" s="96"/>
      <c r="L16" s="95"/>
      <c r="M16" s="97"/>
      <c r="N16" s="100"/>
      <c r="O16" s="101"/>
      <c r="Q16" s="10"/>
      <c r="R16" s="9"/>
      <c r="S16" s="9"/>
      <c r="T16" s="9"/>
      <c r="U16" s="9"/>
      <c r="V16" s="9"/>
      <c r="W16" s="9"/>
      <c r="X16" s="9"/>
    </row>
    <row r="17" spans="1:24" ht="19.5" customHeight="1" thickTop="1" thickBot="1">
      <c r="A17" s="85" t="s">
        <v>17</v>
      </c>
      <c r="B17" s="73" t="str">
        <f>IFERROR(ROUNDUP(B13/(B15*K8),2)," ")</f>
        <v xml:space="preserve"> </v>
      </c>
      <c r="C17" s="73"/>
      <c r="D17" s="73" t="str">
        <f>IFERROR(ROUNDUP(D13/(D15*K8),2)," ")</f>
        <v xml:space="preserve"> </v>
      </c>
      <c r="E17" s="73"/>
      <c r="F17" s="73" t="str">
        <f>IFERROR(ROUNDUP(F13/(F15*K8),2)," ")</f>
        <v xml:space="preserve"> </v>
      </c>
      <c r="G17" s="73"/>
      <c r="H17" s="73" t="str">
        <f>IFERROR(ROUNDUP(H13/(H15*K8),2)," ")</f>
        <v xml:space="preserve"> </v>
      </c>
      <c r="I17" s="73"/>
      <c r="J17" s="73" t="str">
        <f>IFERROR(ROUNDUP(J13/(J15*K8),2)," ")</f>
        <v xml:space="preserve"> </v>
      </c>
      <c r="K17" s="73"/>
      <c r="L17" s="73" t="str">
        <f>IFERROR(ROUNDUP(L13/(L15*K8),2)," ")</f>
        <v xml:space="preserve"> </v>
      </c>
      <c r="M17" s="74"/>
      <c r="O17" s="19"/>
      <c r="P17" s="18"/>
      <c r="Q17" s="11" t="s">
        <v>5</v>
      </c>
      <c r="S17" s="11" t="s">
        <v>6</v>
      </c>
    </row>
    <row r="18" spans="1:24" ht="18.75" customHeight="1" thickBot="1">
      <c r="A18" s="86"/>
      <c r="B18" s="75"/>
      <c r="C18" s="75"/>
      <c r="D18" s="75"/>
      <c r="E18" s="75"/>
      <c r="F18" s="75"/>
      <c r="G18" s="75"/>
      <c r="H18" s="75"/>
      <c r="I18" s="75"/>
      <c r="J18" s="75"/>
      <c r="K18" s="75"/>
      <c r="L18" s="75"/>
      <c r="M18" s="76"/>
      <c r="O18" s="19"/>
      <c r="P18" s="13"/>
      <c r="Q18" s="81" t="str">
        <f>L25</f>
        <v xml:space="preserve"> </v>
      </c>
      <c r="R18" s="67" t="s">
        <v>4</v>
      </c>
      <c r="S18" s="83"/>
      <c r="T18" s="67" t="s">
        <v>0</v>
      </c>
      <c r="U18" s="65">
        <v>12</v>
      </c>
      <c r="V18" s="67" t="s">
        <v>1</v>
      </c>
      <c r="W18" s="69" t="e">
        <f>IF(Q18*S18/U18=0," ",ROUNDDOWN((Q18*S18/U18),-2))</f>
        <v>#VALUE!</v>
      </c>
      <c r="X18" s="70"/>
    </row>
    <row r="19" spans="1:24" ht="19.5" customHeight="1" thickBot="1">
      <c r="A19" s="7" t="s">
        <v>25</v>
      </c>
      <c r="B19" s="16"/>
      <c r="C19" s="16"/>
      <c r="D19" s="16"/>
      <c r="E19" s="16"/>
      <c r="F19" s="16"/>
      <c r="G19" s="16"/>
      <c r="H19" s="16"/>
      <c r="I19" s="16"/>
      <c r="J19" s="16"/>
      <c r="K19" s="16"/>
      <c r="L19" s="16"/>
      <c r="M19" s="16"/>
      <c r="N19" s="21"/>
      <c r="O19" s="13"/>
      <c r="P19" s="19"/>
      <c r="Q19" s="82"/>
      <c r="R19" s="68"/>
      <c r="S19" s="84"/>
      <c r="T19" s="68"/>
      <c r="U19" s="66"/>
      <c r="V19" s="68"/>
      <c r="W19" s="71"/>
      <c r="X19" s="72"/>
    </row>
    <row r="20" spans="1:24" ht="19.5" customHeight="1">
      <c r="A20" s="7" t="s">
        <v>19</v>
      </c>
      <c r="K20" s="77" t="str">
        <f>IFERROR(ROUNDUP(SUM(B17:M18)/N15,2)," ")</f>
        <v xml:space="preserve"> </v>
      </c>
      <c r="L20" s="78"/>
      <c r="N20" s="21"/>
      <c r="O20" s="13"/>
      <c r="P20" s="19"/>
      <c r="Q20" s="12"/>
      <c r="R20" s="12"/>
      <c r="S20" s="12"/>
      <c r="T20" s="12"/>
      <c r="U20" s="12"/>
      <c r="V20" s="12"/>
      <c r="W20" s="12"/>
      <c r="X20" s="12"/>
    </row>
    <row r="21" spans="1:24" ht="19.5" customHeight="1" thickBot="1">
      <c r="K21" s="79"/>
      <c r="L21" s="80"/>
      <c r="O21" s="13"/>
      <c r="P21" s="13"/>
      <c r="Q21" s="28"/>
      <c r="R21" s="27"/>
      <c r="S21" s="27"/>
      <c r="T21" s="27"/>
      <c r="U21" s="27"/>
      <c r="V21" s="27"/>
      <c r="W21" s="27"/>
      <c r="X21" s="27"/>
    </row>
    <row r="22" spans="1:24" ht="19.5" customHeight="1">
      <c r="K22" s="26"/>
      <c r="L22" s="26"/>
      <c r="O22" s="13"/>
      <c r="P22" s="13"/>
      <c r="Q22" s="28"/>
      <c r="R22" s="28"/>
      <c r="S22" s="28"/>
      <c r="T22" s="28"/>
      <c r="U22" s="28"/>
      <c r="V22" s="28"/>
      <c r="W22" s="28"/>
      <c r="X22" s="28"/>
    </row>
    <row r="23" spans="1:24" ht="18.75" customHeight="1">
      <c r="A23" s="22" t="s">
        <v>32</v>
      </c>
      <c r="B23" s="3"/>
      <c r="C23" s="3"/>
      <c r="D23" s="3"/>
      <c r="E23" s="3"/>
      <c r="F23" s="3"/>
      <c r="G23" s="3"/>
      <c r="H23" s="3"/>
      <c r="I23" s="2"/>
      <c r="J23" s="2"/>
      <c r="K23" s="2"/>
      <c r="L23" s="2"/>
      <c r="M23" s="2"/>
      <c r="N23" s="2"/>
      <c r="O23" s="2"/>
      <c r="P23" s="13"/>
      <c r="Q23" s="10"/>
      <c r="R23" s="28"/>
      <c r="S23" s="28"/>
      <c r="T23" s="28"/>
      <c r="U23" s="28"/>
      <c r="V23" s="28"/>
      <c r="W23" s="28"/>
      <c r="X23" s="28"/>
    </row>
    <row r="24" spans="1:24" ht="19.5" customHeight="1" thickBot="1">
      <c r="P24" s="27"/>
      <c r="Q24" s="28"/>
      <c r="R24" s="10"/>
      <c r="S24" s="10"/>
      <c r="T24" s="10"/>
      <c r="U24" s="10"/>
      <c r="V24" s="10"/>
      <c r="W24" s="10"/>
      <c r="X24" s="10"/>
    </row>
    <row r="25" spans="1:24" ht="18.75" customHeight="1">
      <c r="L25" s="57" t="str">
        <f>IFERROR(ROUNDDOWN(6400*K8+15600*K20*K8,-2)," ")</f>
        <v xml:space="preserve"> </v>
      </c>
      <c r="M25" s="58"/>
      <c r="N25" s="59"/>
      <c r="P25" s="27"/>
      <c r="Q25" s="28"/>
      <c r="R25" s="28"/>
      <c r="S25" s="28"/>
      <c r="T25" s="28"/>
      <c r="U25" s="28"/>
      <c r="V25" s="28"/>
      <c r="W25" s="28"/>
      <c r="X25" s="28"/>
    </row>
    <row r="26" spans="1:24" ht="19.5" customHeight="1" thickBot="1">
      <c r="L26" s="60"/>
      <c r="M26" s="61"/>
      <c r="N26" s="62"/>
      <c r="P26" s="13"/>
      <c r="Q26" s="11"/>
      <c r="R26" s="28"/>
      <c r="S26" s="28"/>
      <c r="T26" s="28"/>
      <c r="U26" s="28"/>
      <c r="V26" s="28"/>
      <c r="W26" s="28"/>
      <c r="X26" s="28"/>
    </row>
    <row r="27" spans="1:24" ht="24">
      <c r="P27" s="13"/>
      <c r="Q27" s="27"/>
      <c r="S27" s="11"/>
    </row>
    <row r="28" spans="1:24" ht="18.75" customHeight="1">
      <c r="P28" s="13"/>
      <c r="R28" s="27"/>
      <c r="S28" s="27"/>
      <c r="T28" s="27"/>
      <c r="U28" s="27"/>
      <c r="V28" s="27"/>
      <c r="W28" s="27"/>
      <c r="X28" s="27"/>
    </row>
    <row r="29" spans="1:24" ht="19.5" customHeight="1">
      <c r="P29" s="13"/>
    </row>
    <row r="30" spans="1:24" ht="18.75" customHeight="1">
      <c r="P30" s="13"/>
      <c r="Q30" s="12"/>
    </row>
    <row r="31" spans="1:24" ht="18.75" customHeight="1">
      <c r="P31" s="13"/>
      <c r="R31" s="12"/>
      <c r="S31" s="12"/>
      <c r="T31" s="12"/>
      <c r="U31" s="12"/>
      <c r="V31" s="12"/>
      <c r="W31" s="12"/>
      <c r="X31" s="12"/>
    </row>
    <row r="32" spans="1:24" ht="19.5" customHeight="1">
      <c r="P32" s="13"/>
    </row>
    <row r="33" spans="16:24" ht="18.75" customHeight="1">
      <c r="P33" s="25"/>
      <c r="Q33" s="12"/>
    </row>
    <row r="34" spans="16:24" ht="18.75" customHeight="1">
      <c r="P34" s="13"/>
      <c r="R34" s="12"/>
      <c r="S34" s="12"/>
      <c r="T34" s="12"/>
      <c r="U34" s="12"/>
      <c r="V34" s="12"/>
      <c r="W34" s="12"/>
      <c r="X34" s="12"/>
    </row>
    <row r="35" spans="16:24" ht="18.75" customHeight="1"/>
    <row r="36" spans="16:24" ht="18.75" customHeight="1">
      <c r="Q36" s="12"/>
    </row>
    <row r="37" spans="16:24" ht="8.25" customHeight="1">
      <c r="P37" s="24"/>
      <c r="Q37" s="12"/>
      <c r="R37" s="12"/>
      <c r="S37" s="12"/>
      <c r="T37" s="12"/>
      <c r="U37" s="12"/>
      <c r="V37" s="12"/>
      <c r="W37" s="12"/>
      <c r="X37" s="12"/>
    </row>
    <row r="38" spans="16:24" ht="18.75" customHeight="1">
      <c r="P38" s="20"/>
      <c r="R38" s="12"/>
      <c r="S38" s="12"/>
      <c r="T38" s="12"/>
      <c r="U38" s="12"/>
      <c r="V38" s="12"/>
      <c r="W38" s="12"/>
      <c r="X38" s="12"/>
    </row>
    <row r="39" spans="16:24" ht="18.75" customHeight="1">
      <c r="P39" s="20"/>
    </row>
    <row r="40" spans="16:24" ht="8.25" customHeight="1">
      <c r="P40" s="24"/>
    </row>
    <row r="41" spans="16:24" ht="18.75" customHeight="1">
      <c r="P41" s="20"/>
    </row>
    <row r="42" spans="16:24" ht="18.75" customHeight="1">
      <c r="P42" s="20"/>
    </row>
    <row r="43" spans="16:24" ht="19.5" customHeight="1">
      <c r="P43" s="24"/>
    </row>
    <row r="44" spans="16:24" ht="19.5" customHeight="1">
      <c r="P44" s="24"/>
    </row>
    <row r="45" spans="16:24" ht="18.75" customHeight="1">
      <c r="P45" s="23"/>
    </row>
    <row r="46" spans="16:24" ht="19.5" customHeight="1">
      <c r="P46" s="23"/>
    </row>
    <row r="47" spans="16:24" ht="19.5" customHeight="1"/>
    <row r="48" spans="16:24" ht="19.5" customHeight="1"/>
    <row r="49" ht="19.5" customHeight="1"/>
    <row r="50" ht="19.5" customHeight="1"/>
    <row r="52" ht="18.75" customHeight="1"/>
    <row r="53" ht="19.5" customHeight="1"/>
    <row r="56" ht="18.75" customHeight="1"/>
    <row r="57" ht="19.5" customHeight="1"/>
    <row r="59" ht="18.75" customHeight="1"/>
    <row r="60" ht="19.5" customHeight="1"/>
  </sheetData>
  <mergeCells count="42">
    <mergeCell ref="J13:K14"/>
    <mergeCell ref="Q1:R2"/>
    <mergeCell ref="A7:N7"/>
    <mergeCell ref="K8:L9"/>
    <mergeCell ref="B12:C12"/>
    <mergeCell ref="D12:E12"/>
    <mergeCell ref="F12:G12"/>
    <mergeCell ref="H12:I12"/>
    <mergeCell ref="J12:K12"/>
    <mergeCell ref="L12:M12"/>
    <mergeCell ref="J17:K18"/>
    <mergeCell ref="L13:M14"/>
    <mergeCell ref="N14:O14"/>
    <mergeCell ref="A15:A16"/>
    <mergeCell ref="B15:C16"/>
    <mergeCell ref="D15:E16"/>
    <mergeCell ref="F15:G16"/>
    <mergeCell ref="H15:I16"/>
    <mergeCell ref="J15:K16"/>
    <mergeCell ref="L15:M16"/>
    <mergeCell ref="N15:O16"/>
    <mergeCell ref="A13:A14"/>
    <mergeCell ref="B13:C14"/>
    <mergeCell ref="D13:E14"/>
    <mergeCell ref="F13:G14"/>
    <mergeCell ref="H13:I14"/>
    <mergeCell ref="L25:N26"/>
    <mergeCell ref="A3:O5"/>
    <mergeCell ref="U18:U19"/>
    <mergeCell ref="V18:V19"/>
    <mergeCell ref="W18:X19"/>
    <mergeCell ref="L17:M18"/>
    <mergeCell ref="K20:L21"/>
    <mergeCell ref="Q18:Q19"/>
    <mergeCell ref="R18:R19"/>
    <mergeCell ref="S18:S19"/>
    <mergeCell ref="T18:T19"/>
    <mergeCell ref="A17:A18"/>
    <mergeCell ref="B17:C18"/>
    <mergeCell ref="D17:E18"/>
    <mergeCell ref="F17:G18"/>
    <mergeCell ref="H17:I18"/>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0"/>
  <sheetViews>
    <sheetView workbookViewId="0">
      <selection activeCell="H1" sqref="H1"/>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62</v>
      </c>
      <c r="B3" s="63"/>
      <c r="C3" s="63"/>
      <c r="D3" s="63"/>
      <c r="E3" s="63"/>
      <c r="F3" s="63"/>
      <c r="G3" s="63"/>
      <c r="H3" s="63"/>
      <c r="I3" s="63"/>
      <c r="J3" s="63"/>
      <c r="K3" s="63"/>
      <c r="L3" s="63"/>
      <c r="M3" s="63"/>
      <c r="N3" s="64"/>
      <c r="O3" s="64"/>
      <c r="P3" s="38"/>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38"/>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44"/>
      <c r="B6" s="44"/>
      <c r="C6" s="44"/>
      <c r="D6" s="44"/>
      <c r="E6" s="44"/>
      <c r="F6" s="44"/>
      <c r="G6" s="44"/>
      <c r="H6" s="44"/>
      <c r="I6" s="44"/>
      <c r="J6" s="44"/>
      <c r="K6" s="44"/>
      <c r="L6" s="44"/>
      <c r="M6" s="44"/>
      <c r="N6" s="44"/>
      <c r="O6" s="44"/>
      <c r="P6" s="8"/>
      <c r="Q6" s="30" t="s">
        <v>3</v>
      </c>
      <c r="R6" s="30"/>
      <c r="S6" s="30"/>
      <c r="T6" s="30"/>
      <c r="U6" s="30"/>
      <c r="V6" s="30"/>
      <c r="W6" s="30"/>
    </row>
    <row r="7" spans="1:32" ht="22.5" customHeight="1" thickBot="1">
      <c r="A7" s="106" t="s">
        <v>20</v>
      </c>
      <c r="B7" s="106"/>
      <c r="C7" s="106"/>
      <c r="D7" s="106"/>
      <c r="E7" s="106"/>
      <c r="F7" s="106"/>
      <c r="G7" s="106"/>
      <c r="H7" s="106"/>
      <c r="I7" s="106"/>
      <c r="J7" s="106"/>
      <c r="K7" s="106"/>
      <c r="L7" s="106"/>
      <c r="M7" s="106"/>
      <c r="N7" s="106"/>
      <c r="O7" s="15"/>
      <c r="P7" s="15"/>
      <c r="Q7" s="30" t="s">
        <v>34</v>
      </c>
      <c r="R7" s="30"/>
      <c r="S7" s="30"/>
      <c r="T7" s="30"/>
      <c r="U7" s="30"/>
      <c r="V7" s="30"/>
      <c r="W7" s="30"/>
    </row>
    <row r="8" spans="1:32" ht="22.5" customHeight="1">
      <c r="A8" s="7" t="s">
        <v>33</v>
      </c>
      <c r="K8" s="107"/>
      <c r="L8" s="108"/>
      <c r="O8" s="43"/>
      <c r="P8" s="43"/>
      <c r="Q8" s="30" t="s">
        <v>29</v>
      </c>
      <c r="R8" s="30"/>
      <c r="S8" s="30"/>
      <c r="T8" s="30"/>
      <c r="U8" s="30"/>
      <c r="V8" s="30"/>
      <c r="W8" s="30"/>
    </row>
    <row r="9" spans="1:32" ht="20.25" customHeight="1" thickBot="1">
      <c r="K9" s="109"/>
      <c r="L9" s="110"/>
      <c r="O9" s="43"/>
      <c r="P9" s="43"/>
      <c r="Q9" s="30" t="s">
        <v>26</v>
      </c>
      <c r="R9" s="30"/>
      <c r="S9" s="30"/>
      <c r="T9" s="30"/>
      <c r="U9" s="30"/>
      <c r="V9" s="30"/>
      <c r="W9" s="30"/>
    </row>
    <row r="10" spans="1:32" ht="20.25" customHeight="1">
      <c r="K10" s="32"/>
      <c r="L10" s="32"/>
      <c r="O10" s="43"/>
      <c r="P10" s="43"/>
      <c r="Q10" s="30" t="s">
        <v>35</v>
      </c>
      <c r="R10" s="30"/>
      <c r="S10" s="30"/>
      <c r="T10" s="30"/>
      <c r="U10" s="30"/>
      <c r="V10" s="30"/>
      <c r="W10" s="30"/>
    </row>
    <row r="11" spans="1:32" ht="22.5" customHeight="1" thickBot="1">
      <c r="A11" s="7" t="s">
        <v>24</v>
      </c>
      <c r="O11" s="43"/>
      <c r="P11" s="43"/>
      <c r="Q11" s="30" t="s">
        <v>27</v>
      </c>
      <c r="R11" s="30"/>
      <c r="S11" s="30"/>
      <c r="T11" s="30"/>
      <c r="U11" s="30"/>
      <c r="V11" s="30"/>
      <c r="W11" s="30"/>
    </row>
    <row r="12" spans="1:32" ht="20.25" customHeight="1">
      <c r="A12" s="1"/>
      <c r="B12" s="111" t="s">
        <v>8</v>
      </c>
      <c r="C12" s="111"/>
      <c r="D12" s="111" t="s">
        <v>9</v>
      </c>
      <c r="E12" s="111"/>
      <c r="F12" s="111" t="s">
        <v>12</v>
      </c>
      <c r="G12" s="111"/>
      <c r="H12" s="111" t="s">
        <v>13</v>
      </c>
      <c r="I12" s="111"/>
      <c r="J12" s="111" t="s">
        <v>14</v>
      </c>
      <c r="K12" s="111"/>
      <c r="L12" s="111" t="s">
        <v>15</v>
      </c>
      <c r="M12" s="91"/>
      <c r="N12" s="13"/>
      <c r="P12" s="43"/>
      <c r="Q12" s="30" t="s">
        <v>28</v>
      </c>
      <c r="R12" s="30"/>
      <c r="S12" s="30"/>
      <c r="T12" s="30"/>
      <c r="U12" s="30"/>
      <c r="V12" s="30"/>
      <c r="W12" s="30"/>
    </row>
    <row r="13" spans="1:32" ht="18.75" customHeight="1" thickBot="1">
      <c r="A13" s="92" t="s">
        <v>18</v>
      </c>
      <c r="B13" s="87"/>
      <c r="C13" s="94"/>
      <c r="D13" s="87"/>
      <c r="E13" s="94"/>
      <c r="F13" s="87"/>
      <c r="G13" s="94"/>
      <c r="H13" s="87"/>
      <c r="I13" s="94"/>
      <c r="J13" s="87"/>
      <c r="K13" s="94"/>
      <c r="L13" s="87"/>
      <c r="M13" s="88"/>
      <c r="N13" s="16"/>
      <c r="Q13" s="48" t="s">
        <v>55</v>
      </c>
      <c r="R13" s="48"/>
      <c r="S13" s="48"/>
      <c r="T13" s="48"/>
      <c r="U13" s="48"/>
      <c r="V13" s="48"/>
      <c r="W13" s="48"/>
      <c r="X13" s="49"/>
    </row>
    <row r="14" spans="1:32" ht="18.75" customHeight="1">
      <c r="A14" s="92"/>
      <c r="B14" s="87"/>
      <c r="C14" s="94"/>
      <c r="D14" s="87"/>
      <c r="E14" s="94"/>
      <c r="F14" s="87"/>
      <c r="G14" s="94"/>
      <c r="H14" s="87"/>
      <c r="I14" s="94"/>
      <c r="J14" s="87"/>
      <c r="K14" s="94"/>
      <c r="L14" s="87"/>
      <c r="M14" s="89"/>
      <c r="N14" s="90" t="s">
        <v>21</v>
      </c>
      <c r="O14" s="91"/>
      <c r="P14" s="4"/>
      <c r="Q14" s="47"/>
      <c r="R14" s="47"/>
      <c r="S14" s="47"/>
      <c r="T14" s="47"/>
      <c r="U14" s="47"/>
      <c r="V14" s="47"/>
      <c r="W14" s="47"/>
      <c r="X14" s="47"/>
    </row>
    <row r="15" spans="1:32" ht="18.75" customHeight="1">
      <c r="A15" s="92" t="s">
        <v>16</v>
      </c>
      <c r="B15" s="87"/>
      <c r="C15" s="94"/>
      <c r="D15" s="87"/>
      <c r="E15" s="94"/>
      <c r="F15" s="87"/>
      <c r="G15" s="94"/>
      <c r="H15" s="87"/>
      <c r="I15" s="94"/>
      <c r="J15" s="87"/>
      <c r="K15" s="94"/>
      <c r="L15" s="87"/>
      <c r="M15" s="89"/>
      <c r="N15" s="98">
        <f>IFERROR(COUNTA(B15:M16)," ")</f>
        <v>0</v>
      </c>
      <c r="O15" s="99"/>
      <c r="Q15" s="10"/>
      <c r="R15" s="10"/>
      <c r="S15" s="10"/>
      <c r="T15" s="10"/>
      <c r="U15" s="10"/>
      <c r="V15" s="10"/>
      <c r="W15" s="10"/>
      <c r="X15" s="10"/>
    </row>
    <row r="16" spans="1:32" ht="18.75" customHeight="1" thickBot="1">
      <c r="A16" s="93"/>
      <c r="B16" s="95"/>
      <c r="C16" s="96"/>
      <c r="D16" s="95"/>
      <c r="E16" s="96"/>
      <c r="F16" s="95"/>
      <c r="G16" s="96"/>
      <c r="H16" s="95"/>
      <c r="I16" s="96"/>
      <c r="J16" s="95"/>
      <c r="K16" s="96"/>
      <c r="L16" s="95"/>
      <c r="M16" s="97"/>
      <c r="N16" s="100"/>
      <c r="O16" s="101"/>
      <c r="Q16" s="10" t="s">
        <v>30</v>
      </c>
      <c r="R16" s="10"/>
      <c r="S16" s="10"/>
      <c r="T16" s="10"/>
      <c r="U16" s="10"/>
      <c r="V16" s="10"/>
      <c r="W16" s="10"/>
      <c r="X16" s="10"/>
    </row>
    <row r="17" spans="1:24" ht="19.5" customHeight="1" thickTop="1">
      <c r="A17" s="85" t="s">
        <v>17</v>
      </c>
      <c r="B17" s="73" t="str">
        <f>IFERROR(ROUNDUP(B13/(B15*K8),2)," ")</f>
        <v xml:space="preserve"> </v>
      </c>
      <c r="C17" s="73"/>
      <c r="D17" s="73" t="str">
        <f>IFERROR(ROUNDUP(D13/(D15*K8),2)," ")</f>
        <v xml:space="preserve"> </v>
      </c>
      <c r="E17" s="73"/>
      <c r="F17" s="73" t="str">
        <f>IFERROR(ROUNDUP(F13/(F15*K8),2)," ")</f>
        <v xml:space="preserve"> </v>
      </c>
      <c r="G17" s="73"/>
      <c r="H17" s="73" t="str">
        <f>IFERROR(ROUNDUP(H13/(H15*K8),2)," ")</f>
        <v xml:space="preserve"> </v>
      </c>
      <c r="I17" s="73"/>
      <c r="J17" s="73" t="str">
        <f>IFERROR(ROUNDUP(J13/(J15*K8),2)," ")</f>
        <v xml:space="preserve"> </v>
      </c>
      <c r="K17" s="73"/>
      <c r="L17" s="73" t="str">
        <f>IFERROR(ROUNDUP(L13/(L15*K8),2)," ")</f>
        <v xml:space="preserve"> </v>
      </c>
      <c r="M17" s="74"/>
      <c r="O17" s="19"/>
      <c r="P17" s="18"/>
      <c r="Q17" s="10" t="s">
        <v>53</v>
      </c>
      <c r="R17" s="10"/>
      <c r="S17" s="10"/>
      <c r="T17" s="10"/>
      <c r="U17" s="10"/>
      <c r="V17" s="10"/>
      <c r="W17" s="10"/>
      <c r="X17" s="10"/>
    </row>
    <row r="18" spans="1:24" ht="18.75" customHeight="1" thickBot="1">
      <c r="A18" s="86"/>
      <c r="B18" s="75"/>
      <c r="C18" s="75"/>
      <c r="D18" s="75"/>
      <c r="E18" s="75"/>
      <c r="F18" s="75"/>
      <c r="G18" s="75"/>
      <c r="H18" s="75"/>
      <c r="I18" s="75"/>
      <c r="J18" s="75"/>
      <c r="K18" s="75"/>
      <c r="L18" s="75"/>
      <c r="M18" s="76"/>
      <c r="O18" s="19"/>
      <c r="P18" s="13"/>
      <c r="Q18" s="10"/>
      <c r="R18" s="9"/>
      <c r="S18" s="9"/>
      <c r="T18" s="9"/>
      <c r="U18" s="9"/>
      <c r="V18" s="9"/>
      <c r="W18" s="9"/>
      <c r="X18" s="9"/>
    </row>
    <row r="19" spans="1:24" ht="19.5" customHeight="1" thickBot="1">
      <c r="A19" s="7" t="s">
        <v>25</v>
      </c>
      <c r="B19" s="16"/>
      <c r="C19" s="16"/>
      <c r="D19" s="16"/>
      <c r="E19" s="16"/>
      <c r="F19" s="16"/>
      <c r="G19" s="16"/>
      <c r="H19" s="16"/>
      <c r="I19" s="16"/>
      <c r="J19" s="16"/>
      <c r="K19" s="16"/>
      <c r="L19" s="16"/>
      <c r="M19" s="16"/>
      <c r="N19" s="21"/>
      <c r="O19" s="13"/>
      <c r="P19" s="19"/>
      <c r="Q19" s="38" t="s">
        <v>5</v>
      </c>
      <c r="S19" s="38" t="s">
        <v>6</v>
      </c>
    </row>
    <row r="20" spans="1:24" ht="19.5" customHeight="1">
      <c r="A20" s="7" t="s">
        <v>19</v>
      </c>
      <c r="K20" s="77" t="str">
        <f>IFERROR(ROUNDUP(SUM(B17:M18)/N15,2)," ")</f>
        <v xml:space="preserve"> </v>
      </c>
      <c r="L20" s="78"/>
      <c r="N20" s="21"/>
      <c r="O20" s="13"/>
      <c r="P20" s="19"/>
      <c r="Q20" s="81" t="str">
        <f>L25</f>
        <v xml:space="preserve"> </v>
      </c>
      <c r="R20" s="67" t="s">
        <v>4</v>
      </c>
      <c r="S20" s="83"/>
      <c r="T20" s="67" t="s">
        <v>0</v>
      </c>
      <c r="U20" s="65">
        <v>12</v>
      </c>
      <c r="V20" s="67" t="s">
        <v>1</v>
      </c>
      <c r="W20" s="69" t="e">
        <f>IF(Q20*S20/U20=0," ",ROUNDDOWN((Q20*S20/U20),-2))</f>
        <v>#VALUE!</v>
      </c>
      <c r="X20" s="114"/>
    </row>
    <row r="21" spans="1:24" ht="19.5" customHeight="1" thickBot="1">
      <c r="K21" s="79"/>
      <c r="L21" s="80"/>
      <c r="O21" s="13"/>
      <c r="P21" s="13"/>
      <c r="Q21" s="82"/>
      <c r="R21" s="68"/>
      <c r="S21" s="113"/>
      <c r="T21" s="68"/>
      <c r="U21" s="113"/>
      <c r="V21" s="68"/>
      <c r="W21" s="115"/>
      <c r="X21" s="116"/>
    </row>
    <row r="22" spans="1:24" ht="19.5" customHeight="1">
      <c r="K22" s="26"/>
      <c r="L22" s="26"/>
      <c r="O22" s="13"/>
      <c r="P22" s="13"/>
      <c r="Q22" s="12"/>
      <c r="R22" s="12"/>
      <c r="S22" s="12"/>
      <c r="T22" s="12"/>
      <c r="U22" s="12"/>
      <c r="V22" s="12"/>
      <c r="W22" s="12"/>
      <c r="X22" s="12"/>
    </row>
    <row r="23" spans="1:24" ht="18.75" customHeight="1">
      <c r="A23" s="22" t="s">
        <v>32</v>
      </c>
      <c r="B23" s="3"/>
      <c r="C23" s="3"/>
      <c r="D23" s="3"/>
      <c r="E23" s="3"/>
      <c r="F23" s="3"/>
      <c r="G23" s="3"/>
      <c r="H23" s="3"/>
      <c r="I23" s="2"/>
      <c r="J23" s="2"/>
      <c r="K23" s="2"/>
      <c r="L23" s="2"/>
      <c r="M23" s="2"/>
      <c r="N23" s="2"/>
      <c r="O23" s="2"/>
      <c r="P23" s="13"/>
      <c r="Q23" s="46"/>
      <c r="R23" s="46"/>
      <c r="S23" s="46"/>
      <c r="T23" s="46"/>
      <c r="U23" s="46"/>
      <c r="V23" s="46"/>
      <c r="W23" s="46"/>
      <c r="X23" s="46"/>
    </row>
    <row r="24" spans="1:24" ht="19.5" customHeight="1" thickBot="1">
      <c r="P24" s="45"/>
      <c r="Q24" s="10"/>
      <c r="R24" s="46"/>
      <c r="S24" s="46"/>
      <c r="T24" s="46"/>
      <c r="U24" s="46"/>
      <c r="V24" s="46"/>
      <c r="W24" s="46"/>
      <c r="X24" s="46"/>
    </row>
    <row r="25" spans="1:24" ht="18.75" customHeight="1">
      <c r="L25" s="57" t="str">
        <f>IFERROR(ROUNDDOWN(3800*K20*K8,-2)," ")</f>
        <v xml:space="preserve"> </v>
      </c>
      <c r="M25" s="58"/>
      <c r="N25" s="59"/>
      <c r="P25" s="45"/>
      <c r="Q25" s="46"/>
      <c r="R25" s="46"/>
      <c r="S25" s="46"/>
      <c r="T25" s="46"/>
      <c r="U25" s="46"/>
      <c r="V25" s="46"/>
      <c r="W25" s="46"/>
      <c r="X25" s="46"/>
    </row>
    <row r="26" spans="1:24" ht="19.5" customHeight="1" thickBot="1">
      <c r="L26" s="60"/>
      <c r="M26" s="61"/>
      <c r="N26" s="62"/>
      <c r="P26" s="13"/>
      <c r="Q26" s="38"/>
      <c r="R26" s="46"/>
      <c r="S26" s="46"/>
      <c r="T26" s="46"/>
      <c r="U26" s="46"/>
      <c r="V26" s="46"/>
      <c r="W26" s="46"/>
      <c r="X26" s="46"/>
    </row>
    <row r="27" spans="1:24" ht="24">
      <c r="P27" s="13"/>
      <c r="Q27" s="45"/>
      <c r="S27" s="38"/>
    </row>
    <row r="28" spans="1:24" ht="18.75" customHeight="1">
      <c r="P28" s="13"/>
      <c r="R28" s="45"/>
      <c r="S28" s="45"/>
      <c r="T28" s="45"/>
      <c r="U28" s="45"/>
      <c r="V28" s="45"/>
      <c r="W28" s="45"/>
      <c r="X28" s="45"/>
    </row>
    <row r="29" spans="1:24" ht="19.5" customHeight="1">
      <c r="P29" s="13"/>
    </row>
    <row r="30" spans="1:24" ht="18.75" customHeight="1">
      <c r="P30" s="13"/>
      <c r="Q30" s="12"/>
    </row>
    <row r="31" spans="1:24" ht="18.75" customHeight="1">
      <c r="P31" s="13"/>
      <c r="R31" s="12"/>
      <c r="S31" s="12"/>
      <c r="T31" s="12"/>
      <c r="U31" s="12"/>
      <c r="V31" s="12"/>
      <c r="W31" s="12"/>
      <c r="X31" s="12"/>
    </row>
    <row r="32" spans="1:24" ht="19.5" customHeight="1">
      <c r="P32" s="13"/>
    </row>
    <row r="33" spans="16:24" ht="18.75" customHeight="1">
      <c r="P33" s="25"/>
      <c r="Q33" s="12"/>
    </row>
    <row r="34" spans="16:24" ht="18.75" customHeight="1">
      <c r="P34" s="13"/>
      <c r="R34" s="12"/>
      <c r="S34" s="12"/>
      <c r="T34" s="12"/>
      <c r="U34" s="12"/>
      <c r="V34" s="12"/>
      <c r="W34" s="12"/>
      <c r="X34" s="12"/>
    </row>
    <row r="35" spans="16:24" ht="18.75" customHeight="1"/>
    <row r="36" spans="16:24" ht="18.75" customHeight="1">
      <c r="Q36" s="12"/>
    </row>
    <row r="37" spans="16:24" ht="8.25" customHeight="1">
      <c r="P37" s="24"/>
      <c r="Q37" s="12"/>
      <c r="R37" s="12"/>
      <c r="S37" s="12"/>
      <c r="T37" s="12"/>
      <c r="U37" s="12"/>
      <c r="V37" s="12"/>
      <c r="W37" s="12"/>
      <c r="X37" s="12"/>
    </row>
    <row r="38" spans="16:24" ht="18.75" customHeight="1">
      <c r="P38" s="20"/>
      <c r="R38" s="12"/>
      <c r="S38" s="12"/>
      <c r="T38" s="12"/>
      <c r="U38" s="12"/>
      <c r="V38" s="12"/>
      <c r="W38" s="12"/>
      <c r="X38" s="12"/>
    </row>
    <row r="39" spans="16:24" ht="18.75" customHeight="1">
      <c r="P39" s="20"/>
    </row>
    <row r="40" spans="16:24" ht="8.25" customHeight="1">
      <c r="P40" s="24"/>
    </row>
    <row r="41" spans="16:24" ht="18.75" customHeight="1">
      <c r="P41" s="20"/>
    </row>
    <row r="42" spans="16:24" ht="18.75" customHeight="1">
      <c r="P42" s="20"/>
    </row>
    <row r="43" spans="16:24" ht="19.5" customHeight="1">
      <c r="P43" s="24"/>
    </row>
    <row r="44" spans="16:24" ht="19.5" customHeight="1">
      <c r="P44" s="24"/>
    </row>
    <row r="45" spans="16:24" ht="18.75" customHeight="1">
      <c r="P45" s="23"/>
    </row>
    <row r="46" spans="16:24" ht="19.5" customHeight="1">
      <c r="P46" s="23"/>
    </row>
    <row r="47" spans="16:24" ht="19.5" customHeight="1"/>
    <row r="48" spans="16:24" ht="19.5" customHeight="1"/>
    <row r="49" ht="19.5" customHeight="1"/>
    <row r="50" ht="19.5" customHeight="1"/>
    <row r="52" ht="18.75" customHeight="1"/>
    <row r="53" ht="19.5" customHeight="1"/>
    <row r="56" ht="18.75" customHeight="1"/>
    <row r="57" ht="19.5" customHeight="1"/>
    <row r="59" ht="18.75" customHeight="1"/>
    <row r="60" ht="19.5" customHeight="1"/>
  </sheetData>
  <mergeCells count="42">
    <mergeCell ref="U20:U21"/>
    <mergeCell ref="V20:V21"/>
    <mergeCell ref="W20:X21"/>
    <mergeCell ref="L25:N26"/>
    <mergeCell ref="L17:M18"/>
    <mergeCell ref="K20:L21"/>
    <mergeCell ref="Q20:Q21"/>
    <mergeCell ref="R20:R21"/>
    <mergeCell ref="S20:S21"/>
    <mergeCell ref="T20:T21"/>
    <mergeCell ref="J17:K18"/>
    <mergeCell ref="A17:A18"/>
    <mergeCell ref="B17:C18"/>
    <mergeCell ref="D17:E18"/>
    <mergeCell ref="F17:G18"/>
    <mergeCell ref="H17:I18"/>
    <mergeCell ref="L13:M14"/>
    <mergeCell ref="N14:O14"/>
    <mergeCell ref="A15:A16"/>
    <mergeCell ref="B15:C16"/>
    <mergeCell ref="D15:E16"/>
    <mergeCell ref="F15:G16"/>
    <mergeCell ref="H15:I16"/>
    <mergeCell ref="J15:K16"/>
    <mergeCell ref="L15:M16"/>
    <mergeCell ref="N15:O16"/>
    <mergeCell ref="A13:A14"/>
    <mergeCell ref="B13:C14"/>
    <mergeCell ref="D13:E14"/>
    <mergeCell ref="F13:G14"/>
    <mergeCell ref="H13:I14"/>
    <mergeCell ref="J13:K14"/>
    <mergeCell ref="Q1:R2"/>
    <mergeCell ref="A3:O5"/>
    <mergeCell ref="A7:N7"/>
    <mergeCell ref="K8:L9"/>
    <mergeCell ref="B12:C12"/>
    <mergeCell ref="D12:E12"/>
    <mergeCell ref="F12:G12"/>
    <mergeCell ref="H12:I12"/>
    <mergeCell ref="J12:K12"/>
    <mergeCell ref="L12:M12"/>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7"/>
  <sheetViews>
    <sheetView workbookViewId="0">
      <selection activeCell="J8" sqref="J8"/>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56</v>
      </c>
      <c r="B3" s="63"/>
      <c r="C3" s="63"/>
      <c r="D3" s="63"/>
      <c r="E3" s="63"/>
      <c r="F3" s="63"/>
      <c r="G3" s="63"/>
      <c r="H3" s="63"/>
      <c r="I3" s="63"/>
      <c r="J3" s="63"/>
      <c r="K3" s="63"/>
      <c r="L3" s="63"/>
      <c r="M3" s="63"/>
      <c r="N3" s="64"/>
      <c r="O3" s="64"/>
      <c r="P3" s="11"/>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11"/>
      <c r="Q4" s="30" t="s">
        <v>46</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42</v>
      </c>
      <c r="R5" s="30"/>
      <c r="S5" s="30"/>
      <c r="T5" s="30"/>
      <c r="U5" s="30"/>
      <c r="V5" s="30"/>
      <c r="W5" s="30"/>
      <c r="X5" s="30"/>
    </row>
    <row r="6" spans="1:32" ht="18.75" customHeight="1">
      <c r="A6" s="31"/>
      <c r="B6" s="31"/>
      <c r="C6" s="31"/>
      <c r="D6" s="31"/>
      <c r="E6" s="31"/>
      <c r="F6" s="31"/>
      <c r="G6" s="31"/>
      <c r="H6" s="31"/>
      <c r="I6" s="31"/>
      <c r="J6" s="31"/>
      <c r="K6" s="31"/>
      <c r="L6" s="31"/>
      <c r="M6" s="31"/>
      <c r="N6" s="31"/>
      <c r="O6" s="31"/>
      <c r="P6" s="8"/>
      <c r="Q6" s="30" t="s">
        <v>47</v>
      </c>
      <c r="R6" s="30"/>
      <c r="S6" s="30"/>
      <c r="T6" s="30"/>
      <c r="U6" s="30"/>
      <c r="V6" s="30"/>
      <c r="W6" s="30"/>
      <c r="X6" s="30"/>
    </row>
    <row r="7" spans="1:32" ht="22.5" customHeight="1" thickBot="1">
      <c r="A7" s="106" t="s">
        <v>57</v>
      </c>
      <c r="B7" s="106"/>
      <c r="C7" s="106"/>
      <c r="D7" s="106"/>
      <c r="E7" s="106"/>
      <c r="F7" s="106"/>
      <c r="G7" s="106"/>
      <c r="H7" s="106"/>
      <c r="I7" s="106"/>
      <c r="J7" s="106"/>
      <c r="K7" s="106"/>
      <c r="L7" s="106"/>
      <c r="M7" s="106"/>
      <c r="N7" s="106"/>
      <c r="O7" s="15"/>
      <c r="P7" s="15"/>
      <c r="Q7" s="30" t="s">
        <v>43</v>
      </c>
      <c r="R7" s="30"/>
      <c r="S7" s="30"/>
      <c r="T7" s="30"/>
      <c r="U7" s="30"/>
      <c r="V7" s="30"/>
      <c r="W7" s="30"/>
      <c r="X7" s="30"/>
    </row>
    <row r="8" spans="1:32" ht="22.5" customHeight="1">
      <c r="A8" s="7" t="s">
        <v>36</v>
      </c>
      <c r="K8" s="107"/>
      <c r="L8" s="108"/>
      <c r="O8" s="14"/>
      <c r="P8" s="14"/>
      <c r="Q8" s="30" t="s">
        <v>44</v>
      </c>
      <c r="R8" s="30"/>
      <c r="S8" s="30"/>
      <c r="T8" s="30"/>
      <c r="U8" s="30"/>
      <c r="V8" s="30"/>
      <c r="W8" s="30"/>
      <c r="X8" s="30"/>
    </row>
    <row r="9" spans="1:32" ht="20.25" customHeight="1" thickBot="1">
      <c r="A9" s="7" t="s">
        <v>37</v>
      </c>
      <c r="K9" s="109"/>
      <c r="L9" s="110"/>
      <c r="O9" s="14"/>
      <c r="P9" s="14"/>
      <c r="Q9" s="30" t="s">
        <v>48</v>
      </c>
      <c r="R9" s="30"/>
      <c r="S9" s="30"/>
      <c r="T9" s="30"/>
      <c r="U9" s="30"/>
      <c r="V9" s="30"/>
      <c r="W9" s="30"/>
      <c r="X9" s="30"/>
    </row>
    <row r="10" spans="1:32" ht="20.25" customHeight="1">
      <c r="K10" s="32"/>
      <c r="L10" s="32"/>
      <c r="O10" s="14"/>
      <c r="P10" s="14"/>
      <c r="Q10" s="30" t="s">
        <v>49</v>
      </c>
      <c r="R10" s="30"/>
      <c r="S10" s="30"/>
      <c r="T10" s="30"/>
      <c r="U10" s="30"/>
      <c r="V10" s="30"/>
      <c r="W10" s="30"/>
      <c r="X10" s="30"/>
    </row>
    <row r="11" spans="1:32" ht="22.5" customHeight="1">
      <c r="A11" s="7" t="s">
        <v>38</v>
      </c>
      <c r="O11" s="14"/>
      <c r="P11" s="14"/>
      <c r="Q11" s="30" t="s">
        <v>45</v>
      </c>
      <c r="R11" s="30"/>
      <c r="S11" s="30"/>
      <c r="T11" s="30"/>
      <c r="U11" s="30"/>
      <c r="V11" s="30"/>
      <c r="W11" s="30"/>
      <c r="X11" s="30"/>
    </row>
    <row r="12" spans="1:32" ht="22.5" customHeight="1" thickBot="1">
      <c r="A12" s="7" t="s">
        <v>39</v>
      </c>
      <c r="O12" s="14"/>
      <c r="P12" s="14"/>
      <c r="Q12" s="124" t="s">
        <v>50</v>
      </c>
      <c r="R12" s="124"/>
      <c r="S12" s="124"/>
      <c r="T12" s="124"/>
      <c r="U12" s="124"/>
      <c r="V12" s="124"/>
      <c r="W12" s="124"/>
      <c r="X12" s="124"/>
    </row>
    <row r="13" spans="1:32" ht="20.25" customHeight="1">
      <c r="B13" s="126"/>
      <c r="C13" s="127"/>
      <c r="D13" s="130" t="s">
        <v>10</v>
      </c>
      <c r="E13" s="131"/>
      <c r="F13" s="126"/>
      <c r="G13" s="127"/>
      <c r="H13" s="130" t="s">
        <v>0</v>
      </c>
      <c r="I13" s="131"/>
      <c r="J13" s="126"/>
      <c r="K13" s="127"/>
      <c r="L13" s="130" t="s">
        <v>1</v>
      </c>
      <c r="M13" s="131"/>
      <c r="N13" s="132" t="str">
        <f>IFERROR(ROUNDUP(B13+F13/J13,0)," ")</f>
        <v xml:space="preserve"> </v>
      </c>
      <c r="O13" s="133"/>
      <c r="P13" s="14"/>
      <c r="Q13" s="124"/>
      <c r="R13" s="124"/>
      <c r="S13" s="124"/>
      <c r="T13" s="124"/>
      <c r="U13" s="124"/>
      <c r="V13" s="124"/>
      <c r="W13" s="124"/>
      <c r="X13" s="124"/>
    </row>
    <row r="14" spans="1:32" ht="20.25" customHeight="1" thickBot="1">
      <c r="B14" s="128"/>
      <c r="C14" s="129"/>
      <c r="D14" s="131"/>
      <c r="E14" s="131"/>
      <c r="F14" s="128"/>
      <c r="G14" s="129"/>
      <c r="H14" s="131"/>
      <c r="I14" s="131"/>
      <c r="J14" s="128"/>
      <c r="K14" s="129"/>
      <c r="L14" s="131"/>
      <c r="M14" s="131"/>
      <c r="N14" s="134"/>
      <c r="O14" s="135"/>
      <c r="P14" s="14"/>
      <c r="Q14" s="124"/>
      <c r="R14" s="124"/>
      <c r="S14" s="124"/>
      <c r="T14" s="124"/>
      <c r="U14" s="124"/>
      <c r="V14" s="124"/>
      <c r="W14" s="124"/>
      <c r="X14" s="124"/>
    </row>
    <row r="15" spans="1:32" ht="20.25" customHeight="1">
      <c r="O15" s="14"/>
      <c r="P15" s="14"/>
      <c r="Q15" s="124"/>
      <c r="R15" s="124"/>
      <c r="S15" s="124"/>
      <c r="T15" s="124"/>
      <c r="U15" s="124"/>
      <c r="V15" s="124"/>
      <c r="W15" s="124"/>
      <c r="X15" s="124"/>
    </row>
    <row r="16" spans="1:32" ht="20.25" customHeight="1" thickBot="1">
      <c r="A16" s="7" t="s">
        <v>40</v>
      </c>
      <c r="B16" s="16"/>
      <c r="C16" s="16"/>
      <c r="D16" s="16"/>
      <c r="E16" s="16"/>
      <c r="F16" s="16"/>
      <c r="G16" s="16"/>
      <c r="H16" s="16"/>
      <c r="I16" s="16"/>
      <c r="J16" s="16"/>
      <c r="K16" s="29"/>
      <c r="L16" s="29"/>
      <c r="M16" s="16"/>
      <c r="N16" s="21"/>
      <c r="O16" s="13"/>
      <c r="P16" s="14"/>
      <c r="Q16" s="124"/>
      <c r="R16" s="124"/>
      <c r="S16" s="124"/>
      <c r="T16" s="124"/>
      <c r="U16" s="124"/>
      <c r="V16" s="124"/>
      <c r="W16" s="124"/>
      <c r="X16" s="124"/>
    </row>
    <row r="17" spans="1:24" ht="18.75" customHeight="1">
      <c r="A17" s="7" t="s">
        <v>41</v>
      </c>
      <c r="K17" s="136" t="str">
        <f>IF(K8=0," ",IF(K8&lt;N13,K8,N13))</f>
        <v xml:space="preserve"> </v>
      </c>
      <c r="L17" s="137"/>
      <c r="N17" s="21"/>
      <c r="O17" s="13"/>
      <c r="Q17" s="124"/>
      <c r="R17" s="124"/>
      <c r="S17" s="124"/>
      <c r="T17" s="124"/>
      <c r="U17" s="124"/>
      <c r="V17" s="124"/>
      <c r="W17" s="124"/>
      <c r="X17" s="124"/>
    </row>
    <row r="18" spans="1:24" ht="18.75" customHeight="1" thickBot="1">
      <c r="K18" s="138"/>
      <c r="L18" s="139"/>
      <c r="O18" s="13"/>
      <c r="P18" s="33"/>
      <c r="Q18" s="124"/>
      <c r="R18" s="124"/>
      <c r="S18" s="124"/>
      <c r="T18" s="124"/>
      <c r="U18" s="124"/>
      <c r="V18" s="124"/>
      <c r="W18" s="124"/>
      <c r="X18" s="124"/>
    </row>
    <row r="19" spans="1:24" ht="18.75" customHeight="1">
      <c r="K19" s="26"/>
      <c r="L19" s="26"/>
      <c r="O19" s="2"/>
      <c r="Q19" s="124"/>
      <c r="R19" s="124"/>
      <c r="S19" s="124"/>
      <c r="T19" s="124"/>
      <c r="U19" s="124"/>
      <c r="V19" s="124"/>
      <c r="W19" s="124"/>
      <c r="X19" s="124"/>
    </row>
    <row r="20" spans="1:24" ht="18.75" customHeight="1">
      <c r="A20" s="22" t="s">
        <v>32</v>
      </c>
      <c r="B20" s="3"/>
      <c r="C20" s="3"/>
      <c r="D20" s="3"/>
      <c r="E20" s="3"/>
      <c r="F20" s="3"/>
      <c r="G20" s="3"/>
      <c r="H20" s="3"/>
      <c r="I20" s="2"/>
      <c r="J20" s="2"/>
      <c r="K20" s="2"/>
      <c r="L20" s="2"/>
      <c r="M20" s="2"/>
      <c r="N20" s="2"/>
      <c r="Q20" s="124"/>
      <c r="R20" s="124"/>
      <c r="S20" s="124"/>
      <c r="T20" s="124"/>
      <c r="U20" s="124"/>
      <c r="V20" s="124"/>
      <c r="W20" s="124"/>
      <c r="X20" s="124"/>
    </row>
    <row r="21" spans="1:24" ht="19.5" customHeight="1" thickBot="1">
      <c r="P21" s="18"/>
      <c r="Q21" s="125"/>
      <c r="R21" s="125"/>
      <c r="S21" s="125"/>
      <c r="T21" s="125"/>
      <c r="U21" s="125"/>
      <c r="V21" s="125"/>
      <c r="W21" s="125"/>
      <c r="X21" s="125"/>
    </row>
    <row r="22" spans="1:24" ht="18.75" customHeight="1">
      <c r="L22" s="57" t="str">
        <f>IFERROR(ROUNDDOWN(5400*K17,-2)," ")</f>
        <v xml:space="preserve"> </v>
      </c>
      <c r="M22" s="58"/>
      <c r="N22" s="59"/>
      <c r="P22" s="13"/>
      <c r="Q22" s="125"/>
      <c r="R22" s="125"/>
      <c r="S22" s="125"/>
      <c r="T22" s="125"/>
      <c r="U22" s="125"/>
      <c r="V22" s="125"/>
      <c r="W22" s="125"/>
      <c r="X22" s="125"/>
    </row>
    <row r="23" spans="1:24" ht="19.5" customHeight="1" thickBot="1">
      <c r="L23" s="60"/>
      <c r="M23" s="61"/>
      <c r="N23" s="62"/>
      <c r="P23" s="19"/>
      <c r="Q23" s="125"/>
      <c r="R23" s="125"/>
      <c r="S23" s="125"/>
      <c r="T23" s="125"/>
      <c r="U23" s="125"/>
      <c r="V23" s="125"/>
      <c r="W23" s="125"/>
      <c r="X23" s="125"/>
    </row>
    <row r="24" spans="1:24" ht="19.5" customHeight="1">
      <c r="L24" s="34"/>
      <c r="M24" s="34"/>
      <c r="N24" s="34"/>
      <c r="P24" s="19"/>
      <c r="Q24" s="30" t="s">
        <v>51</v>
      </c>
      <c r="R24" s="28"/>
      <c r="S24" s="28"/>
      <c r="T24" s="28"/>
      <c r="U24" s="28"/>
      <c r="V24" s="28"/>
      <c r="W24" s="28"/>
      <c r="X24" s="28"/>
    </row>
    <row r="25" spans="1:24" ht="19.5" customHeight="1">
      <c r="L25" s="34"/>
      <c r="M25" s="34"/>
      <c r="N25" s="34"/>
      <c r="P25" s="19"/>
      <c r="Q25" s="30" t="s">
        <v>27</v>
      </c>
      <c r="R25" s="28"/>
      <c r="S25" s="28"/>
      <c r="T25" s="28"/>
      <c r="U25" s="28"/>
      <c r="V25" s="28"/>
      <c r="W25" s="28"/>
      <c r="X25" s="28"/>
    </row>
    <row r="26" spans="1:24" ht="19.5" customHeight="1">
      <c r="L26" s="34"/>
      <c r="M26" s="34"/>
      <c r="N26" s="34"/>
      <c r="P26" s="19"/>
      <c r="Q26" s="30" t="s">
        <v>28</v>
      </c>
      <c r="R26" s="28"/>
      <c r="S26" s="28"/>
      <c r="T26" s="28"/>
      <c r="U26" s="28"/>
      <c r="V26" s="28"/>
      <c r="W26" s="28"/>
      <c r="X26" s="28"/>
    </row>
    <row r="27" spans="1:24" ht="19.5" customHeight="1">
      <c r="P27" s="19"/>
      <c r="Q27" s="10" t="s">
        <v>30</v>
      </c>
      <c r="R27" s="10"/>
      <c r="S27" s="10"/>
      <c r="T27" s="10"/>
      <c r="U27" s="10"/>
      <c r="V27" s="10"/>
      <c r="W27" s="10"/>
      <c r="X27" s="10"/>
    </row>
    <row r="28" spans="1:24" ht="19.5" customHeight="1">
      <c r="P28" s="13"/>
      <c r="Q28" s="10" t="s">
        <v>53</v>
      </c>
      <c r="R28" s="10"/>
      <c r="S28" s="10"/>
      <c r="T28" s="10"/>
      <c r="U28" s="10"/>
      <c r="V28" s="10"/>
      <c r="W28" s="10"/>
      <c r="X28" s="10"/>
    </row>
    <row r="29" spans="1:24" ht="19.5" customHeight="1">
      <c r="P29" s="13"/>
      <c r="Q29" s="10"/>
      <c r="R29" s="9"/>
      <c r="S29" s="9"/>
      <c r="T29" s="9"/>
      <c r="U29" s="9"/>
      <c r="V29" s="9"/>
      <c r="W29" s="9"/>
      <c r="X29" s="9"/>
    </row>
    <row r="30" spans="1:24" ht="18.75" customHeight="1" thickBot="1">
      <c r="P30" s="13"/>
      <c r="Q30" s="11" t="s">
        <v>5</v>
      </c>
      <c r="S30" s="11" t="s">
        <v>6</v>
      </c>
    </row>
    <row r="31" spans="1:24" ht="19.5" customHeight="1">
      <c r="P31" s="27"/>
      <c r="Q31" s="81" t="str">
        <f>L22</f>
        <v xml:space="preserve"> </v>
      </c>
      <c r="R31" s="67" t="s">
        <v>4</v>
      </c>
      <c r="S31" s="83"/>
      <c r="T31" s="67" t="s">
        <v>0</v>
      </c>
      <c r="U31" s="65">
        <v>12</v>
      </c>
      <c r="V31" s="67" t="s">
        <v>1</v>
      </c>
      <c r="W31" s="69" t="e">
        <f>IF(Q31*S31/U31=0," ",ROUNDDOWN((Q31*S31/U31),-2))</f>
        <v>#VALUE!</v>
      </c>
      <c r="X31" s="121"/>
    </row>
    <row r="32" spans="1:24" ht="18.75" customHeight="1" thickBot="1">
      <c r="P32" s="27"/>
      <c r="Q32" s="140"/>
      <c r="R32" s="67"/>
      <c r="S32" s="141"/>
      <c r="T32" s="67"/>
      <c r="U32" s="142"/>
      <c r="V32" s="67"/>
      <c r="W32" s="122"/>
      <c r="X32" s="123"/>
    </row>
    <row r="33" spans="16:23" ht="19.5" customHeight="1">
      <c r="P33" s="13"/>
      <c r="Q33" s="30"/>
      <c r="R33" s="30"/>
      <c r="S33" s="30"/>
      <c r="T33" s="30"/>
      <c r="U33" s="30"/>
      <c r="V33" s="30"/>
      <c r="W33" s="30"/>
    </row>
    <row r="34" spans="16:23">
      <c r="P34" s="13"/>
      <c r="Q34" s="30"/>
      <c r="R34" s="30"/>
      <c r="S34" s="30"/>
      <c r="T34" s="30"/>
      <c r="U34" s="30"/>
      <c r="V34" s="30"/>
      <c r="W34" s="30"/>
    </row>
    <row r="35" spans="16:23" ht="18.75" customHeight="1">
      <c r="P35" s="13"/>
      <c r="Q35" s="30"/>
      <c r="R35" s="30"/>
      <c r="S35" s="30"/>
      <c r="T35" s="30"/>
      <c r="U35" s="30"/>
      <c r="V35" s="30"/>
      <c r="W35" s="30"/>
    </row>
    <row r="36" spans="16:23" ht="19.5" customHeight="1">
      <c r="P36" s="13"/>
    </row>
    <row r="37" spans="16:23" ht="18.75" customHeight="1">
      <c r="P37" s="13"/>
    </row>
    <row r="38" spans="16:23" ht="18.75" customHeight="1">
      <c r="P38" s="13"/>
    </row>
    <row r="39" spans="16:23" ht="19.5" customHeight="1">
      <c r="P39" s="13"/>
    </row>
    <row r="40" spans="16:23" ht="18.75" customHeight="1">
      <c r="P40" s="25"/>
    </row>
    <row r="41" spans="16:23" ht="19.5" customHeight="1">
      <c r="P41" s="24"/>
    </row>
    <row r="42" spans="16:23" ht="18.75" customHeight="1">
      <c r="P42" s="23"/>
    </row>
    <row r="43" spans="16:23" ht="19.5" customHeight="1">
      <c r="P43" s="23"/>
    </row>
    <row r="44" spans="16:23" ht="19.5" customHeight="1"/>
    <row r="45" spans="16:23" ht="19.5" customHeight="1"/>
    <row r="46" spans="16:23" ht="19.5" customHeight="1"/>
    <row r="47" spans="16:23" ht="19.5" customHeight="1"/>
    <row r="49" ht="18.75" customHeight="1"/>
    <row r="50" ht="19.5" customHeight="1"/>
    <row r="53" ht="18.75" customHeight="1"/>
    <row r="54" ht="19.5" customHeight="1"/>
    <row r="56" ht="18.75" customHeight="1"/>
    <row r="57" ht="19.5" customHeight="1"/>
  </sheetData>
  <mergeCells count="21">
    <mergeCell ref="Q31:Q32"/>
    <mergeCell ref="R31:R32"/>
    <mergeCell ref="S31:S32"/>
    <mergeCell ref="T31:T32"/>
    <mergeCell ref="U31:U32"/>
    <mergeCell ref="V31:V32"/>
    <mergeCell ref="W31:X32"/>
    <mergeCell ref="Q1:R2"/>
    <mergeCell ref="A3:O5"/>
    <mergeCell ref="A7:N7"/>
    <mergeCell ref="K8:L9"/>
    <mergeCell ref="Q12:X23"/>
    <mergeCell ref="B13:C14"/>
    <mergeCell ref="D13:E14"/>
    <mergeCell ref="F13:G14"/>
    <mergeCell ref="H13:I14"/>
    <mergeCell ref="J13:K14"/>
    <mergeCell ref="N13:O14"/>
    <mergeCell ref="K17:L18"/>
    <mergeCell ref="L22:N23"/>
    <mergeCell ref="L13:M14"/>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7"/>
  <sheetViews>
    <sheetView workbookViewId="0">
      <selection activeCell="H20" sqref="H20"/>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56</v>
      </c>
      <c r="B3" s="63"/>
      <c r="C3" s="63"/>
      <c r="D3" s="63"/>
      <c r="E3" s="63"/>
      <c r="F3" s="63"/>
      <c r="G3" s="63"/>
      <c r="H3" s="63"/>
      <c r="I3" s="63"/>
      <c r="J3" s="63"/>
      <c r="K3" s="63"/>
      <c r="L3" s="63"/>
      <c r="M3" s="63"/>
      <c r="N3" s="64"/>
      <c r="O3" s="64"/>
      <c r="P3" s="38"/>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38"/>
      <c r="Q4" s="30" t="s">
        <v>46</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42</v>
      </c>
      <c r="R5" s="30"/>
      <c r="S5" s="30"/>
      <c r="T5" s="30"/>
      <c r="U5" s="30"/>
      <c r="V5" s="30"/>
      <c r="W5" s="30"/>
      <c r="X5" s="30"/>
    </row>
    <row r="6" spans="1:32" ht="18.75" customHeight="1">
      <c r="A6" s="40"/>
      <c r="B6" s="40"/>
      <c r="C6" s="40"/>
      <c r="D6" s="40"/>
      <c r="E6" s="40"/>
      <c r="F6" s="40"/>
      <c r="G6" s="40"/>
      <c r="H6" s="40"/>
      <c r="I6" s="40"/>
      <c r="J6" s="40"/>
      <c r="K6" s="40"/>
      <c r="L6" s="40"/>
      <c r="M6" s="40"/>
      <c r="N6" s="40"/>
      <c r="O6" s="40"/>
      <c r="P6" s="8"/>
      <c r="Q6" s="30" t="s">
        <v>47</v>
      </c>
      <c r="R6" s="30"/>
      <c r="S6" s="30"/>
      <c r="T6" s="30"/>
      <c r="U6" s="30"/>
      <c r="V6" s="30"/>
      <c r="W6" s="30"/>
      <c r="X6" s="30"/>
    </row>
    <row r="7" spans="1:32" ht="22.5" customHeight="1" thickBot="1">
      <c r="A7" s="106" t="s">
        <v>57</v>
      </c>
      <c r="B7" s="106"/>
      <c r="C7" s="106"/>
      <c r="D7" s="106"/>
      <c r="E7" s="106"/>
      <c r="F7" s="106"/>
      <c r="G7" s="106"/>
      <c r="H7" s="106"/>
      <c r="I7" s="106"/>
      <c r="J7" s="106"/>
      <c r="K7" s="106"/>
      <c r="L7" s="106"/>
      <c r="M7" s="106"/>
      <c r="N7" s="106"/>
      <c r="O7" s="15"/>
      <c r="P7" s="15"/>
      <c r="Q7" s="30" t="s">
        <v>43</v>
      </c>
      <c r="R7" s="30"/>
      <c r="S7" s="30"/>
      <c r="T7" s="30"/>
      <c r="U7" s="30"/>
      <c r="V7" s="30"/>
      <c r="W7" s="30"/>
      <c r="X7" s="30"/>
    </row>
    <row r="8" spans="1:32" ht="22.5" customHeight="1">
      <c r="A8" s="7" t="s">
        <v>36</v>
      </c>
      <c r="K8" s="107">
        <v>10</v>
      </c>
      <c r="L8" s="108"/>
      <c r="O8" s="39"/>
      <c r="P8" s="39"/>
      <c r="Q8" s="30" t="s">
        <v>44</v>
      </c>
      <c r="R8" s="30"/>
      <c r="S8" s="30"/>
      <c r="T8" s="30"/>
      <c r="U8" s="30"/>
      <c r="V8" s="30"/>
      <c r="W8" s="30"/>
      <c r="X8" s="30"/>
    </row>
    <row r="9" spans="1:32" ht="20.25" customHeight="1" thickBot="1">
      <c r="A9" s="7" t="s">
        <v>37</v>
      </c>
      <c r="K9" s="109"/>
      <c r="L9" s="110"/>
      <c r="O9" s="39"/>
      <c r="P9" s="39"/>
      <c r="Q9" s="30" t="s">
        <v>48</v>
      </c>
      <c r="R9" s="30"/>
      <c r="S9" s="30"/>
      <c r="T9" s="30"/>
      <c r="U9" s="30"/>
      <c r="V9" s="30"/>
      <c r="W9" s="30"/>
      <c r="X9" s="30"/>
    </row>
    <row r="10" spans="1:32" ht="20.25" customHeight="1">
      <c r="K10" s="32"/>
      <c r="L10" s="32"/>
      <c r="O10" s="39"/>
      <c r="P10" s="39"/>
      <c r="Q10" s="30" t="s">
        <v>49</v>
      </c>
      <c r="R10" s="30"/>
      <c r="S10" s="30"/>
      <c r="T10" s="30"/>
      <c r="U10" s="30"/>
      <c r="V10" s="30"/>
      <c r="W10" s="30"/>
      <c r="X10" s="30"/>
    </row>
    <row r="11" spans="1:32" ht="22.5" customHeight="1">
      <c r="A11" s="7" t="s">
        <v>38</v>
      </c>
      <c r="O11" s="39"/>
      <c r="P11" s="39"/>
      <c r="Q11" s="30" t="s">
        <v>45</v>
      </c>
      <c r="R11" s="30"/>
      <c r="S11" s="30"/>
      <c r="T11" s="30"/>
      <c r="U11" s="30"/>
      <c r="V11" s="30"/>
      <c r="W11" s="30"/>
      <c r="X11" s="30"/>
    </row>
    <row r="12" spans="1:32" ht="22.5" customHeight="1" thickBot="1">
      <c r="A12" s="7" t="s">
        <v>39</v>
      </c>
      <c r="O12" s="39"/>
      <c r="P12" s="39"/>
      <c r="Q12" s="124" t="s">
        <v>50</v>
      </c>
      <c r="R12" s="124"/>
      <c r="S12" s="124"/>
      <c r="T12" s="124"/>
      <c r="U12" s="124"/>
      <c r="V12" s="124"/>
      <c r="W12" s="124"/>
      <c r="X12" s="124"/>
    </row>
    <row r="13" spans="1:32" ht="20.25" customHeight="1">
      <c r="B13" s="126">
        <v>7</v>
      </c>
      <c r="C13" s="127"/>
      <c r="D13" s="130" t="s">
        <v>10</v>
      </c>
      <c r="E13" s="131"/>
      <c r="F13" s="126">
        <v>200</v>
      </c>
      <c r="G13" s="127"/>
      <c r="H13" s="130" t="s">
        <v>0</v>
      </c>
      <c r="I13" s="131"/>
      <c r="J13" s="126">
        <v>160</v>
      </c>
      <c r="K13" s="127"/>
      <c r="L13" s="130" t="s">
        <v>1</v>
      </c>
      <c r="M13" s="131"/>
      <c r="N13" s="132">
        <f>IFERROR(ROUNDUP(B13+F13/J13,0)," ")</f>
        <v>9</v>
      </c>
      <c r="O13" s="133"/>
      <c r="P13" s="39"/>
      <c r="Q13" s="124"/>
      <c r="R13" s="124"/>
      <c r="S13" s="124"/>
      <c r="T13" s="124"/>
      <c r="U13" s="124"/>
      <c r="V13" s="124"/>
      <c r="W13" s="124"/>
      <c r="X13" s="124"/>
    </row>
    <row r="14" spans="1:32" ht="20.25" customHeight="1" thickBot="1">
      <c r="B14" s="128"/>
      <c r="C14" s="129"/>
      <c r="D14" s="131"/>
      <c r="E14" s="131"/>
      <c r="F14" s="128"/>
      <c r="G14" s="129"/>
      <c r="H14" s="131"/>
      <c r="I14" s="131"/>
      <c r="J14" s="128"/>
      <c r="K14" s="129"/>
      <c r="L14" s="131"/>
      <c r="M14" s="131"/>
      <c r="N14" s="134"/>
      <c r="O14" s="135"/>
      <c r="P14" s="39"/>
      <c r="Q14" s="124"/>
      <c r="R14" s="124"/>
      <c r="S14" s="124"/>
      <c r="T14" s="124"/>
      <c r="U14" s="124"/>
      <c r="V14" s="124"/>
      <c r="W14" s="124"/>
      <c r="X14" s="124"/>
    </row>
    <row r="15" spans="1:32" ht="20.25" customHeight="1">
      <c r="O15" s="39"/>
      <c r="P15" s="39"/>
      <c r="Q15" s="124"/>
      <c r="R15" s="124"/>
      <c r="S15" s="124"/>
      <c r="T15" s="124"/>
      <c r="U15" s="124"/>
      <c r="V15" s="124"/>
      <c r="W15" s="124"/>
      <c r="X15" s="124"/>
    </row>
    <row r="16" spans="1:32" ht="20.25" customHeight="1" thickBot="1">
      <c r="A16" s="7" t="s">
        <v>40</v>
      </c>
      <c r="B16" s="16"/>
      <c r="C16" s="16"/>
      <c r="D16" s="16"/>
      <c r="E16" s="16"/>
      <c r="F16" s="16"/>
      <c r="G16" s="16"/>
      <c r="H16" s="16"/>
      <c r="I16" s="16"/>
      <c r="J16" s="16"/>
      <c r="K16" s="29"/>
      <c r="L16" s="29"/>
      <c r="M16" s="16"/>
      <c r="N16" s="21"/>
      <c r="O16" s="13"/>
      <c r="P16" s="39"/>
      <c r="Q16" s="124"/>
      <c r="R16" s="124"/>
      <c r="S16" s="124"/>
      <c r="T16" s="124"/>
      <c r="U16" s="124"/>
      <c r="V16" s="124"/>
      <c r="W16" s="124"/>
      <c r="X16" s="124"/>
    </row>
    <row r="17" spans="1:24" ht="18.75" customHeight="1">
      <c r="A17" s="7" t="s">
        <v>41</v>
      </c>
      <c r="K17" s="136">
        <f>IF(K8=0," ",IF(K8&lt;N13,K8,N13))</f>
        <v>9</v>
      </c>
      <c r="L17" s="137"/>
      <c r="N17" s="21"/>
      <c r="O17" s="13"/>
      <c r="Q17" s="124"/>
      <c r="R17" s="124"/>
      <c r="S17" s="124"/>
      <c r="T17" s="124"/>
      <c r="U17" s="124"/>
      <c r="V17" s="124"/>
      <c r="W17" s="124"/>
      <c r="X17" s="124"/>
    </row>
    <row r="18" spans="1:24" ht="18.75" customHeight="1" thickBot="1">
      <c r="K18" s="138"/>
      <c r="L18" s="139"/>
      <c r="O18" s="13"/>
      <c r="P18" s="33"/>
      <c r="Q18" s="124"/>
      <c r="R18" s="124"/>
      <c r="S18" s="124"/>
      <c r="T18" s="124"/>
      <c r="U18" s="124"/>
      <c r="V18" s="124"/>
      <c r="W18" s="124"/>
      <c r="X18" s="124"/>
    </row>
    <row r="19" spans="1:24" ht="18.75" customHeight="1">
      <c r="K19" s="26"/>
      <c r="L19" s="26"/>
      <c r="O19" s="2"/>
      <c r="Q19" s="124"/>
      <c r="R19" s="124"/>
      <c r="S19" s="124"/>
      <c r="T19" s="124"/>
      <c r="U19" s="124"/>
      <c r="V19" s="124"/>
      <c r="W19" s="124"/>
      <c r="X19" s="124"/>
    </row>
    <row r="20" spans="1:24" ht="18.75" customHeight="1">
      <c r="A20" s="22" t="s">
        <v>32</v>
      </c>
      <c r="B20" s="3"/>
      <c r="C20" s="3"/>
      <c r="D20" s="3"/>
      <c r="E20" s="3"/>
      <c r="F20" s="3"/>
      <c r="G20" s="3"/>
      <c r="H20" s="3"/>
      <c r="I20" s="2"/>
      <c r="J20" s="2"/>
      <c r="K20" s="2"/>
      <c r="L20" s="2"/>
      <c r="M20" s="2"/>
      <c r="N20" s="2"/>
      <c r="Q20" s="124"/>
      <c r="R20" s="124"/>
      <c r="S20" s="124"/>
      <c r="T20" s="124"/>
      <c r="U20" s="124"/>
      <c r="V20" s="124"/>
      <c r="W20" s="124"/>
      <c r="X20" s="124"/>
    </row>
    <row r="21" spans="1:24" ht="19.5" customHeight="1" thickBot="1">
      <c r="P21" s="18"/>
      <c r="Q21" s="125"/>
      <c r="R21" s="125"/>
      <c r="S21" s="125"/>
      <c r="T21" s="125"/>
      <c r="U21" s="125"/>
      <c r="V21" s="125"/>
      <c r="W21" s="125"/>
      <c r="X21" s="125"/>
    </row>
    <row r="22" spans="1:24" ht="18.75" customHeight="1">
      <c r="L22" s="57">
        <f>IFERROR(ROUNDDOWN(5400*K17,-2)," ")</f>
        <v>48600</v>
      </c>
      <c r="M22" s="58"/>
      <c r="N22" s="59"/>
      <c r="P22" s="13"/>
      <c r="Q22" s="125"/>
      <c r="R22" s="125"/>
      <c r="S22" s="125"/>
      <c r="T22" s="125"/>
      <c r="U22" s="125"/>
      <c r="V22" s="125"/>
      <c r="W22" s="125"/>
      <c r="X22" s="125"/>
    </row>
    <row r="23" spans="1:24" ht="19.5" customHeight="1" thickBot="1">
      <c r="L23" s="60"/>
      <c r="M23" s="61"/>
      <c r="N23" s="62"/>
      <c r="P23" s="19"/>
      <c r="Q23" s="125"/>
      <c r="R23" s="125"/>
      <c r="S23" s="125"/>
      <c r="T23" s="125"/>
      <c r="U23" s="125"/>
      <c r="V23" s="125"/>
      <c r="W23" s="125"/>
      <c r="X23" s="125"/>
    </row>
    <row r="24" spans="1:24" ht="19.5" customHeight="1">
      <c r="L24" s="34"/>
      <c r="M24" s="34"/>
      <c r="N24" s="34"/>
      <c r="P24" s="19"/>
      <c r="Q24" s="30" t="s">
        <v>51</v>
      </c>
      <c r="R24" s="42"/>
      <c r="S24" s="42"/>
      <c r="T24" s="42"/>
      <c r="U24" s="42"/>
      <c r="V24" s="42"/>
      <c r="W24" s="42"/>
      <c r="X24" s="42"/>
    </row>
    <row r="25" spans="1:24" ht="19.5" customHeight="1">
      <c r="L25" s="34"/>
      <c r="M25" s="34"/>
      <c r="N25" s="34"/>
      <c r="P25" s="19"/>
      <c r="Q25" s="30" t="s">
        <v>27</v>
      </c>
      <c r="R25" s="42"/>
      <c r="S25" s="42"/>
      <c r="T25" s="42"/>
      <c r="U25" s="42"/>
      <c r="V25" s="42"/>
      <c r="W25" s="42"/>
      <c r="X25" s="42"/>
    </row>
    <row r="26" spans="1:24" ht="19.5" customHeight="1">
      <c r="L26" s="34"/>
      <c r="M26" s="34"/>
      <c r="N26" s="34"/>
      <c r="P26" s="19"/>
      <c r="Q26" s="30" t="s">
        <v>28</v>
      </c>
      <c r="R26" s="42"/>
      <c r="S26" s="42"/>
      <c r="T26" s="42"/>
      <c r="U26" s="42"/>
      <c r="V26" s="42"/>
      <c r="W26" s="42"/>
      <c r="X26" s="42"/>
    </row>
    <row r="27" spans="1:24" ht="19.5" customHeight="1">
      <c r="P27" s="19"/>
      <c r="Q27" s="10" t="s">
        <v>30</v>
      </c>
      <c r="R27" s="10"/>
      <c r="S27" s="10"/>
      <c r="T27" s="10"/>
      <c r="U27" s="10"/>
      <c r="V27" s="10"/>
      <c r="W27" s="10"/>
      <c r="X27" s="10"/>
    </row>
    <row r="28" spans="1:24" ht="19.5" customHeight="1">
      <c r="P28" s="13"/>
      <c r="Q28" s="10" t="s">
        <v>53</v>
      </c>
      <c r="R28" s="10"/>
      <c r="S28" s="10"/>
      <c r="T28" s="10"/>
      <c r="U28" s="10"/>
      <c r="V28" s="10"/>
      <c r="W28" s="10"/>
      <c r="X28" s="10"/>
    </row>
    <row r="29" spans="1:24" ht="19.5" customHeight="1">
      <c r="P29" s="13"/>
      <c r="Q29" s="10"/>
      <c r="R29" s="9"/>
      <c r="S29" s="9"/>
      <c r="T29" s="9"/>
      <c r="U29" s="9"/>
      <c r="V29" s="9"/>
      <c r="W29" s="9"/>
      <c r="X29" s="9"/>
    </row>
    <row r="30" spans="1:24" ht="18.75" customHeight="1" thickBot="1">
      <c r="P30" s="13"/>
      <c r="Q30" s="38" t="s">
        <v>5</v>
      </c>
      <c r="S30" s="38" t="s">
        <v>6</v>
      </c>
    </row>
    <row r="31" spans="1:24" ht="19.5" customHeight="1">
      <c r="P31" s="41"/>
      <c r="Q31" s="81">
        <f>L22</f>
        <v>48600</v>
      </c>
      <c r="R31" s="67" t="s">
        <v>4</v>
      </c>
      <c r="S31" s="83"/>
      <c r="T31" s="67" t="s">
        <v>0</v>
      </c>
      <c r="U31" s="65">
        <v>12</v>
      </c>
      <c r="V31" s="67" t="s">
        <v>1</v>
      </c>
      <c r="W31" s="69" t="str">
        <f>IF(Q31*S31/U31=0," ",ROUNDDOWN((Q31*S31/U31),-2))</f>
        <v xml:space="preserve"> </v>
      </c>
      <c r="X31" s="121"/>
    </row>
    <row r="32" spans="1:24" ht="18.75" customHeight="1" thickBot="1">
      <c r="P32" s="41"/>
      <c r="Q32" s="140"/>
      <c r="R32" s="67"/>
      <c r="S32" s="141"/>
      <c r="T32" s="67"/>
      <c r="U32" s="142"/>
      <c r="V32" s="67"/>
      <c r="W32" s="122"/>
      <c r="X32" s="123"/>
    </row>
    <row r="33" spans="16:23" ht="19.5" customHeight="1">
      <c r="P33" s="13"/>
      <c r="Q33" s="30"/>
      <c r="R33" s="30"/>
      <c r="S33" s="30"/>
      <c r="T33" s="30"/>
      <c r="U33" s="30"/>
      <c r="V33" s="30"/>
      <c r="W33" s="30"/>
    </row>
    <row r="34" spans="16:23">
      <c r="P34" s="13"/>
      <c r="Q34" s="30"/>
      <c r="R34" s="30"/>
      <c r="S34" s="30"/>
      <c r="T34" s="30"/>
      <c r="U34" s="30"/>
      <c r="V34" s="30"/>
      <c r="W34" s="30"/>
    </row>
    <row r="35" spans="16:23" ht="18.75" customHeight="1">
      <c r="P35" s="13"/>
      <c r="Q35" s="30"/>
      <c r="R35" s="30"/>
      <c r="S35" s="30"/>
      <c r="T35" s="30"/>
      <c r="U35" s="30"/>
      <c r="V35" s="30"/>
      <c r="W35" s="30"/>
    </row>
    <row r="36" spans="16:23" ht="19.5" customHeight="1">
      <c r="P36" s="13"/>
    </row>
    <row r="37" spans="16:23" ht="18.75" customHeight="1">
      <c r="P37" s="13"/>
    </row>
    <row r="38" spans="16:23" ht="18.75" customHeight="1">
      <c r="P38" s="13"/>
    </row>
    <row r="39" spans="16:23" ht="19.5" customHeight="1">
      <c r="P39" s="13"/>
    </row>
    <row r="40" spans="16:23" ht="18.75" customHeight="1">
      <c r="P40" s="25"/>
    </row>
    <row r="41" spans="16:23" ht="19.5" customHeight="1">
      <c r="P41" s="24"/>
    </row>
    <row r="42" spans="16:23" ht="18.75" customHeight="1">
      <c r="P42" s="23"/>
    </row>
    <row r="43" spans="16:23" ht="19.5" customHeight="1">
      <c r="P43" s="23"/>
    </row>
    <row r="44" spans="16:23" ht="19.5" customHeight="1"/>
    <row r="45" spans="16:23" ht="19.5" customHeight="1"/>
    <row r="46" spans="16:23" ht="19.5" customHeight="1"/>
    <row r="47" spans="16:23" ht="19.5" customHeight="1"/>
    <row r="49" ht="18.75" customHeight="1"/>
    <row r="50" ht="19.5" customHeight="1"/>
    <row r="53" ht="18.75" customHeight="1"/>
    <row r="54" ht="19.5" customHeight="1"/>
    <row r="56" ht="18.75" customHeight="1"/>
    <row r="57" ht="19.5" customHeight="1"/>
  </sheetData>
  <mergeCells count="21">
    <mergeCell ref="R31:R32"/>
    <mergeCell ref="Q1:R2"/>
    <mergeCell ref="A3:O5"/>
    <mergeCell ref="A7:N7"/>
    <mergeCell ref="K8:L9"/>
    <mergeCell ref="Q12:X23"/>
    <mergeCell ref="B13:C14"/>
    <mergeCell ref="D13:E14"/>
    <mergeCell ref="F13:G14"/>
    <mergeCell ref="H13:I14"/>
    <mergeCell ref="J13:K14"/>
    <mergeCell ref="L13:M14"/>
    <mergeCell ref="N13:O14"/>
    <mergeCell ref="K17:L18"/>
    <mergeCell ref="L22:N23"/>
    <mergeCell ref="Q31:Q32"/>
    <mergeCell ref="S31:S32"/>
    <mergeCell ref="T31:T32"/>
    <mergeCell ref="U31:U32"/>
    <mergeCell ref="V31:V32"/>
    <mergeCell ref="W31:X32"/>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0"/>
  <sheetViews>
    <sheetView workbookViewId="0">
      <selection activeCell="Q20" sqref="Q20"/>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52</v>
      </c>
      <c r="B3" s="63"/>
      <c r="C3" s="63"/>
      <c r="D3" s="63"/>
      <c r="E3" s="63"/>
      <c r="F3" s="63"/>
      <c r="G3" s="63"/>
      <c r="H3" s="63"/>
      <c r="I3" s="63"/>
      <c r="J3" s="63"/>
      <c r="K3" s="63"/>
      <c r="L3" s="63"/>
      <c r="M3" s="63"/>
      <c r="N3" s="64"/>
      <c r="O3" s="64"/>
      <c r="P3" s="11"/>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11"/>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31"/>
      <c r="B6" s="31"/>
      <c r="C6" s="31"/>
      <c r="D6" s="31"/>
      <c r="E6" s="31"/>
      <c r="F6" s="31"/>
      <c r="G6" s="31"/>
      <c r="H6" s="31"/>
      <c r="I6" s="31"/>
      <c r="J6" s="31"/>
      <c r="K6" s="31"/>
      <c r="L6" s="31"/>
      <c r="M6" s="31"/>
      <c r="N6" s="31"/>
      <c r="O6" s="31"/>
      <c r="P6" s="8"/>
      <c r="Q6" s="30" t="s">
        <v>3</v>
      </c>
      <c r="R6" s="30"/>
      <c r="S6" s="30"/>
      <c r="T6" s="30"/>
      <c r="U6" s="30"/>
      <c r="V6" s="30"/>
      <c r="W6" s="30"/>
    </row>
    <row r="7" spans="1:32" ht="22.5" customHeight="1" thickBot="1">
      <c r="A7" s="106" t="s">
        <v>20</v>
      </c>
      <c r="B7" s="106"/>
      <c r="C7" s="106"/>
      <c r="D7" s="106"/>
      <c r="E7" s="106"/>
      <c r="F7" s="106"/>
      <c r="G7" s="106"/>
      <c r="H7" s="106"/>
      <c r="I7" s="106"/>
      <c r="J7" s="106"/>
      <c r="K7" s="106"/>
      <c r="L7" s="106"/>
      <c r="M7" s="106"/>
      <c r="N7" s="106"/>
      <c r="O7" s="15"/>
      <c r="P7" s="15"/>
      <c r="Q7" s="30" t="s">
        <v>34</v>
      </c>
      <c r="R7" s="30"/>
      <c r="S7" s="30"/>
      <c r="T7" s="30"/>
      <c r="U7" s="30"/>
      <c r="V7" s="30"/>
      <c r="W7" s="30"/>
    </row>
    <row r="8" spans="1:32" ht="22.5" customHeight="1">
      <c r="A8" s="7" t="s">
        <v>33</v>
      </c>
      <c r="K8" s="107">
        <v>20</v>
      </c>
      <c r="L8" s="108"/>
      <c r="O8" s="14"/>
      <c r="P8" s="14"/>
      <c r="Q8" s="30" t="s">
        <v>29</v>
      </c>
      <c r="R8" s="30"/>
      <c r="S8" s="30"/>
      <c r="T8" s="30"/>
      <c r="U8" s="30"/>
      <c r="V8" s="30"/>
      <c r="W8" s="30"/>
    </row>
    <row r="9" spans="1:32" ht="20.25" customHeight="1" thickBot="1">
      <c r="K9" s="109"/>
      <c r="L9" s="110"/>
      <c r="O9" s="14"/>
      <c r="P9" s="14"/>
      <c r="Q9" s="30" t="s">
        <v>26</v>
      </c>
      <c r="R9" s="30"/>
      <c r="S9" s="30"/>
      <c r="T9" s="30"/>
      <c r="U9" s="30"/>
      <c r="V9" s="30"/>
      <c r="W9" s="30"/>
    </row>
    <row r="10" spans="1:32" ht="20.25" customHeight="1">
      <c r="K10" s="32"/>
      <c r="L10" s="32"/>
      <c r="O10" s="14"/>
      <c r="P10" s="14"/>
      <c r="Q10" s="30" t="s">
        <v>35</v>
      </c>
      <c r="R10" s="30"/>
      <c r="S10" s="30"/>
      <c r="T10" s="30"/>
      <c r="U10" s="30"/>
      <c r="V10" s="30"/>
      <c r="W10" s="30"/>
    </row>
    <row r="11" spans="1:32" ht="22.5" customHeight="1" thickBot="1">
      <c r="A11" s="7" t="s">
        <v>24</v>
      </c>
      <c r="O11" s="14"/>
      <c r="P11" s="14"/>
      <c r="Q11" s="30" t="s">
        <v>27</v>
      </c>
      <c r="R11" s="30"/>
      <c r="S11" s="30"/>
      <c r="T11" s="30"/>
      <c r="U11" s="30"/>
      <c r="V11" s="30"/>
      <c r="W11" s="30"/>
    </row>
    <row r="12" spans="1:32" ht="20.25" customHeight="1">
      <c r="A12" s="1"/>
      <c r="B12" s="111" t="s">
        <v>8</v>
      </c>
      <c r="C12" s="111"/>
      <c r="D12" s="111" t="s">
        <v>9</v>
      </c>
      <c r="E12" s="111"/>
      <c r="F12" s="111" t="s">
        <v>12</v>
      </c>
      <c r="G12" s="111"/>
      <c r="H12" s="111" t="s">
        <v>13</v>
      </c>
      <c r="I12" s="111"/>
      <c r="J12" s="111" t="s">
        <v>14</v>
      </c>
      <c r="K12" s="111"/>
      <c r="L12" s="111" t="s">
        <v>15</v>
      </c>
      <c r="M12" s="91"/>
      <c r="N12" s="13"/>
      <c r="P12" s="14"/>
      <c r="Q12" s="30" t="s">
        <v>28</v>
      </c>
      <c r="R12" s="30"/>
      <c r="S12" s="30"/>
      <c r="T12" s="30"/>
      <c r="U12" s="30"/>
      <c r="V12" s="30"/>
      <c r="W12" s="30"/>
    </row>
    <row r="13" spans="1:32" ht="18.75" customHeight="1" thickBot="1">
      <c r="A13" s="92" t="s">
        <v>18</v>
      </c>
      <c r="B13" s="87">
        <v>540</v>
      </c>
      <c r="C13" s="94"/>
      <c r="D13" s="87">
        <v>542</v>
      </c>
      <c r="E13" s="94"/>
      <c r="F13" s="87">
        <v>510</v>
      </c>
      <c r="G13" s="94"/>
      <c r="H13" s="87">
        <v>558</v>
      </c>
      <c r="I13" s="94"/>
      <c r="J13" s="87">
        <v>549</v>
      </c>
      <c r="K13" s="94"/>
      <c r="L13" s="87">
        <v>527</v>
      </c>
      <c r="M13" s="88"/>
      <c r="N13" s="16"/>
      <c r="Q13" s="30"/>
      <c r="R13" s="30"/>
      <c r="S13" s="30"/>
      <c r="T13" s="30"/>
      <c r="U13" s="30"/>
      <c r="V13" s="30"/>
      <c r="W13" s="30"/>
    </row>
    <row r="14" spans="1:32" ht="18.75" customHeight="1">
      <c r="A14" s="92"/>
      <c r="B14" s="87"/>
      <c r="C14" s="94"/>
      <c r="D14" s="87"/>
      <c r="E14" s="94"/>
      <c r="F14" s="87"/>
      <c r="G14" s="94"/>
      <c r="H14" s="87"/>
      <c r="I14" s="94"/>
      <c r="J14" s="87"/>
      <c r="K14" s="94"/>
      <c r="L14" s="87"/>
      <c r="M14" s="89"/>
      <c r="N14" s="90" t="s">
        <v>21</v>
      </c>
      <c r="O14" s="91"/>
      <c r="P14" s="4"/>
      <c r="Q14" s="10" t="s">
        <v>30</v>
      </c>
      <c r="R14" s="10"/>
      <c r="S14" s="10"/>
      <c r="T14" s="10"/>
      <c r="U14" s="10"/>
      <c r="V14" s="10"/>
      <c r="W14" s="10"/>
      <c r="X14" s="10"/>
    </row>
    <row r="15" spans="1:32" ht="18.75" customHeight="1">
      <c r="A15" s="92" t="s">
        <v>16</v>
      </c>
      <c r="B15" s="87">
        <v>30</v>
      </c>
      <c r="C15" s="94"/>
      <c r="D15" s="87">
        <v>31</v>
      </c>
      <c r="E15" s="94"/>
      <c r="F15" s="87">
        <v>30</v>
      </c>
      <c r="G15" s="94"/>
      <c r="H15" s="87">
        <v>31</v>
      </c>
      <c r="I15" s="94"/>
      <c r="J15" s="87">
        <v>31</v>
      </c>
      <c r="K15" s="94"/>
      <c r="L15" s="87">
        <v>30</v>
      </c>
      <c r="M15" s="89"/>
      <c r="N15" s="98">
        <f>IFERROR(COUNTA(B15:M16)," ")</f>
        <v>6</v>
      </c>
      <c r="O15" s="99"/>
      <c r="Q15" s="10" t="s">
        <v>31</v>
      </c>
      <c r="R15" s="10"/>
      <c r="S15" s="10"/>
      <c r="T15" s="10"/>
      <c r="U15" s="10"/>
      <c r="V15" s="10"/>
      <c r="W15" s="10"/>
      <c r="X15" s="10"/>
    </row>
    <row r="16" spans="1:32" ht="18.75" customHeight="1" thickBot="1">
      <c r="A16" s="93"/>
      <c r="B16" s="95"/>
      <c r="C16" s="96"/>
      <c r="D16" s="95"/>
      <c r="E16" s="96"/>
      <c r="F16" s="95"/>
      <c r="G16" s="96"/>
      <c r="H16" s="95"/>
      <c r="I16" s="96"/>
      <c r="J16" s="95"/>
      <c r="K16" s="96"/>
      <c r="L16" s="95"/>
      <c r="M16" s="97"/>
      <c r="N16" s="100"/>
      <c r="O16" s="101"/>
      <c r="Q16" s="10" t="s">
        <v>53</v>
      </c>
      <c r="R16" s="9"/>
      <c r="S16" s="9"/>
      <c r="T16" s="9"/>
      <c r="U16" s="9"/>
      <c r="V16" s="9"/>
      <c r="W16" s="9"/>
      <c r="X16" s="9"/>
    </row>
    <row r="17" spans="1:24" ht="19.5" customHeight="1" thickTop="1" thickBot="1">
      <c r="A17" s="85" t="s">
        <v>17</v>
      </c>
      <c r="B17" s="73">
        <f>IFERROR(ROUNDUP(B13/(B15*K8),2)," ")</f>
        <v>0.9</v>
      </c>
      <c r="C17" s="73"/>
      <c r="D17" s="73">
        <f>IFERROR(ROUNDUP(D13/(D15*K8),2)," ")</f>
        <v>0.88</v>
      </c>
      <c r="E17" s="73"/>
      <c r="F17" s="73">
        <f>IFERROR(ROUNDUP(F13/(F15*K8),2)," ")</f>
        <v>0.85</v>
      </c>
      <c r="G17" s="73"/>
      <c r="H17" s="73">
        <f>IFERROR(ROUNDUP(H13/(H15*K8),2)," ")</f>
        <v>0.9</v>
      </c>
      <c r="I17" s="73"/>
      <c r="J17" s="73">
        <f>IFERROR(ROUNDUP(J13/(J15*K8),2)," ")</f>
        <v>0.89</v>
      </c>
      <c r="K17" s="73"/>
      <c r="L17" s="73">
        <f>IFERROR(ROUNDUP(L13/(L15*K8),2)," ")</f>
        <v>0.88</v>
      </c>
      <c r="M17" s="74"/>
      <c r="O17" s="19"/>
      <c r="P17" s="18"/>
      <c r="Q17" s="11" t="s">
        <v>5</v>
      </c>
      <c r="S17" s="11" t="s">
        <v>6</v>
      </c>
    </row>
    <row r="18" spans="1:24" ht="18.75" customHeight="1" thickBot="1">
      <c r="A18" s="86"/>
      <c r="B18" s="75"/>
      <c r="C18" s="75"/>
      <c r="D18" s="75"/>
      <c r="E18" s="75"/>
      <c r="F18" s="75"/>
      <c r="G18" s="75"/>
      <c r="H18" s="75"/>
      <c r="I18" s="75"/>
      <c r="J18" s="75"/>
      <c r="K18" s="75"/>
      <c r="L18" s="75"/>
      <c r="M18" s="76"/>
      <c r="O18" s="19"/>
      <c r="P18" s="13"/>
      <c r="Q18" s="112">
        <f>L25</f>
        <v>405600</v>
      </c>
      <c r="R18" s="67" t="s">
        <v>4</v>
      </c>
      <c r="S18" s="83"/>
      <c r="T18" s="67" t="s">
        <v>0</v>
      </c>
      <c r="U18" s="65">
        <v>12</v>
      </c>
      <c r="V18" s="67" t="s">
        <v>1</v>
      </c>
      <c r="W18" s="69" t="str">
        <f>IF(Q18*S18/U18=0," ",ROUNDDOWN((Q18*S18/U18),-2))</f>
        <v xml:space="preserve"> </v>
      </c>
      <c r="X18" s="70"/>
    </row>
    <row r="19" spans="1:24" ht="19.5" customHeight="1" thickBot="1">
      <c r="A19" s="7" t="s">
        <v>25</v>
      </c>
      <c r="B19" s="16"/>
      <c r="C19" s="16"/>
      <c r="D19" s="16"/>
      <c r="E19" s="16"/>
      <c r="F19" s="16"/>
      <c r="G19" s="16"/>
      <c r="H19" s="16"/>
      <c r="I19" s="16"/>
      <c r="J19" s="16"/>
      <c r="K19" s="16"/>
      <c r="L19" s="16"/>
      <c r="M19" s="16"/>
      <c r="N19" s="21"/>
      <c r="O19" s="13"/>
      <c r="P19" s="19"/>
      <c r="Q19" s="84"/>
      <c r="R19" s="68"/>
      <c r="S19" s="84"/>
      <c r="T19" s="68"/>
      <c r="U19" s="66"/>
      <c r="V19" s="68"/>
      <c r="W19" s="71"/>
      <c r="X19" s="72"/>
    </row>
    <row r="20" spans="1:24" ht="19.5" customHeight="1">
      <c r="A20" s="7" t="s">
        <v>19</v>
      </c>
      <c r="K20" s="77">
        <f>IFERROR(ROUNDUP(SUM(B17:M18)/N15,2)," ")</f>
        <v>0.89</v>
      </c>
      <c r="L20" s="78"/>
      <c r="N20" s="21"/>
      <c r="O20" s="13"/>
      <c r="P20" s="19"/>
      <c r="Q20" s="12"/>
      <c r="R20" s="12"/>
      <c r="S20" s="12"/>
      <c r="T20" s="12"/>
      <c r="U20" s="12"/>
      <c r="V20" s="12"/>
      <c r="W20" s="12"/>
      <c r="X20" s="12"/>
    </row>
    <row r="21" spans="1:24" ht="19.5" customHeight="1" thickBot="1">
      <c r="K21" s="79"/>
      <c r="L21" s="80"/>
      <c r="O21" s="13"/>
      <c r="P21" s="13"/>
      <c r="Q21" s="28"/>
      <c r="R21" s="27"/>
      <c r="S21" s="27"/>
      <c r="T21" s="27"/>
      <c r="U21" s="27"/>
      <c r="V21" s="27"/>
      <c r="W21" s="27"/>
      <c r="X21" s="27"/>
    </row>
    <row r="22" spans="1:24" ht="19.5" customHeight="1">
      <c r="K22" s="26"/>
      <c r="L22" s="26"/>
      <c r="O22" s="13"/>
      <c r="P22" s="13"/>
      <c r="Q22" s="28"/>
      <c r="R22" s="28"/>
      <c r="S22" s="28"/>
      <c r="T22" s="28"/>
      <c r="U22" s="28"/>
      <c r="V22" s="28"/>
      <c r="W22" s="28"/>
      <c r="X22" s="28"/>
    </row>
    <row r="23" spans="1:24" ht="18.75" customHeight="1">
      <c r="A23" s="22" t="s">
        <v>32</v>
      </c>
      <c r="B23" s="3"/>
      <c r="C23" s="3"/>
      <c r="D23" s="3"/>
      <c r="E23" s="3"/>
      <c r="F23" s="3"/>
      <c r="G23" s="3"/>
      <c r="H23" s="3"/>
      <c r="I23" s="2"/>
      <c r="J23" s="2"/>
      <c r="K23" s="2"/>
      <c r="L23" s="2"/>
      <c r="M23" s="2"/>
      <c r="N23" s="2"/>
      <c r="O23" s="2"/>
      <c r="P23" s="13"/>
      <c r="Q23" s="10"/>
      <c r="R23" s="28"/>
      <c r="S23" s="28"/>
      <c r="T23" s="28"/>
      <c r="U23" s="28"/>
      <c r="V23" s="28"/>
      <c r="W23" s="28"/>
      <c r="X23" s="28"/>
    </row>
    <row r="24" spans="1:24" ht="19.5" customHeight="1" thickBot="1">
      <c r="P24" s="27"/>
      <c r="Q24" s="28"/>
      <c r="R24" s="10"/>
      <c r="S24" s="10"/>
      <c r="T24" s="10"/>
      <c r="U24" s="10"/>
      <c r="V24" s="10"/>
      <c r="W24" s="10"/>
      <c r="X24" s="10"/>
    </row>
    <row r="25" spans="1:24" ht="18.75" customHeight="1">
      <c r="L25" s="57">
        <f>IFERROR(ROUNDDOWN(6400*K8+15600*K20*K8,-2)," ")</f>
        <v>405600</v>
      </c>
      <c r="M25" s="58"/>
      <c r="N25" s="59"/>
      <c r="P25" s="27"/>
      <c r="Q25" s="28"/>
      <c r="R25" s="28"/>
      <c r="S25" s="28"/>
      <c r="T25" s="28"/>
      <c r="U25" s="28"/>
      <c r="V25" s="28"/>
      <c r="W25" s="28"/>
      <c r="X25" s="28"/>
    </row>
    <row r="26" spans="1:24" ht="19.5" customHeight="1" thickBot="1">
      <c r="L26" s="60"/>
      <c r="M26" s="61"/>
      <c r="N26" s="62"/>
      <c r="P26" s="13"/>
      <c r="Q26" s="11"/>
      <c r="R26" s="28"/>
      <c r="S26" s="28"/>
      <c r="T26" s="28"/>
      <c r="U26" s="28"/>
      <c r="V26" s="28"/>
      <c r="W26" s="28"/>
      <c r="X26" s="28"/>
    </row>
    <row r="27" spans="1:24" ht="24">
      <c r="P27" s="13"/>
      <c r="Q27" s="27"/>
      <c r="S27" s="11"/>
    </row>
    <row r="28" spans="1:24" ht="18.75" customHeight="1">
      <c r="P28" s="13"/>
      <c r="R28" s="27"/>
      <c r="S28" s="27"/>
      <c r="T28" s="27"/>
      <c r="U28" s="27"/>
      <c r="V28" s="27"/>
      <c r="W28" s="27"/>
      <c r="X28" s="27"/>
    </row>
    <row r="29" spans="1:24" ht="19.5" customHeight="1">
      <c r="P29" s="13"/>
    </row>
    <row r="30" spans="1:24" ht="18.75" customHeight="1">
      <c r="P30" s="13"/>
      <c r="Q30" s="12"/>
    </row>
    <row r="31" spans="1:24" ht="18.75" customHeight="1">
      <c r="P31" s="13"/>
      <c r="R31" s="12"/>
      <c r="S31" s="12"/>
      <c r="T31" s="12"/>
      <c r="U31" s="12"/>
      <c r="V31" s="12"/>
      <c r="W31" s="12"/>
      <c r="X31" s="12"/>
    </row>
    <row r="32" spans="1:24" ht="19.5" customHeight="1">
      <c r="P32" s="13"/>
    </row>
    <row r="33" spans="16:24" ht="18.75" customHeight="1">
      <c r="P33" s="25"/>
      <c r="Q33" s="12"/>
    </row>
    <row r="34" spans="16:24" ht="18.75" customHeight="1">
      <c r="P34" s="13"/>
      <c r="R34" s="12"/>
      <c r="S34" s="12"/>
      <c r="T34" s="12"/>
      <c r="U34" s="12"/>
      <c r="V34" s="12"/>
      <c r="W34" s="12"/>
      <c r="X34" s="12"/>
    </row>
    <row r="35" spans="16:24" ht="18.75" customHeight="1"/>
    <row r="36" spans="16:24" ht="18.75" customHeight="1">
      <c r="Q36" s="12"/>
    </row>
    <row r="37" spans="16:24" ht="8.25" customHeight="1">
      <c r="P37" s="24"/>
      <c r="Q37" s="12"/>
      <c r="R37" s="12"/>
      <c r="S37" s="12"/>
      <c r="T37" s="12"/>
      <c r="U37" s="12"/>
      <c r="V37" s="12"/>
      <c r="W37" s="12"/>
      <c r="X37" s="12"/>
    </row>
    <row r="38" spans="16:24" ht="18.75" customHeight="1">
      <c r="P38" s="20"/>
      <c r="R38" s="12"/>
      <c r="S38" s="12"/>
      <c r="T38" s="12"/>
      <c r="U38" s="12"/>
      <c r="V38" s="12"/>
      <c r="W38" s="12"/>
      <c r="X38" s="12"/>
    </row>
    <row r="39" spans="16:24" ht="18.75" customHeight="1">
      <c r="P39" s="20"/>
    </row>
    <row r="40" spans="16:24" ht="8.25" customHeight="1">
      <c r="P40" s="24"/>
    </row>
    <row r="41" spans="16:24" ht="18.75" customHeight="1">
      <c r="P41" s="20"/>
    </row>
    <row r="42" spans="16:24" ht="18.75" customHeight="1">
      <c r="P42" s="20"/>
    </row>
    <row r="43" spans="16:24" ht="19.5" customHeight="1">
      <c r="P43" s="24"/>
    </row>
    <row r="44" spans="16:24" ht="19.5" customHeight="1">
      <c r="P44" s="24"/>
    </row>
    <row r="45" spans="16:24" ht="18.75" customHeight="1">
      <c r="P45" s="23"/>
    </row>
    <row r="46" spans="16:24" ht="19.5" customHeight="1">
      <c r="P46" s="23"/>
    </row>
    <row r="47" spans="16:24" ht="19.5" customHeight="1"/>
    <row r="48" spans="16:24" ht="19.5" customHeight="1"/>
    <row r="49" ht="19.5" customHeight="1"/>
    <row r="50" ht="19.5" customHeight="1"/>
    <row r="52" ht="18.75" customHeight="1"/>
    <row r="53" ht="19.5" customHeight="1"/>
    <row r="56" ht="18.75" customHeight="1"/>
    <row r="57" ht="19.5" customHeight="1"/>
    <row r="59" ht="18.75" customHeight="1"/>
    <row r="60" ht="19.5" customHeight="1"/>
  </sheetData>
  <mergeCells count="42">
    <mergeCell ref="Q1:R2"/>
    <mergeCell ref="A3:O5"/>
    <mergeCell ref="A7:N7"/>
    <mergeCell ref="K8:L9"/>
    <mergeCell ref="B12:C12"/>
    <mergeCell ref="D12:E12"/>
    <mergeCell ref="F12:G12"/>
    <mergeCell ref="H12:I12"/>
    <mergeCell ref="J12:K12"/>
    <mergeCell ref="L12:M12"/>
    <mergeCell ref="L13:M14"/>
    <mergeCell ref="N14:O14"/>
    <mergeCell ref="A15:A16"/>
    <mergeCell ref="B15:C16"/>
    <mergeCell ref="D15:E16"/>
    <mergeCell ref="F15:G16"/>
    <mergeCell ref="H15:I16"/>
    <mergeCell ref="J15:K16"/>
    <mergeCell ref="L15:M16"/>
    <mergeCell ref="N15:O16"/>
    <mergeCell ref="A13:A14"/>
    <mergeCell ref="B13:C14"/>
    <mergeCell ref="D13:E14"/>
    <mergeCell ref="F13:G14"/>
    <mergeCell ref="H13:I14"/>
    <mergeCell ref="J13:K14"/>
    <mergeCell ref="A17:A18"/>
    <mergeCell ref="B17:C18"/>
    <mergeCell ref="D17:E18"/>
    <mergeCell ref="F17:G18"/>
    <mergeCell ref="H17:I18"/>
    <mergeCell ref="U18:U19"/>
    <mergeCell ref="V18:V19"/>
    <mergeCell ref="W18:X19"/>
    <mergeCell ref="L25:N26"/>
    <mergeCell ref="L17:M18"/>
    <mergeCell ref="K20:L21"/>
    <mergeCell ref="Q18:Q19"/>
    <mergeCell ref="R18:R19"/>
    <mergeCell ref="S18:S19"/>
    <mergeCell ref="T18:T19"/>
    <mergeCell ref="J17:K18"/>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1"/>
  <sheetViews>
    <sheetView topLeftCell="A7" workbookViewId="0">
      <selection activeCell="A12" sqref="A12"/>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54</v>
      </c>
      <c r="B3" s="63"/>
      <c r="C3" s="63"/>
      <c r="D3" s="63"/>
      <c r="E3" s="63"/>
      <c r="F3" s="63"/>
      <c r="G3" s="63"/>
      <c r="H3" s="63"/>
      <c r="I3" s="63"/>
      <c r="J3" s="63"/>
      <c r="K3" s="63"/>
      <c r="L3" s="63"/>
      <c r="M3" s="63"/>
      <c r="N3" s="64"/>
      <c r="O3" s="64"/>
      <c r="P3" s="11"/>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11"/>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31"/>
      <c r="B6" s="31"/>
      <c r="C6" s="31"/>
      <c r="D6" s="31"/>
      <c r="E6" s="31"/>
      <c r="F6" s="31"/>
      <c r="G6" s="31"/>
      <c r="H6" s="31"/>
      <c r="I6" s="31"/>
      <c r="J6" s="31"/>
      <c r="K6" s="31"/>
      <c r="L6" s="31"/>
      <c r="M6" s="31"/>
      <c r="N6" s="31"/>
      <c r="O6" s="31"/>
      <c r="P6" s="8"/>
      <c r="Q6" s="30" t="s">
        <v>3</v>
      </c>
      <c r="R6" s="30"/>
      <c r="S6" s="30"/>
      <c r="T6" s="30"/>
      <c r="U6" s="30"/>
      <c r="V6" s="30"/>
      <c r="W6" s="30"/>
    </row>
    <row r="7" spans="1:32" ht="22.5" customHeight="1" thickBot="1">
      <c r="A7" s="106" t="s">
        <v>20</v>
      </c>
      <c r="B7" s="106"/>
      <c r="C7" s="106"/>
      <c r="D7" s="106"/>
      <c r="E7" s="106"/>
      <c r="F7" s="106"/>
      <c r="G7" s="106"/>
      <c r="H7" s="106"/>
      <c r="I7" s="106"/>
      <c r="J7" s="106"/>
      <c r="K7" s="106"/>
      <c r="L7" s="106"/>
      <c r="M7" s="106"/>
      <c r="N7" s="106"/>
      <c r="O7" s="15"/>
      <c r="P7" s="15"/>
      <c r="Q7" s="30" t="s">
        <v>34</v>
      </c>
      <c r="R7" s="30"/>
      <c r="S7" s="30"/>
      <c r="T7" s="30"/>
      <c r="U7" s="30"/>
      <c r="V7" s="30"/>
      <c r="W7" s="30"/>
    </row>
    <row r="8" spans="1:32" ht="22.5" customHeight="1">
      <c r="A8" s="7" t="s">
        <v>33</v>
      </c>
      <c r="K8" s="107"/>
      <c r="L8" s="108"/>
      <c r="O8" s="14"/>
      <c r="P8" s="14"/>
      <c r="Q8" s="30" t="s">
        <v>29</v>
      </c>
      <c r="R8" s="30"/>
      <c r="S8" s="30"/>
      <c r="T8" s="30"/>
      <c r="U8" s="30"/>
      <c r="V8" s="30"/>
      <c r="W8" s="30"/>
    </row>
    <row r="9" spans="1:32" ht="20.25" customHeight="1" thickBot="1">
      <c r="K9" s="109"/>
      <c r="L9" s="110"/>
      <c r="O9" s="14"/>
      <c r="P9" s="14"/>
      <c r="Q9" s="30" t="s">
        <v>26</v>
      </c>
      <c r="R9" s="30"/>
      <c r="S9" s="30"/>
      <c r="T9" s="30"/>
      <c r="U9" s="30"/>
      <c r="V9" s="30"/>
      <c r="W9" s="30"/>
    </row>
    <row r="10" spans="1:32" ht="20.25" customHeight="1">
      <c r="K10" s="32"/>
      <c r="L10" s="32"/>
      <c r="O10" s="14"/>
      <c r="P10" s="14"/>
      <c r="Q10" s="30" t="s">
        <v>35</v>
      </c>
      <c r="R10" s="30"/>
      <c r="S10" s="30"/>
      <c r="T10" s="30"/>
      <c r="U10" s="30"/>
      <c r="V10" s="30"/>
      <c r="W10" s="30"/>
    </row>
    <row r="11" spans="1:32" ht="22.5" customHeight="1">
      <c r="A11" s="7" t="s">
        <v>24</v>
      </c>
      <c r="O11" s="14"/>
      <c r="P11" s="14"/>
      <c r="Q11" s="30" t="s">
        <v>27</v>
      </c>
      <c r="R11" s="30"/>
      <c r="S11" s="30"/>
      <c r="T11" s="30"/>
      <c r="U11" s="30"/>
      <c r="V11" s="30"/>
      <c r="W11" s="30"/>
    </row>
    <row r="12" spans="1:32" ht="22.5" customHeight="1" thickBot="1">
      <c r="A12" s="56" t="s">
        <v>68</v>
      </c>
      <c r="O12" s="55"/>
      <c r="P12" s="55"/>
      <c r="Q12" s="30" t="s">
        <v>28</v>
      </c>
      <c r="R12" s="30"/>
      <c r="S12" s="30"/>
      <c r="T12" s="30"/>
      <c r="U12" s="30"/>
      <c r="V12" s="30"/>
      <c r="W12" s="30"/>
    </row>
    <row r="13" spans="1:32" ht="20.25" customHeight="1">
      <c r="A13" s="1"/>
      <c r="B13" s="111" t="s">
        <v>8</v>
      </c>
      <c r="C13" s="111"/>
      <c r="D13" s="111" t="s">
        <v>9</v>
      </c>
      <c r="E13" s="111"/>
      <c r="F13" s="111" t="s">
        <v>12</v>
      </c>
      <c r="G13" s="111"/>
      <c r="H13" s="111" t="s">
        <v>13</v>
      </c>
      <c r="I13" s="111"/>
      <c r="J13" s="111" t="s">
        <v>14</v>
      </c>
      <c r="K13" s="111"/>
      <c r="L13" s="111" t="s">
        <v>15</v>
      </c>
      <c r="M13" s="91"/>
      <c r="N13" s="13"/>
      <c r="P13" s="14"/>
      <c r="Q13" s="48" t="s">
        <v>55</v>
      </c>
      <c r="R13" s="30"/>
      <c r="S13" s="30"/>
      <c r="T13" s="30"/>
      <c r="U13" s="30"/>
      <c r="V13" s="30"/>
      <c r="W13" s="30"/>
    </row>
    <row r="14" spans="1:32" ht="18.75" customHeight="1" thickBot="1">
      <c r="A14" s="92" t="s">
        <v>18</v>
      </c>
      <c r="B14" s="87"/>
      <c r="C14" s="94"/>
      <c r="D14" s="87"/>
      <c r="E14" s="94"/>
      <c r="F14" s="87"/>
      <c r="G14" s="94"/>
      <c r="H14" s="87"/>
      <c r="I14" s="94"/>
      <c r="J14" s="87"/>
      <c r="K14" s="94"/>
      <c r="L14" s="87"/>
      <c r="M14" s="88"/>
      <c r="N14" s="16"/>
      <c r="Q14" s="48"/>
      <c r="R14" s="48"/>
      <c r="S14" s="48"/>
      <c r="T14" s="48"/>
      <c r="U14" s="48"/>
      <c r="V14" s="48"/>
      <c r="W14" s="48"/>
      <c r="X14" s="49"/>
    </row>
    <row r="15" spans="1:32" ht="18.75" customHeight="1">
      <c r="A15" s="92"/>
      <c r="B15" s="87"/>
      <c r="C15" s="94"/>
      <c r="D15" s="87"/>
      <c r="E15" s="94"/>
      <c r="F15" s="87"/>
      <c r="G15" s="94"/>
      <c r="H15" s="87"/>
      <c r="I15" s="94"/>
      <c r="J15" s="87"/>
      <c r="K15" s="94"/>
      <c r="L15" s="87"/>
      <c r="M15" s="89"/>
      <c r="N15" s="90" t="s">
        <v>21</v>
      </c>
      <c r="O15" s="91"/>
      <c r="P15" s="4"/>
      <c r="Q15" s="47"/>
      <c r="R15" s="47"/>
      <c r="S15" s="47"/>
      <c r="T15" s="47"/>
      <c r="U15" s="47"/>
      <c r="V15" s="47"/>
      <c r="W15" s="47"/>
      <c r="X15" s="47"/>
    </row>
    <row r="16" spans="1:32" ht="18.75" customHeight="1">
      <c r="A16" s="92" t="s">
        <v>16</v>
      </c>
      <c r="B16" s="87"/>
      <c r="C16" s="94"/>
      <c r="D16" s="87"/>
      <c r="E16" s="94"/>
      <c r="F16" s="87"/>
      <c r="G16" s="94"/>
      <c r="H16" s="87"/>
      <c r="I16" s="94"/>
      <c r="J16" s="87"/>
      <c r="K16" s="94"/>
      <c r="L16" s="87"/>
      <c r="M16" s="89"/>
      <c r="N16" s="98">
        <f>IFERROR(COUNTA(B16:M17)," ")</f>
        <v>0</v>
      </c>
      <c r="O16" s="99"/>
      <c r="Q16" s="10"/>
      <c r="R16" s="10"/>
      <c r="S16" s="10"/>
      <c r="T16" s="10"/>
      <c r="U16" s="10"/>
      <c r="V16" s="10"/>
      <c r="W16" s="10"/>
      <c r="X16" s="10"/>
    </row>
    <row r="17" spans="1:24" ht="18.75" customHeight="1" thickBot="1">
      <c r="A17" s="93"/>
      <c r="B17" s="95"/>
      <c r="C17" s="96"/>
      <c r="D17" s="95"/>
      <c r="E17" s="96"/>
      <c r="F17" s="95"/>
      <c r="G17" s="96"/>
      <c r="H17" s="95"/>
      <c r="I17" s="96"/>
      <c r="J17" s="95"/>
      <c r="K17" s="96"/>
      <c r="L17" s="95"/>
      <c r="M17" s="97"/>
      <c r="N17" s="100"/>
      <c r="O17" s="101"/>
      <c r="Q17" s="10" t="s">
        <v>30</v>
      </c>
      <c r="R17" s="10"/>
      <c r="S17" s="10"/>
      <c r="T17" s="10"/>
      <c r="U17" s="10"/>
      <c r="V17" s="10"/>
      <c r="W17" s="10"/>
      <c r="X17" s="10"/>
    </row>
    <row r="18" spans="1:24" ht="19.5" customHeight="1" thickTop="1">
      <c r="A18" s="85" t="s">
        <v>17</v>
      </c>
      <c r="B18" s="73" t="str">
        <f>IFERROR(ROUNDUP(B14/(B16*K8),2)," ")</f>
        <v xml:space="preserve"> </v>
      </c>
      <c r="C18" s="73"/>
      <c r="D18" s="73" t="str">
        <f>IFERROR(ROUNDUP(D14/(D16*K8),2)," ")</f>
        <v xml:space="preserve"> </v>
      </c>
      <c r="E18" s="73"/>
      <c r="F18" s="73" t="str">
        <f>IFERROR(ROUNDUP(F14/(F16*K8),2)," ")</f>
        <v xml:space="preserve"> </v>
      </c>
      <c r="G18" s="73"/>
      <c r="H18" s="73" t="str">
        <f>IFERROR(ROUNDUP(H14/(H16*K8),2)," ")</f>
        <v xml:space="preserve"> </v>
      </c>
      <c r="I18" s="73"/>
      <c r="J18" s="73" t="str">
        <f>IFERROR(ROUNDUP(J14/(J16*K8),2)," ")</f>
        <v xml:space="preserve"> </v>
      </c>
      <c r="K18" s="73"/>
      <c r="L18" s="73" t="str">
        <f>IFERROR(ROUNDUP(L14/(L16*K8),2)," ")</f>
        <v xml:space="preserve"> </v>
      </c>
      <c r="M18" s="74"/>
      <c r="O18" s="19"/>
      <c r="P18" s="18"/>
      <c r="Q18" s="10" t="s">
        <v>53</v>
      </c>
      <c r="R18" s="10"/>
      <c r="S18" s="10"/>
      <c r="T18" s="10"/>
      <c r="U18" s="10"/>
      <c r="V18" s="10"/>
      <c r="W18" s="10"/>
      <c r="X18" s="10"/>
    </row>
    <row r="19" spans="1:24" ht="18.75" customHeight="1" thickBot="1">
      <c r="A19" s="86"/>
      <c r="B19" s="75"/>
      <c r="C19" s="75"/>
      <c r="D19" s="75"/>
      <c r="E19" s="75"/>
      <c r="F19" s="75"/>
      <c r="G19" s="75"/>
      <c r="H19" s="75"/>
      <c r="I19" s="75"/>
      <c r="J19" s="75"/>
      <c r="K19" s="75"/>
      <c r="L19" s="75"/>
      <c r="M19" s="76"/>
      <c r="O19" s="19"/>
      <c r="P19" s="13"/>
      <c r="Q19" s="10"/>
      <c r="R19" s="9"/>
      <c r="S19" s="9"/>
      <c r="T19" s="9"/>
      <c r="U19" s="9"/>
      <c r="V19" s="9"/>
      <c r="W19" s="9"/>
      <c r="X19" s="9"/>
    </row>
    <row r="20" spans="1:24" ht="19.5" customHeight="1" thickBot="1">
      <c r="A20" s="7" t="s">
        <v>25</v>
      </c>
      <c r="B20" s="16"/>
      <c r="C20" s="16"/>
      <c r="D20" s="16"/>
      <c r="E20" s="16"/>
      <c r="F20" s="16"/>
      <c r="G20" s="16"/>
      <c r="H20" s="16"/>
      <c r="I20" s="16"/>
      <c r="J20" s="16"/>
      <c r="K20" s="16"/>
      <c r="L20" s="16"/>
      <c r="M20" s="16"/>
      <c r="N20" s="21"/>
      <c r="O20" s="13"/>
      <c r="P20" s="19"/>
      <c r="Q20" s="35" t="s">
        <v>5</v>
      </c>
      <c r="S20" s="35" t="s">
        <v>6</v>
      </c>
    </row>
    <row r="21" spans="1:24" ht="19.5" customHeight="1">
      <c r="A21" s="7" t="s">
        <v>19</v>
      </c>
      <c r="K21" s="77" t="str">
        <f>IFERROR(ROUNDUP(SUM(B18:M19)/N16,2)," ")</f>
        <v xml:space="preserve"> </v>
      </c>
      <c r="L21" s="78"/>
      <c r="N21" s="21"/>
      <c r="O21" s="13"/>
      <c r="P21" s="19"/>
      <c r="Q21" s="81" t="str">
        <f>L26</f>
        <v xml:space="preserve"> </v>
      </c>
      <c r="R21" s="67" t="s">
        <v>4</v>
      </c>
      <c r="S21" s="83"/>
      <c r="T21" s="67" t="s">
        <v>0</v>
      </c>
      <c r="U21" s="65">
        <v>12</v>
      </c>
      <c r="V21" s="67" t="s">
        <v>1</v>
      </c>
      <c r="W21" s="69" t="e">
        <f>IF(Q21*S21/U21=0," ",ROUNDDOWN((Q21*S21/U21),-2))</f>
        <v>#VALUE!</v>
      </c>
      <c r="X21" s="114"/>
    </row>
    <row r="22" spans="1:24" ht="19.5" customHeight="1" thickBot="1">
      <c r="K22" s="79"/>
      <c r="L22" s="80"/>
      <c r="O22" s="13"/>
      <c r="P22" s="13"/>
      <c r="Q22" s="82"/>
      <c r="R22" s="68"/>
      <c r="S22" s="113"/>
      <c r="T22" s="68"/>
      <c r="U22" s="113"/>
      <c r="V22" s="68"/>
      <c r="W22" s="115"/>
      <c r="X22" s="116"/>
    </row>
    <row r="23" spans="1:24" ht="19.5" customHeight="1">
      <c r="K23" s="26"/>
      <c r="L23" s="26"/>
      <c r="O23" s="13"/>
      <c r="P23" s="13"/>
      <c r="Q23" s="12"/>
      <c r="R23" s="12"/>
      <c r="S23" s="12"/>
      <c r="T23" s="12"/>
      <c r="U23" s="12"/>
      <c r="V23" s="12"/>
      <c r="W23" s="12"/>
      <c r="X23" s="12"/>
    </row>
    <row r="24" spans="1:24" ht="18.75" customHeight="1">
      <c r="A24" s="22" t="s">
        <v>32</v>
      </c>
      <c r="B24" s="3"/>
      <c r="C24" s="3"/>
      <c r="D24" s="3"/>
      <c r="E24" s="3"/>
      <c r="F24" s="3"/>
      <c r="G24" s="3"/>
      <c r="H24" s="3"/>
      <c r="I24" s="2"/>
      <c r="J24" s="2"/>
      <c r="K24" s="2"/>
      <c r="L24" s="2"/>
      <c r="M24" s="2"/>
      <c r="N24" s="2"/>
      <c r="O24" s="2"/>
      <c r="P24" s="13"/>
      <c r="Q24" s="37"/>
      <c r="R24" s="37"/>
      <c r="S24" s="37"/>
      <c r="T24" s="37"/>
      <c r="U24" s="37"/>
      <c r="V24" s="37"/>
      <c r="W24" s="37"/>
      <c r="X24" s="37"/>
    </row>
    <row r="25" spans="1:24" ht="19.5" customHeight="1" thickBot="1">
      <c r="P25" s="27"/>
      <c r="Q25" s="10"/>
      <c r="R25" s="37"/>
      <c r="S25" s="37"/>
      <c r="T25" s="37"/>
      <c r="U25" s="37"/>
      <c r="V25" s="37"/>
      <c r="W25" s="37"/>
      <c r="X25" s="37"/>
    </row>
    <row r="26" spans="1:24" ht="18.75" customHeight="1">
      <c r="L26" s="57" t="str">
        <f>IFERROR(ROUNDDOWN(3200*K8+3800*K21*K8,-2)," ")</f>
        <v xml:space="preserve"> </v>
      </c>
      <c r="M26" s="58"/>
      <c r="N26" s="59"/>
      <c r="P26" s="27"/>
      <c r="Q26" s="28"/>
      <c r="R26" s="28"/>
      <c r="S26" s="28"/>
      <c r="T26" s="28"/>
      <c r="U26" s="28"/>
      <c r="V26" s="28"/>
      <c r="W26" s="28"/>
      <c r="X26" s="28"/>
    </row>
    <row r="27" spans="1:24" ht="19.5" customHeight="1" thickBot="1">
      <c r="L27" s="60"/>
      <c r="M27" s="61"/>
      <c r="N27" s="62"/>
      <c r="P27" s="13"/>
      <c r="Q27" s="11"/>
      <c r="R27" s="28"/>
      <c r="S27" s="28"/>
      <c r="T27" s="28"/>
      <c r="U27" s="28"/>
      <c r="V27" s="28"/>
      <c r="W27" s="28"/>
      <c r="X27" s="28"/>
    </row>
    <row r="28" spans="1:24" ht="24">
      <c r="P28" s="13"/>
      <c r="Q28" s="27"/>
      <c r="S28" s="11"/>
    </row>
    <row r="29" spans="1:24" ht="18.75" customHeight="1">
      <c r="P29" s="13"/>
      <c r="R29" s="27"/>
      <c r="S29" s="27"/>
      <c r="T29" s="27"/>
      <c r="U29" s="27"/>
      <c r="V29" s="27"/>
      <c r="W29" s="27"/>
      <c r="X29" s="27"/>
    </row>
    <row r="30" spans="1:24" ht="19.5" customHeight="1">
      <c r="P30" s="13"/>
    </row>
    <row r="31" spans="1:24" ht="18.75" customHeight="1">
      <c r="P31" s="13"/>
      <c r="Q31" s="12"/>
    </row>
    <row r="32" spans="1:24" ht="18.75" customHeight="1">
      <c r="P32" s="13"/>
      <c r="R32" s="12"/>
      <c r="S32" s="12"/>
      <c r="T32" s="12"/>
      <c r="U32" s="12"/>
      <c r="V32" s="12"/>
      <c r="W32" s="12"/>
      <c r="X32" s="12"/>
    </row>
    <row r="33" spans="16:24" ht="19.5" customHeight="1">
      <c r="P33" s="13"/>
    </row>
    <row r="34" spans="16:24" ht="18.75" customHeight="1">
      <c r="P34" s="25"/>
      <c r="Q34" s="12"/>
    </row>
    <row r="35" spans="16:24" ht="18.75" customHeight="1">
      <c r="P35" s="13"/>
      <c r="R35" s="12"/>
      <c r="S35" s="12"/>
      <c r="T35" s="12"/>
      <c r="U35" s="12"/>
      <c r="V35" s="12"/>
      <c r="W35" s="12"/>
      <c r="X35" s="12"/>
    </row>
    <row r="36" spans="16:24" ht="18.75" customHeight="1"/>
    <row r="37" spans="16:24" ht="18.75" customHeight="1">
      <c r="Q37" s="12"/>
    </row>
    <row r="38" spans="16:24" ht="8.25" customHeight="1">
      <c r="P38" s="24"/>
      <c r="Q38" s="12"/>
      <c r="R38" s="12"/>
      <c r="S38" s="12"/>
      <c r="T38" s="12"/>
      <c r="U38" s="12"/>
      <c r="V38" s="12"/>
      <c r="W38" s="12"/>
      <c r="X38" s="12"/>
    </row>
    <row r="39" spans="16:24" ht="18.75" customHeight="1">
      <c r="P39" s="20"/>
      <c r="R39" s="12"/>
      <c r="S39" s="12"/>
      <c r="T39" s="12"/>
      <c r="U39" s="12"/>
      <c r="V39" s="12"/>
      <c r="W39" s="12"/>
      <c r="X39" s="12"/>
    </row>
    <row r="40" spans="16:24" ht="18.75" customHeight="1">
      <c r="P40" s="20"/>
    </row>
    <row r="41" spans="16:24" ht="8.25" customHeight="1">
      <c r="P41" s="24"/>
    </row>
    <row r="42" spans="16:24" ht="18.75" customHeight="1">
      <c r="P42" s="20"/>
    </row>
    <row r="43" spans="16:24" ht="18.75" customHeight="1">
      <c r="P43" s="20"/>
    </row>
    <row r="44" spans="16:24" ht="19.5" customHeight="1">
      <c r="P44" s="24"/>
    </row>
    <row r="45" spans="16:24" ht="19.5" customHeight="1">
      <c r="P45" s="24"/>
    </row>
    <row r="46" spans="16:24" ht="18.75" customHeight="1">
      <c r="P46" s="23"/>
    </row>
    <row r="47" spans="16:24" ht="19.5" customHeight="1">
      <c r="P47" s="23"/>
    </row>
    <row r="48" spans="16:24" ht="19.5" customHeight="1"/>
    <row r="49" ht="19.5" customHeight="1"/>
    <row r="50" ht="19.5" customHeight="1"/>
    <row r="51" ht="19.5" customHeight="1"/>
    <row r="53" ht="18.75" customHeight="1"/>
    <row r="54" ht="19.5" customHeight="1"/>
    <row r="57" ht="18.75" customHeight="1"/>
    <row r="58" ht="19.5" customHeight="1"/>
    <row r="60" ht="18.75" customHeight="1"/>
    <row r="61" ht="19.5" customHeight="1"/>
  </sheetData>
  <mergeCells count="42">
    <mergeCell ref="Q1:R2"/>
    <mergeCell ref="A3:O5"/>
    <mergeCell ref="A7:N7"/>
    <mergeCell ref="K8:L9"/>
    <mergeCell ref="B13:C13"/>
    <mergeCell ref="D13:E13"/>
    <mergeCell ref="F13:G13"/>
    <mergeCell ref="H13:I13"/>
    <mergeCell ref="J13:K13"/>
    <mergeCell ref="L13:M13"/>
    <mergeCell ref="L14:M15"/>
    <mergeCell ref="N15:O15"/>
    <mergeCell ref="A16:A17"/>
    <mergeCell ref="B16:C17"/>
    <mergeCell ref="D16:E17"/>
    <mergeCell ref="F16:G17"/>
    <mergeCell ref="H16:I17"/>
    <mergeCell ref="J16:K17"/>
    <mergeCell ref="L16:M17"/>
    <mergeCell ref="N16:O17"/>
    <mergeCell ref="A14:A15"/>
    <mergeCell ref="B14:C15"/>
    <mergeCell ref="D14:E15"/>
    <mergeCell ref="F14:G15"/>
    <mergeCell ref="H14:I15"/>
    <mergeCell ref="J14:K15"/>
    <mergeCell ref="W21:X22"/>
    <mergeCell ref="U21:U22"/>
    <mergeCell ref="R21:R22"/>
    <mergeCell ref="A18:A19"/>
    <mergeCell ref="B18:C19"/>
    <mergeCell ref="D18:E19"/>
    <mergeCell ref="F18:G19"/>
    <mergeCell ref="H18:I19"/>
    <mergeCell ref="T21:T22"/>
    <mergeCell ref="V21:V22"/>
    <mergeCell ref="K21:L22"/>
    <mergeCell ref="L26:N27"/>
    <mergeCell ref="L18:M19"/>
    <mergeCell ref="J18:K19"/>
    <mergeCell ref="Q21:Q22"/>
    <mergeCell ref="S21:S22"/>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1"/>
  <sheetViews>
    <sheetView workbookViewId="0">
      <selection activeCell="D10" sqref="D10"/>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54</v>
      </c>
      <c r="B3" s="63"/>
      <c r="C3" s="63"/>
      <c r="D3" s="63"/>
      <c r="E3" s="63"/>
      <c r="F3" s="63"/>
      <c r="G3" s="63"/>
      <c r="H3" s="63"/>
      <c r="I3" s="63"/>
      <c r="J3" s="63"/>
      <c r="K3" s="63"/>
      <c r="L3" s="63"/>
      <c r="M3" s="63"/>
      <c r="N3" s="64"/>
      <c r="O3" s="64"/>
      <c r="P3" s="11"/>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11"/>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31"/>
      <c r="B6" s="31"/>
      <c r="C6" s="31"/>
      <c r="D6" s="31"/>
      <c r="E6" s="31"/>
      <c r="F6" s="31"/>
      <c r="G6" s="31"/>
      <c r="H6" s="31"/>
      <c r="I6" s="31"/>
      <c r="J6" s="31"/>
      <c r="K6" s="31"/>
      <c r="L6" s="31"/>
      <c r="M6" s="31"/>
      <c r="N6" s="31"/>
      <c r="O6" s="31"/>
      <c r="P6" s="8"/>
      <c r="Q6" s="30" t="s">
        <v>3</v>
      </c>
      <c r="R6" s="30"/>
      <c r="S6" s="30"/>
      <c r="T6" s="30"/>
      <c r="U6" s="30"/>
      <c r="V6" s="30"/>
      <c r="W6" s="30"/>
    </row>
    <row r="7" spans="1:32" ht="22.5" customHeight="1" thickBot="1">
      <c r="A7" s="106" t="s">
        <v>20</v>
      </c>
      <c r="B7" s="106"/>
      <c r="C7" s="106"/>
      <c r="D7" s="106"/>
      <c r="E7" s="106"/>
      <c r="F7" s="106"/>
      <c r="G7" s="106"/>
      <c r="H7" s="106"/>
      <c r="I7" s="106"/>
      <c r="J7" s="106"/>
      <c r="K7" s="106"/>
      <c r="L7" s="106"/>
      <c r="M7" s="106"/>
      <c r="N7" s="106"/>
      <c r="O7" s="15"/>
      <c r="P7" s="15"/>
      <c r="Q7" s="30" t="s">
        <v>34</v>
      </c>
      <c r="R7" s="30"/>
      <c r="S7" s="30"/>
      <c r="T7" s="30"/>
      <c r="U7" s="30"/>
      <c r="V7" s="30"/>
      <c r="W7" s="30"/>
    </row>
    <row r="8" spans="1:32" ht="22.5" customHeight="1">
      <c r="A8" s="7" t="s">
        <v>33</v>
      </c>
      <c r="K8" s="107">
        <v>20</v>
      </c>
      <c r="L8" s="108"/>
      <c r="O8" s="14"/>
      <c r="P8" s="14"/>
      <c r="Q8" s="30" t="s">
        <v>29</v>
      </c>
      <c r="R8" s="30"/>
      <c r="S8" s="30"/>
      <c r="T8" s="30"/>
      <c r="U8" s="30"/>
      <c r="V8" s="30"/>
      <c r="W8" s="30"/>
    </row>
    <row r="9" spans="1:32" ht="20.25" customHeight="1" thickBot="1">
      <c r="K9" s="109"/>
      <c r="L9" s="110"/>
      <c r="O9" s="14"/>
      <c r="P9" s="14"/>
      <c r="Q9" s="30" t="s">
        <v>26</v>
      </c>
      <c r="R9" s="30"/>
      <c r="S9" s="30"/>
      <c r="T9" s="30"/>
      <c r="U9" s="30"/>
      <c r="V9" s="30"/>
      <c r="W9" s="30"/>
    </row>
    <row r="10" spans="1:32" ht="20.25" customHeight="1">
      <c r="K10" s="32"/>
      <c r="L10" s="32"/>
      <c r="O10" s="14"/>
      <c r="P10" s="14"/>
      <c r="Q10" s="30" t="s">
        <v>35</v>
      </c>
      <c r="R10" s="30"/>
      <c r="S10" s="30"/>
      <c r="T10" s="30"/>
      <c r="U10" s="30"/>
      <c r="V10" s="30"/>
      <c r="W10" s="30"/>
    </row>
    <row r="11" spans="1:32" ht="22.5" customHeight="1">
      <c r="A11" s="7" t="s">
        <v>24</v>
      </c>
      <c r="O11" s="14"/>
      <c r="P11" s="14"/>
      <c r="Q11" s="30" t="s">
        <v>27</v>
      </c>
      <c r="R11" s="30"/>
      <c r="S11" s="30"/>
      <c r="T11" s="30"/>
      <c r="U11" s="30"/>
      <c r="V11" s="30"/>
      <c r="W11" s="30"/>
    </row>
    <row r="12" spans="1:32" ht="22.5" customHeight="1" thickBot="1">
      <c r="A12" s="56" t="s">
        <v>68</v>
      </c>
      <c r="O12" s="55"/>
      <c r="P12" s="55"/>
      <c r="Q12" s="30" t="s">
        <v>28</v>
      </c>
      <c r="R12" s="30"/>
      <c r="S12" s="30"/>
      <c r="T12" s="30"/>
      <c r="U12" s="30"/>
      <c r="V12" s="30"/>
      <c r="W12" s="30"/>
    </row>
    <row r="13" spans="1:32" ht="20.25" customHeight="1">
      <c r="A13" s="1"/>
      <c r="B13" s="111" t="s">
        <v>8</v>
      </c>
      <c r="C13" s="111"/>
      <c r="D13" s="111" t="s">
        <v>9</v>
      </c>
      <c r="E13" s="111"/>
      <c r="F13" s="111" t="s">
        <v>12</v>
      </c>
      <c r="G13" s="111"/>
      <c r="H13" s="111" t="s">
        <v>13</v>
      </c>
      <c r="I13" s="111"/>
      <c r="J13" s="111" t="s">
        <v>14</v>
      </c>
      <c r="K13" s="111"/>
      <c r="L13" s="111" t="s">
        <v>15</v>
      </c>
      <c r="M13" s="91"/>
      <c r="N13" s="13"/>
      <c r="P13" s="14"/>
      <c r="Q13" s="48" t="s">
        <v>55</v>
      </c>
      <c r="R13" s="30"/>
      <c r="S13" s="30"/>
      <c r="T13" s="30"/>
      <c r="U13" s="30"/>
      <c r="V13" s="30"/>
      <c r="W13" s="30"/>
    </row>
    <row r="14" spans="1:32" ht="18.75" customHeight="1" thickBot="1">
      <c r="A14" s="92" t="s">
        <v>18</v>
      </c>
      <c r="B14" s="87">
        <v>540</v>
      </c>
      <c r="C14" s="94"/>
      <c r="D14" s="87">
        <v>542</v>
      </c>
      <c r="E14" s="94"/>
      <c r="F14" s="87">
        <v>510</v>
      </c>
      <c r="G14" s="94"/>
      <c r="H14" s="87">
        <v>558</v>
      </c>
      <c r="I14" s="94"/>
      <c r="J14" s="87">
        <v>549</v>
      </c>
      <c r="K14" s="94"/>
      <c r="L14" s="87">
        <v>527</v>
      </c>
      <c r="M14" s="88"/>
      <c r="N14" s="16"/>
      <c r="Q14" s="48"/>
      <c r="R14" s="48"/>
      <c r="S14" s="48"/>
      <c r="T14" s="48"/>
      <c r="U14" s="48"/>
      <c r="V14" s="48"/>
      <c r="W14" s="48"/>
      <c r="X14" s="49"/>
    </row>
    <row r="15" spans="1:32" ht="18.75" customHeight="1">
      <c r="A15" s="92"/>
      <c r="B15" s="87"/>
      <c r="C15" s="94"/>
      <c r="D15" s="87"/>
      <c r="E15" s="94"/>
      <c r="F15" s="87"/>
      <c r="G15" s="94"/>
      <c r="H15" s="87"/>
      <c r="I15" s="94"/>
      <c r="J15" s="87"/>
      <c r="K15" s="94"/>
      <c r="L15" s="87"/>
      <c r="M15" s="89"/>
      <c r="N15" s="90" t="s">
        <v>21</v>
      </c>
      <c r="O15" s="91"/>
      <c r="P15" s="4"/>
      <c r="Q15" s="47"/>
      <c r="R15" s="47"/>
      <c r="S15" s="47"/>
      <c r="T15" s="47"/>
      <c r="U15" s="47"/>
      <c r="V15" s="47"/>
      <c r="W15" s="47"/>
      <c r="X15" s="47"/>
    </row>
    <row r="16" spans="1:32" ht="18.75" customHeight="1">
      <c r="A16" s="92" t="s">
        <v>16</v>
      </c>
      <c r="B16" s="87">
        <v>30</v>
      </c>
      <c r="C16" s="94"/>
      <c r="D16" s="87">
        <v>31</v>
      </c>
      <c r="E16" s="94"/>
      <c r="F16" s="87">
        <v>30</v>
      </c>
      <c r="G16" s="94"/>
      <c r="H16" s="87">
        <v>31</v>
      </c>
      <c r="I16" s="94"/>
      <c r="J16" s="87">
        <v>31</v>
      </c>
      <c r="K16" s="94"/>
      <c r="L16" s="87">
        <v>30</v>
      </c>
      <c r="M16" s="89"/>
      <c r="N16" s="98">
        <f>IFERROR(COUNTA(B16:M17)," ")</f>
        <v>6</v>
      </c>
      <c r="O16" s="99"/>
      <c r="Q16" s="10"/>
      <c r="R16" s="10"/>
      <c r="S16" s="10"/>
      <c r="T16" s="10"/>
      <c r="U16" s="10"/>
      <c r="V16" s="10"/>
      <c r="W16" s="10"/>
      <c r="X16" s="10"/>
    </row>
    <row r="17" spans="1:24" ht="18.75" customHeight="1" thickBot="1">
      <c r="A17" s="93"/>
      <c r="B17" s="95"/>
      <c r="C17" s="96"/>
      <c r="D17" s="95"/>
      <c r="E17" s="96"/>
      <c r="F17" s="95"/>
      <c r="G17" s="96"/>
      <c r="H17" s="95"/>
      <c r="I17" s="96"/>
      <c r="J17" s="95"/>
      <c r="K17" s="96"/>
      <c r="L17" s="95"/>
      <c r="M17" s="97"/>
      <c r="N17" s="100"/>
      <c r="O17" s="101"/>
      <c r="Q17" s="10" t="s">
        <v>30</v>
      </c>
      <c r="R17" s="10"/>
      <c r="S17" s="10"/>
      <c r="T17" s="10"/>
      <c r="U17" s="10"/>
      <c r="V17" s="10"/>
      <c r="W17" s="10"/>
      <c r="X17" s="10"/>
    </row>
    <row r="18" spans="1:24" ht="19.5" customHeight="1" thickTop="1">
      <c r="A18" s="85" t="s">
        <v>17</v>
      </c>
      <c r="B18" s="73">
        <f>IFERROR(ROUNDUP(B14/(B16*K8),2)," ")</f>
        <v>0.9</v>
      </c>
      <c r="C18" s="73"/>
      <c r="D18" s="73">
        <f>IFERROR(ROUNDUP(D14/(D16*K8),2)," ")</f>
        <v>0.88</v>
      </c>
      <c r="E18" s="73"/>
      <c r="F18" s="73">
        <f>IFERROR(ROUNDUP(F14/(F16*K8),2)," ")</f>
        <v>0.85</v>
      </c>
      <c r="G18" s="73"/>
      <c r="H18" s="73">
        <f>IFERROR(ROUNDUP(H14/(H16*K8),2)," ")</f>
        <v>0.9</v>
      </c>
      <c r="I18" s="73"/>
      <c r="J18" s="73">
        <f>IFERROR(ROUNDUP(J14/(J16*K8),2)," ")</f>
        <v>0.89</v>
      </c>
      <c r="K18" s="73"/>
      <c r="L18" s="73">
        <f>IFERROR(ROUNDUP(L14/(L16*K8),2)," ")</f>
        <v>0.88</v>
      </c>
      <c r="M18" s="74"/>
      <c r="O18" s="19"/>
      <c r="P18" s="18"/>
      <c r="Q18" s="10" t="s">
        <v>53</v>
      </c>
      <c r="R18" s="10"/>
      <c r="S18" s="10"/>
      <c r="T18" s="10"/>
      <c r="U18" s="10"/>
      <c r="V18" s="10"/>
      <c r="W18" s="10"/>
      <c r="X18" s="10"/>
    </row>
    <row r="19" spans="1:24" ht="18.75" customHeight="1" thickBot="1">
      <c r="A19" s="86"/>
      <c r="B19" s="75"/>
      <c r="C19" s="75"/>
      <c r="D19" s="75"/>
      <c r="E19" s="75"/>
      <c r="F19" s="75"/>
      <c r="G19" s="75"/>
      <c r="H19" s="75"/>
      <c r="I19" s="75"/>
      <c r="J19" s="75"/>
      <c r="K19" s="75"/>
      <c r="L19" s="75"/>
      <c r="M19" s="76"/>
      <c r="O19" s="19"/>
      <c r="P19" s="13"/>
      <c r="Q19" s="10"/>
      <c r="R19" s="9"/>
      <c r="S19" s="9"/>
      <c r="T19" s="9"/>
      <c r="U19" s="9"/>
      <c r="V19" s="9"/>
      <c r="W19" s="9"/>
      <c r="X19" s="9"/>
    </row>
    <row r="20" spans="1:24" ht="19.5" customHeight="1" thickBot="1">
      <c r="A20" s="7" t="s">
        <v>25</v>
      </c>
      <c r="B20" s="16"/>
      <c r="C20" s="16"/>
      <c r="D20" s="16"/>
      <c r="E20" s="16"/>
      <c r="F20" s="16"/>
      <c r="G20" s="16"/>
      <c r="H20" s="16"/>
      <c r="I20" s="16"/>
      <c r="J20" s="16"/>
      <c r="K20" s="16"/>
      <c r="L20" s="16"/>
      <c r="M20" s="16"/>
      <c r="N20" s="21"/>
      <c r="O20" s="13"/>
      <c r="P20" s="19"/>
      <c r="Q20" s="35" t="s">
        <v>5</v>
      </c>
      <c r="S20" s="35" t="s">
        <v>6</v>
      </c>
    </row>
    <row r="21" spans="1:24" ht="19.5" customHeight="1">
      <c r="A21" s="7" t="s">
        <v>19</v>
      </c>
      <c r="K21" s="77">
        <f>IFERROR(ROUNDUP(SUM(B18:M19)/N16,2)," ")</f>
        <v>0.89</v>
      </c>
      <c r="L21" s="78"/>
      <c r="N21" s="21"/>
      <c r="O21" s="13"/>
      <c r="P21" s="19"/>
      <c r="Q21" s="81"/>
      <c r="R21" s="67" t="s">
        <v>4</v>
      </c>
      <c r="S21" s="83"/>
      <c r="T21" s="67" t="s">
        <v>0</v>
      </c>
      <c r="U21" s="65">
        <v>12</v>
      </c>
      <c r="V21" s="67" t="s">
        <v>1</v>
      </c>
      <c r="W21" s="69" t="str">
        <f>IF(Q21*S21/U21=0," ",ROUNDDOWN((Q21*S21/U21),-2))</f>
        <v xml:space="preserve"> </v>
      </c>
      <c r="X21" s="114"/>
    </row>
    <row r="22" spans="1:24" ht="19.5" customHeight="1" thickBot="1">
      <c r="K22" s="79"/>
      <c r="L22" s="80"/>
      <c r="O22" s="13"/>
      <c r="P22" s="13"/>
      <c r="Q22" s="82"/>
      <c r="R22" s="68"/>
      <c r="S22" s="113"/>
      <c r="T22" s="68"/>
      <c r="U22" s="113"/>
      <c r="V22" s="68"/>
      <c r="W22" s="115"/>
      <c r="X22" s="116"/>
    </row>
    <row r="23" spans="1:24" ht="19.5" customHeight="1">
      <c r="K23" s="26"/>
      <c r="L23" s="26"/>
      <c r="O23" s="13"/>
      <c r="P23" s="13"/>
      <c r="Q23" s="12"/>
      <c r="R23" s="12"/>
      <c r="S23" s="12"/>
      <c r="T23" s="12"/>
      <c r="U23" s="12"/>
      <c r="V23" s="12"/>
      <c r="W23" s="12"/>
      <c r="X23" s="12"/>
    </row>
    <row r="24" spans="1:24" ht="18.75" customHeight="1">
      <c r="A24" s="22" t="s">
        <v>32</v>
      </c>
      <c r="B24" s="3"/>
      <c r="C24" s="3"/>
      <c r="D24" s="3"/>
      <c r="E24" s="3"/>
      <c r="F24" s="3"/>
      <c r="G24" s="3"/>
      <c r="H24" s="3"/>
      <c r="I24" s="2"/>
      <c r="J24" s="2"/>
      <c r="K24" s="2"/>
      <c r="L24" s="2"/>
      <c r="M24" s="2"/>
      <c r="N24" s="2"/>
      <c r="O24" s="2"/>
      <c r="P24" s="13"/>
      <c r="Q24" s="37"/>
      <c r="R24" s="37"/>
      <c r="S24" s="37"/>
      <c r="T24" s="37"/>
      <c r="U24" s="37"/>
      <c r="V24" s="37"/>
      <c r="W24" s="37"/>
      <c r="X24" s="37"/>
    </row>
    <row r="25" spans="1:24" ht="19.5" customHeight="1" thickBot="1">
      <c r="P25" s="27"/>
      <c r="Q25" s="10"/>
      <c r="R25" s="37"/>
      <c r="S25" s="37"/>
      <c r="T25" s="37"/>
      <c r="U25" s="37"/>
      <c r="V25" s="37"/>
      <c r="W25" s="37"/>
      <c r="X25" s="37"/>
    </row>
    <row r="26" spans="1:24" ht="18.75" customHeight="1">
      <c r="L26" s="57">
        <f>IFERROR(ROUNDDOWN(3200*K8+3800*K21*K8,-2)," ")</f>
        <v>131600</v>
      </c>
      <c r="M26" s="58"/>
      <c r="N26" s="59"/>
      <c r="P26" s="27"/>
      <c r="Q26" s="37"/>
      <c r="R26" s="37"/>
      <c r="S26" s="37"/>
      <c r="T26" s="37"/>
      <c r="U26" s="37"/>
      <c r="V26" s="37"/>
      <c r="W26" s="37"/>
      <c r="X26" s="37"/>
    </row>
    <row r="27" spans="1:24" ht="19.5" customHeight="1" thickBot="1">
      <c r="L27" s="60"/>
      <c r="M27" s="61"/>
      <c r="N27" s="62"/>
      <c r="P27" s="13"/>
      <c r="Q27" s="35"/>
      <c r="R27" s="37"/>
      <c r="S27" s="37"/>
      <c r="T27" s="37"/>
      <c r="U27" s="37"/>
      <c r="V27" s="37"/>
      <c r="W27" s="37"/>
      <c r="X27" s="37"/>
    </row>
    <row r="28" spans="1:24" ht="24">
      <c r="P28" s="13"/>
      <c r="Q28" s="36"/>
      <c r="S28" s="35"/>
    </row>
    <row r="29" spans="1:24" ht="18.75" customHeight="1">
      <c r="P29" s="13"/>
      <c r="R29" s="36"/>
      <c r="S29" s="36"/>
      <c r="T29" s="36"/>
      <c r="U29" s="36"/>
      <c r="V29" s="36"/>
      <c r="W29" s="36"/>
      <c r="X29" s="36"/>
    </row>
    <row r="30" spans="1:24" ht="19.5" customHeight="1">
      <c r="P30" s="13"/>
    </row>
    <row r="31" spans="1:24" ht="18.75" customHeight="1">
      <c r="P31" s="13"/>
      <c r="Q31" s="12"/>
    </row>
    <row r="32" spans="1:24" ht="18.75" customHeight="1">
      <c r="P32" s="13"/>
      <c r="R32" s="12"/>
      <c r="S32" s="12"/>
      <c r="T32" s="12"/>
      <c r="U32" s="12"/>
      <c r="V32" s="12"/>
      <c r="W32" s="12"/>
      <c r="X32" s="12"/>
    </row>
    <row r="33" spans="16:24" ht="19.5" customHeight="1">
      <c r="P33" s="13"/>
    </row>
    <row r="34" spans="16:24" ht="18.75" customHeight="1">
      <c r="P34" s="25"/>
      <c r="Q34" s="12"/>
    </row>
    <row r="35" spans="16:24" ht="18.75" customHeight="1">
      <c r="P35" s="13"/>
      <c r="R35" s="12"/>
      <c r="S35" s="12"/>
      <c r="T35" s="12"/>
      <c r="U35" s="12"/>
      <c r="V35" s="12"/>
      <c r="W35" s="12"/>
      <c r="X35" s="12"/>
    </row>
    <row r="36" spans="16:24" ht="18.75" customHeight="1"/>
    <row r="37" spans="16:24" ht="18.75" customHeight="1">
      <c r="Q37" s="12"/>
    </row>
    <row r="38" spans="16:24" ht="8.25" customHeight="1">
      <c r="P38" s="24"/>
      <c r="Q38" s="12"/>
      <c r="R38" s="12"/>
      <c r="S38" s="12"/>
      <c r="T38" s="12"/>
      <c r="U38" s="12"/>
      <c r="V38" s="12"/>
      <c r="W38" s="12"/>
      <c r="X38" s="12"/>
    </row>
    <row r="39" spans="16:24" ht="18.75" customHeight="1">
      <c r="P39" s="20"/>
      <c r="R39" s="12"/>
      <c r="S39" s="12"/>
      <c r="T39" s="12"/>
      <c r="U39" s="12"/>
      <c r="V39" s="12"/>
      <c r="W39" s="12"/>
      <c r="X39" s="12"/>
    </row>
    <row r="40" spans="16:24" ht="18.75" customHeight="1">
      <c r="P40" s="20"/>
    </row>
    <row r="41" spans="16:24" ht="8.25" customHeight="1">
      <c r="P41" s="24"/>
    </row>
    <row r="42" spans="16:24" ht="18.75" customHeight="1">
      <c r="P42" s="20"/>
    </row>
    <row r="43" spans="16:24" ht="18.75" customHeight="1">
      <c r="P43" s="20"/>
    </row>
    <row r="44" spans="16:24" ht="19.5" customHeight="1">
      <c r="P44" s="24"/>
    </row>
    <row r="45" spans="16:24" ht="19.5" customHeight="1">
      <c r="P45" s="24"/>
    </row>
    <row r="46" spans="16:24" ht="18.75" customHeight="1">
      <c r="P46" s="23"/>
    </row>
    <row r="47" spans="16:24" ht="19.5" customHeight="1">
      <c r="P47" s="23"/>
    </row>
    <row r="48" spans="16:24" ht="19.5" customHeight="1"/>
    <row r="49" ht="19.5" customHeight="1"/>
    <row r="50" ht="19.5" customHeight="1"/>
    <row r="51" ht="19.5" customHeight="1"/>
    <row r="53" ht="18.75" customHeight="1"/>
    <row r="54" ht="19.5" customHeight="1"/>
    <row r="57" ht="18.75" customHeight="1"/>
    <row r="58" ht="19.5" customHeight="1"/>
    <row r="60" ht="18.75" customHeight="1"/>
    <row r="61" ht="19.5" customHeight="1"/>
  </sheetData>
  <mergeCells count="42">
    <mergeCell ref="Q1:R2"/>
    <mergeCell ref="A3:O5"/>
    <mergeCell ref="A7:N7"/>
    <mergeCell ref="K8:L9"/>
    <mergeCell ref="B13:C13"/>
    <mergeCell ref="D13:E13"/>
    <mergeCell ref="F13:G13"/>
    <mergeCell ref="H13:I13"/>
    <mergeCell ref="J13:K13"/>
    <mergeCell ref="L13:M13"/>
    <mergeCell ref="L14:M15"/>
    <mergeCell ref="N15:O15"/>
    <mergeCell ref="A16:A17"/>
    <mergeCell ref="B16:C17"/>
    <mergeCell ref="D16:E17"/>
    <mergeCell ref="F16:G17"/>
    <mergeCell ref="H16:I17"/>
    <mergeCell ref="J16:K17"/>
    <mergeCell ref="L16:M17"/>
    <mergeCell ref="N16:O17"/>
    <mergeCell ref="A14:A15"/>
    <mergeCell ref="B14:C15"/>
    <mergeCell ref="D14:E15"/>
    <mergeCell ref="F14:G15"/>
    <mergeCell ref="H14:I15"/>
    <mergeCell ref="J14:K15"/>
    <mergeCell ref="A18:A19"/>
    <mergeCell ref="B18:C19"/>
    <mergeCell ref="D18:E19"/>
    <mergeCell ref="F18:G19"/>
    <mergeCell ref="H18:I19"/>
    <mergeCell ref="V21:V22"/>
    <mergeCell ref="W21:X22"/>
    <mergeCell ref="K21:L22"/>
    <mergeCell ref="L26:N27"/>
    <mergeCell ref="L18:M19"/>
    <mergeCell ref="J18:K19"/>
    <mergeCell ref="Q21:Q22"/>
    <mergeCell ref="R21:R22"/>
    <mergeCell ref="S21:S22"/>
    <mergeCell ref="T21:T22"/>
    <mergeCell ref="U21:U22"/>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1"/>
  <sheetViews>
    <sheetView workbookViewId="0">
      <selection activeCell="A11" sqref="A11"/>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63</v>
      </c>
      <c r="B3" s="63"/>
      <c r="C3" s="63"/>
      <c r="D3" s="63"/>
      <c r="E3" s="63"/>
      <c r="F3" s="63"/>
      <c r="G3" s="63"/>
      <c r="H3" s="63"/>
      <c r="I3" s="63"/>
      <c r="J3" s="63"/>
      <c r="K3" s="63"/>
      <c r="L3" s="63"/>
      <c r="M3" s="63"/>
      <c r="N3" s="64"/>
      <c r="O3" s="64"/>
      <c r="P3" s="38"/>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38"/>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44"/>
      <c r="B6" s="44"/>
      <c r="C6" s="44"/>
      <c r="D6" s="44"/>
      <c r="E6" s="44"/>
      <c r="F6" s="44"/>
      <c r="G6" s="44"/>
      <c r="H6" s="44"/>
      <c r="I6" s="44"/>
      <c r="J6" s="44"/>
      <c r="K6" s="44"/>
      <c r="L6" s="44"/>
      <c r="M6" s="44"/>
      <c r="N6" s="44"/>
      <c r="O6" s="44"/>
      <c r="P6" s="8"/>
      <c r="Q6" s="30" t="s">
        <v>3</v>
      </c>
      <c r="R6" s="30"/>
      <c r="S6" s="30"/>
      <c r="T6" s="30"/>
      <c r="U6" s="30"/>
      <c r="V6" s="30"/>
      <c r="W6" s="30"/>
    </row>
    <row r="7" spans="1:32" ht="22.5" customHeight="1" thickBot="1">
      <c r="A7" s="106" t="s">
        <v>59</v>
      </c>
      <c r="B7" s="106"/>
      <c r="C7" s="106"/>
      <c r="D7" s="106"/>
      <c r="E7" s="106"/>
      <c r="F7" s="106"/>
      <c r="G7" s="106"/>
      <c r="H7" s="106"/>
      <c r="I7" s="106"/>
      <c r="J7" s="106"/>
      <c r="K7" s="106"/>
      <c r="L7" s="106"/>
      <c r="M7" s="106"/>
      <c r="N7" s="106"/>
      <c r="O7" s="44"/>
      <c r="P7" s="15"/>
      <c r="Q7" s="30" t="s">
        <v>34</v>
      </c>
      <c r="R7" s="30"/>
      <c r="S7" s="30"/>
      <c r="T7" s="30"/>
      <c r="U7" s="30"/>
      <c r="V7" s="30"/>
      <c r="W7" s="30"/>
    </row>
    <row r="8" spans="1:32" ht="22.5" customHeight="1">
      <c r="A8" s="30" t="s">
        <v>60</v>
      </c>
      <c r="B8" s="44"/>
      <c r="C8" s="44"/>
      <c r="D8" s="44"/>
      <c r="E8" s="44"/>
      <c r="F8" s="44"/>
      <c r="G8" s="44"/>
      <c r="H8" s="44"/>
      <c r="I8" s="44"/>
      <c r="J8" s="44"/>
      <c r="K8" s="117"/>
      <c r="L8" s="118"/>
      <c r="M8" s="44"/>
      <c r="N8" s="44"/>
      <c r="O8" s="44"/>
      <c r="P8" s="43"/>
      <c r="Q8" s="30" t="s">
        <v>29</v>
      </c>
      <c r="R8" s="30"/>
      <c r="S8" s="30"/>
      <c r="T8" s="30"/>
      <c r="U8" s="30"/>
      <c r="V8" s="30"/>
      <c r="W8" s="30"/>
    </row>
    <row r="9" spans="1:32" ht="20.25" customHeight="1" thickBot="1">
      <c r="A9" s="44"/>
      <c r="B9" s="44"/>
      <c r="C9" s="44"/>
      <c r="D9" s="44"/>
      <c r="E9" s="44"/>
      <c r="F9" s="44"/>
      <c r="G9" s="44"/>
      <c r="H9" s="44"/>
      <c r="I9" s="44"/>
      <c r="J9" s="44"/>
      <c r="K9" s="119"/>
      <c r="L9" s="120"/>
      <c r="M9" s="44"/>
      <c r="N9" s="44"/>
      <c r="O9" s="44"/>
      <c r="P9" s="43"/>
      <c r="Q9" s="30" t="s">
        <v>26</v>
      </c>
      <c r="R9" s="30"/>
      <c r="S9" s="30"/>
      <c r="T9" s="30"/>
      <c r="U9" s="30"/>
      <c r="V9" s="30"/>
      <c r="W9" s="30"/>
    </row>
    <row r="10" spans="1:32" ht="20.25" customHeight="1">
      <c r="A10" s="106" t="s">
        <v>58</v>
      </c>
      <c r="B10" s="106"/>
      <c r="C10" s="106"/>
      <c r="D10" s="106"/>
      <c r="E10" s="106"/>
      <c r="F10" s="106"/>
      <c r="G10" s="106"/>
      <c r="H10" s="106"/>
      <c r="I10" s="106"/>
      <c r="J10" s="106"/>
      <c r="K10" s="106"/>
      <c r="L10" s="106"/>
      <c r="M10" s="106"/>
      <c r="N10" s="106"/>
      <c r="O10" s="15"/>
      <c r="P10" s="43"/>
      <c r="Q10" s="30" t="s">
        <v>35</v>
      </c>
      <c r="R10" s="30"/>
      <c r="S10" s="30"/>
      <c r="T10" s="30"/>
      <c r="U10" s="30"/>
      <c r="V10" s="30"/>
      <c r="W10" s="30"/>
    </row>
    <row r="11" spans="1:32" ht="20.25" customHeight="1" thickBot="1">
      <c r="A11" s="56" t="s">
        <v>69</v>
      </c>
      <c r="B11" s="55"/>
      <c r="C11" s="55"/>
      <c r="D11" s="55"/>
      <c r="E11" s="55"/>
      <c r="F11" s="55"/>
      <c r="G11" s="55"/>
      <c r="H11" s="55"/>
      <c r="I11" s="55"/>
      <c r="J11" s="55"/>
      <c r="K11" s="55"/>
      <c r="L11" s="55"/>
      <c r="M11" s="55"/>
      <c r="N11" s="55"/>
      <c r="O11" s="15"/>
      <c r="P11" s="55"/>
      <c r="Q11" s="30" t="s">
        <v>27</v>
      </c>
      <c r="R11" s="30"/>
      <c r="S11" s="30"/>
      <c r="T11" s="30"/>
      <c r="U11" s="30"/>
      <c r="V11" s="30"/>
      <c r="W11" s="30"/>
    </row>
    <row r="12" spans="1:32" ht="22.5" customHeight="1">
      <c r="A12" s="7" t="s">
        <v>33</v>
      </c>
      <c r="K12" s="107"/>
      <c r="L12" s="108"/>
      <c r="O12" s="43"/>
      <c r="P12" s="43"/>
      <c r="Q12" s="30" t="s">
        <v>28</v>
      </c>
      <c r="R12" s="30"/>
      <c r="S12" s="30"/>
      <c r="T12" s="30"/>
      <c r="U12" s="30"/>
      <c r="V12" s="30"/>
      <c r="W12" s="30"/>
    </row>
    <row r="13" spans="1:32" ht="20.25" customHeight="1" thickBot="1">
      <c r="K13" s="109"/>
      <c r="L13" s="110"/>
      <c r="O13" s="43"/>
      <c r="P13" s="43"/>
      <c r="Q13" s="48" t="s">
        <v>55</v>
      </c>
      <c r="R13" s="30"/>
      <c r="S13" s="30"/>
      <c r="T13" s="30"/>
      <c r="U13" s="30"/>
      <c r="V13" s="30"/>
      <c r="W13" s="30"/>
    </row>
    <row r="14" spans="1:32" ht="18.75" customHeight="1">
      <c r="K14" s="32"/>
      <c r="L14" s="32"/>
      <c r="O14" s="43"/>
      <c r="Q14" s="48"/>
      <c r="R14" s="48"/>
      <c r="S14" s="48"/>
      <c r="T14" s="48"/>
      <c r="U14" s="48"/>
      <c r="V14" s="48"/>
      <c r="W14" s="48"/>
      <c r="X14" s="49"/>
    </row>
    <row r="15" spans="1:32" ht="18.75" customHeight="1" thickBot="1">
      <c r="A15" s="7" t="s">
        <v>24</v>
      </c>
      <c r="O15" s="54"/>
      <c r="P15" s="33"/>
      <c r="Q15" s="47"/>
      <c r="R15" s="47"/>
      <c r="S15" s="47"/>
      <c r="T15" s="47"/>
      <c r="U15" s="47"/>
      <c r="V15" s="47"/>
      <c r="W15" s="47"/>
      <c r="X15" s="47"/>
    </row>
    <row r="16" spans="1:32" ht="18.75" customHeight="1">
      <c r="A16" s="1"/>
      <c r="B16" s="111" t="s">
        <v>8</v>
      </c>
      <c r="C16" s="111"/>
      <c r="D16" s="111" t="s">
        <v>9</v>
      </c>
      <c r="E16" s="111"/>
      <c r="F16" s="111" t="s">
        <v>12</v>
      </c>
      <c r="G16" s="111"/>
      <c r="H16" s="111" t="s">
        <v>13</v>
      </c>
      <c r="I16" s="111"/>
      <c r="J16" s="111" t="s">
        <v>14</v>
      </c>
      <c r="K16" s="111"/>
      <c r="L16" s="111" t="s">
        <v>15</v>
      </c>
      <c r="M16" s="91"/>
      <c r="N16" s="13"/>
      <c r="Q16" s="10"/>
      <c r="R16" s="10"/>
      <c r="S16" s="10"/>
      <c r="T16" s="10"/>
      <c r="U16" s="10"/>
      <c r="V16" s="10"/>
      <c r="W16" s="10"/>
      <c r="X16" s="10"/>
    </row>
    <row r="17" spans="1:24" ht="18.75" customHeight="1" thickBot="1">
      <c r="A17" s="92" t="s">
        <v>18</v>
      </c>
      <c r="B17" s="87"/>
      <c r="C17" s="94"/>
      <c r="D17" s="87"/>
      <c r="E17" s="94"/>
      <c r="F17" s="87"/>
      <c r="G17" s="94"/>
      <c r="H17" s="87"/>
      <c r="I17" s="94"/>
      <c r="J17" s="87"/>
      <c r="K17" s="94"/>
      <c r="L17" s="87"/>
      <c r="M17" s="88"/>
      <c r="N17" s="16"/>
      <c r="Q17" s="10" t="s">
        <v>30</v>
      </c>
      <c r="R17" s="10"/>
      <c r="S17" s="10"/>
      <c r="T17" s="10"/>
      <c r="U17" s="10"/>
      <c r="V17" s="10"/>
      <c r="W17" s="10"/>
      <c r="X17" s="10"/>
    </row>
    <row r="18" spans="1:24" ht="19.5" customHeight="1">
      <c r="A18" s="92"/>
      <c r="B18" s="87"/>
      <c r="C18" s="94"/>
      <c r="D18" s="87"/>
      <c r="E18" s="94"/>
      <c r="F18" s="87"/>
      <c r="G18" s="94"/>
      <c r="H18" s="87"/>
      <c r="I18" s="94"/>
      <c r="J18" s="87"/>
      <c r="K18" s="94"/>
      <c r="L18" s="87"/>
      <c r="M18" s="89"/>
      <c r="N18" s="90" t="s">
        <v>21</v>
      </c>
      <c r="O18" s="91"/>
      <c r="P18" s="18"/>
      <c r="Q18" s="10" t="s">
        <v>53</v>
      </c>
      <c r="R18" s="10"/>
      <c r="S18" s="10"/>
      <c r="T18" s="10"/>
      <c r="U18" s="10"/>
      <c r="V18" s="10"/>
      <c r="W18" s="10"/>
      <c r="X18" s="10"/>
    </row>
    <row r="19" spans="1:24" ht="18.75" customHeight="1">
      <c r="A19" s="92" t="s">
        <v>16</v>
      </c>
      <c r="B19" s="87"/>
      <c r="C19" s="94"/>
      <c r="D19" s="87"/>
      <c r="E19" s="94"/>
      <c r="F19" s="87"/>
      <c r="G19" s="94"/>
      <c r="H19" s="87"/>
      <c r="I19" s="94"/>
      <c r="J19" s="87"/>
      <c r="K19" s="94"/>
      <c r="L19" s="87"/>
      <c r="M19" s="89"/>
      <c r="N19" s="98">
        <f>IFERROR(COUNTA(B19:M20)," ")</f>
        <v>0</v>
      </c>
      <c r="O19" s="99"/>
      <c r="P19" s="13"/>
      <c r="Q19" s="10"/>
      <c r="R19" s="9"/>
      <c r="S19" s="9"/>
      <c r="T19" s="9"/>
      <c r="U19" s="9"/>
      <c r="V19" s="9"/>
      <c r="W19" s="9"/>
      <c r="X19" s="9"/>
    </row>
    <row r="20" spans="1:24" ht="19.5" customHeight="1" thickBot="1">
      <c r="A20" s="93"/>
      <c r="B20" s="95"/>
      <c r="C20" s="96"/>
      <c r="D20" s="95"/>
      <c r="E20" s="96"/>
      <c r="F20" s="95"/>
      <c r="G20" s="96"/>
      <c r="H20" s="95"/>
      <c r="I20" s="96"/>
      <c r="J20" s="95"/>
      <c r="K20" s="96"/>
      <c r="L20" s="95"/>
      <c r="M20" s="97"/>
      <c r="N20" s="100"/>
      <c r="O20" s="101"/>
      <c r="P20" s="19"/>
      <c r="Q20" s="38" t="s">
        <v>5</v>
      </c>
      <c r="S20" s="38" t="s">
        <v>6</v>
      </c>
    </row>
    <row r="21" spans="1:24" ht="19.5" customHeight="1" thickTop="1">
      <c r="A21" s="85" t="s">
        <v>17</v>
      </c>
      <c r="B21" s="73" t="str">
        <f>IFERROR(ROUNDUP(B17/(B19*K12),2)," ")</f>
        <v xml:space="preserve"> </v>
      </c>
      <c r="C21" s="73"/>
      <c r="D21" s="73" t="str">
        <f>IFERROR(ROUNDUP(D17/(D19*K12),2)," ")</f>
        <v xml:space="preserve"> </v>
      </c>
      <c r="E21" s="73"/>
      <c r="F21" s="73" t="str">
        <f>IFERROR(ROUNDUP(F17/(F19*K12),2)," ")</f>
        <v xml:space="preserve"> </v>
      </c>
      <c r="G21" s="73"/>
      <c r="H21" s="73" t="str">
        <f>IFERROR(ROUNDUP(H17/(H19*K12),2)," ")</f>
        <v xml:space="preserve"> </v>
      </c>
      <c r="I21" s="73"/>
      <c r="J21" s="73" t="str">
        <f>IFERROR(ROUNDUP(J17/(J19*K12),2)," ")</f>
        <v xml:space="preserve"> </v>
      </c>
      <c r="K21" s="73"/>
      <c r="L21" s="73" t="str">
        <f>IFERROR(ROUNDUP(L17/(L19*K12),2)," ")</f>
        <v xml:space="preserve"> </v>
      </c>
      <c r="M21" s="74"/>
      <c r="O21" s="19"/>
      <c r="P21" s="19"/>
      <c r="Q21" s="81" t="str">
        <f>L29</f>
        <v xml:space="preserve"> </v>
      </c>
      <c r="R21" s="67" t="s">
        <v>4</v>
      </c>
      <c r="S21" s="83"/>
      <c r="T21" s="67" t="s">
        <v>0</v>
      </c>
      <c r="U21" s="65">
        <v>12</v>
      </c>
      <c r="V21" s="67" t="s">
        <v>1</v>
      </c>
      <c r="W21" s="69" t="e">
        <f>IF(Q21*S21/U21=0," ",ROUNDDOWN((Q21*S21/U21),-2))</f>
        <v>#VALUE!</v>
      </c>
      <c r="X21" s="114"/>
    </row>
    <row r="22" spans="1:24" ht="19.5" customHeight="1" thickBot="1">
      <c r="A22" s="86"/>
      <c r="B22" s="75"/>
      <c r="C22" s="75"/>
      <c r="D22" s="75"/>
      <c r="E22" s="75"/>
      <c r="F22" s="75"/>
      <c r="G22" s="75"/>
      <c r="H22" s="75"/>
      <c r="I22" s="75"/>
      <c r="J22" s="75"/>
      <c r="K22" s="75"/>
      <c r="L22" s="75"/>
      <c r="M22" s="76"/>
      <c r="O22" s="19"/>
      <c r="P22" s="13"/>
      <c r="Q22" s="82"/>
      <c r="R22" s="68"/>
      <c r="S22" s="113"/>
      <c r="T22" s="68"/>
      <c r="U22" s="113"/>
      <c r="V22" s="68"/>
      <c r="W22" s="115"/>
      <c r="X22" s="116"/>
    </row>
    <row r="23" spans="1:24" ht="19.5" customHeight="1" thickBot="1">
      <c r="A23" s="7" t="s">
        <v>25</v>
      </c>
      <c r="B23" s="16"/>
      <c r="C23" s="16"/>
      <c r="D23" s="16"/>
      <c r="E23" s="16"/>
      <c r="F23" s="16"/>
      <c r="G23" s="16"/>
      <c r="H23" s="16"/>
      <c r="I23" s="16"/>
      <c r="J23" s="16"/>
      <c r="K23" s="16"/>
      <c r="L23" s="16"/>
      <c r="M23" s="16"/>
      <c r="N23" s="21"/>
      <c r="O23" s="13"/>
      <c r="P23" s="13"/>
      <c r="Q23" s="12"/>
      <c r="R23" s="12"/>
      <c r="S23" s="12"/>
      <c r="T23" s="12"/>
      <c r="U23" s="12"/>
      <c r="V23" s="12"/>
      <c r="W23" s="12"/>
      <c r="X23" s="12"/>
    </row>
    <row r="24" spans="1:24" ht="18.75" customHeight="1">
      <c r="A24" s="7" t="s">
        <v>19</v>
      </c>
      <c r="K24" s="77" t="str">
        <f>IFERROR(ROUNDUP(SUM(B21:M22)/N19,2)," ")</f>
        <v xml:space="preserve"> </v>
      </c>
      <c r="L24" s="78"/>
      <c r="N24" s="21"/>
      <c r="O24" s="13"/>
      <c r="P24" s="13"/>
      <c r="Q24" s="46"/>
      <c r="R24" s="46"/>
      <c r="S24" s="46"/>
      <c r="T24" s="46"/>
      <c r="U24" s="46"/>
      <c r="V24" s="46"/>
      <c r="W24" s="46"/>
      <c r="X24" s="46"/>
    </row>
    <row r="25" spans="1:24" ht="19.5" customHeight="1" thickBot="1">
      <c r="K25" s="79"/>
      <c r="L25" s="80"/>
      <c r="O25" s="13"/>
      <c r="P25" s="45"/>
      <c r="Q25" s="10"/>
      <c r="R25" s="46"/>
      <c r="S25" s="46"/>
      <c r="T25" s="46"/>
      <c r="U25" s="46"/>
      <c r="V25" s="46"/>
      <c r="W25" s="46"/>
      <c r="X25" s="46"/>
    </row>
    <row r="26" spans="1:24" ht="18.75" customHeight="1">
      <c r="K26" s="26"/>
      <c r="L26" s="26"/>
      <c r="O26" s="13"/>
      <c r="P26" s="45"/>
      <c r="Q26" s="46"/>
      <c r="R26" s="46"/>
      <c r="S26" s="46"/>
      <c r="T26" s="46"/>
      <c r="U26" s="46"/>
      <c r="V26" s="46"/>
      <c r="W26" s="46"/>
      <c r="X26" s="46"/>
    </row>
    <row r="27" spans="1:24" ht="19.5" customHeight="1">
      <c r="A27" s="22" t="s">
        <v>32</v>
      </c>
      <c r="B27" s="3"/>
      <c r="C27" s="3"/>
      <c r="D27" s="3"/>
      <c r="E27" s="3"/>
      <c r="F27" s="3"/>
      <c r="G27" s="3"/>
      <c r="H27" s="3"/>
      <c r="I27" s="2"/>
      <c r="J27" s="2"/>
      <c r="K27" s="2"/>
      <c r="L27" s="2"/>
      <c r="M27" s="2"/>
      <c r="N27" s="2"/>
      <c r="O27" s="2"/>
      <c r="P27" s="13"/>
      <c r="Q27" s="38"/>
      <c r="R27" s="46"/>
      <c r="S27" s="46"/>
      <c r="T27" s="46"/>
      <c r="U27" s="46"/>
      <c r="V27" s="46"/>
      <c r="W27" s="46"/>
      <c r="X27" s="46"/>
    </row>
    <row r="28" spans="1:24" ht="24.75" thickBot="1">
      <c r="P28" s="13"/>
      <c r="Q28" s="45"/>
      <c r="S28" s="38"/>
    </row>
    <row r="29" spans="1:24" ht="18.75" customHeight="1">
      <c r="L29" s="57" t="str">
        <f>IFERROR(ROUNDDOWN(3200*K8+3800*K24*K12,-2)," ")</f>
        <v xml:space="preserve"> </v>
      </c>
      <c r="M29" s="58"/>
      <c r="N29" s="59"/>
      <c r="P29" s="13"/>
      <c r="R29" s="45"/>
      <c r="S29" s="45"/>
      <c r="T29" s="45"/>
      <c r="U29" s="45"/>
      <c r="V29" s="45"/>
      <c r="W29" s="45"/>
      <c r="X29" s="45"/>
    </row>
    <row r="30" spans="1:24" ht="19.5" customHeight="1" thickBot="1">
      <c r="L30" s="60"/>
      <c r="M30" s="61"/>
      <c r="N30" s="62"/>
      <c r="P30" s="13"/>
    </row>
    <row r="31" spans="1:24" ht="18.75" customHeight="1">
      <c r="P31" s="13"/>
      <c r="Q31" s="12"/>
    </row>
    <row r="32" spans="1:24" ht="18.75" customHeight="1">
      <c r="P32" s="13"/>
      <c r="R32" s="12"/>
      <c r="S32" s="12"/>
      <c r="T32" s="12"/>
      <c r="U32" s="12"/>
      <c r="V32" s="12"/>
      <c r="W32" s="12"/>
      <c r="X32" s="12"/>
    </row>
    <row r="33" spans="16:24" ht="19.5" customHeight="1">
      <c r="P33" s="13"/>
    </row>
    <row r="34" spans="16:24" ht="18.75" customHeight="1">
      <c r="P34" s="25"/>
      <c r="Q34" s="12"/>
    </row>
    <row r="35" spans="16:24" ht="18.75" customHeight="1">
      <c r="P35" s="13"/>
      <c r="R35" s="12"/>
      <c r="S35" s="12"/>
      <c r="T35" s="12"/>
      <c r="U35" s="12"/>
      <c r="V35" s="12"/>
      <c r="W35" s="12"/>
      <c r="X35" s="12"/>
    </row>
    <row r="36" spans="16:24" ht="18.75" customHeight="1"/>
    <row r="37" spans="16:24" ht="18.75" customHeight="1">
      <c r="Q37" s="12"/>
    </row>
    <row r="38" spans="16:24" ht="8.25" customHeight="1">
      <c r="P38" s="24"/>
      <c r="Q38" s="12"/>
      <c r="R38" s="12"/>
      <c r="S38" s="12"/>
      <c r="T38" s="12"/>
      <c r="U38" s="12"/>
      <c r="V38" s="12"/>
      <c r="W38" s="12"/>
      <c r="X38" s="12"/>
    </row>
    <row r="39" spans="16:24" ht="18.75" customHeight="1">
      <c r="P39" s="20"/>
      <c r="R39" s="12"/>
      <c r="S39" s="12"/>
      <c r="T39" s="12"/>
      <c r="U39" s="12"/>
      <c r="V39" s="12"/>
      <c r="W39" s="12"/>
      <c r="X39" s="12"/>
    </row>
    <row r="40" spans="16:24" ht="18.75" customHeight="1">
      <c r="P40" s="20"/>
    </row>
    <row r="41" spans="16:24" ht="8.25" customHeight="1">
      <c r="P41" s="24"/>
    </row>
    <row r="42" spans="16:24" ht="18.75" customHeight="1">
      <c r="P42" s="20"/>
    </row>
    <row r="43" spans="16:24" ht="18.75" customHeight="1">
      <c r="P43" s="20"/>
    </row>
    <row r="44" spans="16:24" ht="19.5" customHeight="1">
      <c r="P44" s="24"/>
    </row>
    <row r="45" spans="16:24" ht="19.5" customHeight="1">
      <c r="P45" s="24"/>
    </row>
    <row r="46" spans="16:24" ht="18.75" customHeight="1">
      <c r="P46" s="23"/>
    </row>
    <row r="47" spans="16:24" ht="19.5" customHeight="1">
      <c r="P47" s="23"/>
    </row>
    <row r="48" spans="16:24" ht="19.5" customHeight="1"/>
    <row r="49" ht="19.5" customHeight="1"/>
    <row r="50" ht="19.5" customHeight="1"/>
    <row r="51" ht="19.5" customHeight="1"/>
    <row r="53" ht="18.75" customHeight="1"/>
    <row r="54" ht="19.5" customHeight="1"/>
    <row r="57" ht="18.75" customHeight="1"/>
    <row r="58" ht="19.5" customHeight="1"/>
    <row r="60" ht="18.75" customHeight="1"/>
    <row r="61" ht="19.5" customHeight="1"/>
  </sheetData>
  <mergeCells count="44">
    <mergeCell ref="U21:U22"/>
    <mergeCell ref="V21:V22"/>
    <mergeCell ref="W21:X22"/>
    <mergeCell ref="L29:N30"/>
    <mergeCell ref="A7:N7"/>
    <mergeCell ref="K8:L9"/>
    <mergeCell ref="L21:M22"/>
    <mergeCell ref="K24:L25"/>
    <mergeCell ref="Q21:Q22"/>
    <mergeCell ref="R21:R22"/>
    <mergeCell ref="S21:S22"/>
    <mergeCell ref="T21:T22"/>
    <mergeCell ref="A21:A22"/>
    <mergeCell ref="B21:C22"/>
    <mergeCell ref="D21:E22"/>
    <mergeCell ref="F21:G22"/>
    <mergeCell ref="H21:I22"/>
    <mergeCell ref="J21:K22"/>
    <mergeCell ref="L17:M18"/>
    <mergeCell ref="N18:O18"/>
    <mergeCell ref="A19:A20"/>
    <mergeCell ref="B19:C20"/>
    <mergeCell ref="D19:E20"/>
    <mergeCell ref="F19:G20"/>
    <mergeCell ref="H19:I20"/>
    <mergeCell ref="J19:K20"/>
    <mergeCell ref="L19:M20"/>
    <mergeCell ref="N19:O20"/>
    <mergeCell ref="A17:A18"/>
    <mergeCell ref="B17:C18"/>
    <mergeCell ref="D17:E18"/>
    <mergeCell ref="F17:G18"/>
    <mergeCell ref="H17:I18"/>
    <mergeCell ref="J17:K18"/>
    <mergeCell ref="Q1:R2"/>
    <mergeCell ref="A3:O5"/>
    <mergeCell ref="A10:N10"/>
    <mergeCell ref="K12:L13"/>
    <mergeCell ref="B16:C16"/>
    <mergeCell ref="D16:E16"/>
    <mergeCell ref="F16:G16"/>
    <mergeCell ref="H16:I16"/>
    <mergeCell ref="J16:K16"/>
    <mergeCell ref="L16:M16"/>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1"/>
  <sheetViews>
    <sheetView workbookViewId="0">
      <selection activeCell="A3" sqref="A3:O5"/>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2" t="s">
        <v>70</v>
      </c>
      <c r="E1" s="17"/>
      <c r="Q1" s="102" t="s">
        <v>7</v>
      </c>
      <c r="R1" s="103"/>
      <c r="AF1" s="7" t="s">
        <v>11</v>
      </c>
    </row>
    <row r="2" spans="1:32" ht="18.75" customHeight="1">
      <c r="B2" s="17"/>
      <c r="Q2" s="104"/>
      <c r="R2" s="105"/>
    </row>
    <row r="3" spans="1:32" ht="18.75" customHeight="1">
      <c r="A3" s="63" t="s">
        <v>64</v>
      </c>
      <c r="B3" s="63"/>
      <c r="C3" s="63"/>
      <c r="D3" s="63"/>
      <c r="E3" s="63"/>
      <c r="F3" s="63"/>
      <c r="G3" s="63"/>
      <c r="H3" s="63"/>
      <c r="I3" s="63"/>
      <c r="J3" s="63"/>
      <c r="K3" s="63"/>
      <c r="L3" s="63"/>
      <c r="M3" s="63"/>
      <c r="N3" s="64"/>
      <c r="O3" s="64"/>
      <c r="P3" s="38"/>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38"/>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44"/>
      <c r="B6" s="44"/>
      <c r="C6" s="44"/>
      <c r="D6" s="44"/>
      <c r="E6" s="44"/>
      <c r="F6" s="44"/>
      <c r="G6" s="44"/>
      <c r="H6" s="44"/>
      <c r="I6" s="44"/>
      <c r="J6" s="44"/>
      <c r="K6" s="44"/>
      <c r="L6" s="44"/>
      <c r="M6" s="44"/>
      <c r="N6" s="44"/>
      <c r="O6" s="44"/>
      <c r="P6" s="8"/>
      <c r="Q6" s="30" t="s">
        <v>3</v>
      </c>
      <c r="R6" s="30"/>
      <c r="S6" s="30"/>
      <c r="T6" s="30"/>
      <c r="U6" s="30"/>
      <c r="V6" s="30"/>
      <c r="W6" s="30"/>
    </row>
    <row r="7" spans="1:32" ht="22.5" customHeight="1" thickBot="1">
      <c r="A7" s="106" t="s">
        <v>59</v>
      </c>
      <c r="B7" s="106"/>
      <c r="C7" s="106"/>
      <c r="D7" s="106"/>
      <c r="E7" s="106"/>
      <c r="F7" s="106"/>
      <c r="G7" s="106"/>
      <c r="H7" s="106"/>
      <c r="I7" s="106"/>
      <c r="J7" s="106"/>
      <c r="K7" s="106"/>
      <c r="L7" s="106"/>
      <c r="M7" s="106"/>
      <c r="N7" s="106"/>
      <c r="O7" s="44"/>
      <c r="P7" s="15"/>
      <c r="Q7" s="30" t="s">
        <v>34</v>
      </c>
      <c r="R7" s="30"/>
      <c r="S7" s="30"/>
      <c r="T7" s="30"/>
      <c r="U7" s="30"/>
      <c r="V7" s="30"/>
      <c r="W7" s="30"/>
    </row>
    <row r="8" spans="1:32" ht="22.5" customHeight="1">
      <c r="A8" s="30" t="s">
        <v>60</v>
      </c>
      <c r="B8" s="44"/>
      <c r="C8" s="44"/>
      <c r="D8" s="44"/>
      <c r="E8" s="44"/>
      <c r="F8" s="44"/>
      <c r="G8" s="44"/>
      <c r="H8" s="44"/>
      <c r="I8" s="44"/>
      <c r="J8" s="44"/>
      <c r="K8" s="117">
        <v>5</v>
      </c>
      <c r="L8" s="118"/>
      <c r="M8" s="44"/>
      <c r="N8" s="44"/>
      <c r="O8" s="44"/>
      <c r="P8" s="43"/>
      <c r="Q8" s="30" t="s">
        <v>29</v>
      </c>
      <c r="R8" s="30"/>
      <c r="S8" s="30"/>
      <c r="T8" s="30"/>
      <c r="U8" s="30"/>
      <c r="V8" s="30"/>
      <c r="W8" s="30"/>
    </row>
    <row r="9" spans="1:32" ht="20.25" customHeight="1" thickBot="1">
      <c r="A9" s="44"/>
      <c r="B9" s="44"/>
      <c r="C9" s="44"/>
      <c r="D9" s="44"/>
      <c r="E9" s="44"/>
      <c r="F9" s="44"/>
      <c r="G9" s="44"/>
      <c r="H9" s="44"/>
      <c r="I9" s="44"/>
      <c r="J9" s="44"/>
      <c r="K9" s="119"/>
      <c r="L9" s="120"/>
      <c r="M9" s="44"/>
      <c r="N9" s="44"/>
      <c r="O9" s="44"/>
      <c r="P9" s="43"/>
      <c r="Q9" s="30" t="s">
        <v>26</v>
      </c>
      <c r="R9" s="30"/>
      <c r="S9" s="30"/>
      <c r="T9" s="30"/>
      <c r="U9" s="30"/>
      <c r="V9" s="30"/>
      <c r="W9" s="30"/>
    </row>
    <row r="10" spans="1:32" ht="20.25" customHeight="1">
      <c r="A10" s="106" t="s">
        <v>58</v>
      </c>
      <c r="B10" s="106"/>
      <c r="C10" s="106"/>
      <c r="D10" s="106"/>
      <c r="E10" s="106"/>
      <c r="F10" s="106"/>
      <c r="G10" s="106"/>
      <c r="H10" s="106"/>
      <c r="I10" s="106"/>
      <c r="J10" s="106"/>
      <c r="K10" s="106"/>
      <c r="L10" s="106"/>
      <c r="M10" s="106"/>
      <c r="N10" s="106"/>
      <c r="O10" s="15"/>
      <c r="P10" s="43"/>
      <c r="Q10" s="30" t="s">
        <v>35</v>
      </c>
      <c r="R10" s="30"/>
      <c r="S10" s="30"/>
      <c r="T10" s="30"/>
      <c r="U10" s="30"/>
      <c r="V10" s="30"/>
      <c r="W10" s="30"/>
    </row>
    <row r="11" spans="1:32" ht="20.25" customHeight="1" thickBot="1">
      <c r="A11" s="56" t="s">
        <v>69</v>
      </c>
      <c r="B11" s="55"/>
      <c r="C11" s="55"/>
      <c r="D11" s="55"/>
      <c r="E11" s="55"/>
      <c r="F11" s="55"/>
      <c r="G11" s="55"/>
      <c r="H11" s="55"/>
      <c r="I11" s="55"/>
      <c r="J11" s="55"/>
      <c r="K11" s="55"/>
      <c r="L11" s="55"/>
      <c r="M11" s="55"/>
      <c r="N11" s="55"/>
      <c r="O11" s="15"/>
      <c r="P11" s="55"/>
      <c r="Q11" s="30" t="s">
        <v>27</v>
      </c>
      <c r="R11" s="30"/>
      <c r="S11" s="30"/>
      <c r="T11" s="30"/>
      <c r="U11" s="30"/>
      <c r="V11" s="30"/>
      <c r="W11" s="30"/>
    </row>
    <row r="12" spans="1:32" ht="22.5" customHeight="1">
      <c r="A12" s="7" t="s">
        <v>33</v>
      </c>
      <c r="K12" s="107">
        <v>55</v>
      </c>
      <c r="L12" s="108"/>
      <c r="O12" s="43"/>
      <c r="P12" s="43"/>
      <c r="Q12" s="30" t="s">
        <v>28</v>
      </c>
      <c r="R12" s="30"/>
      <c r="S12" s="30"/>
      <c r="T12" s="30"/>
      <c r="U12" s="30"/>
      <c r="V12" s="30"/>
      <c r="W12" s="30"/>
    </row>
    <row r="13" spans="1:32" ht="20.25" customHeight="1" thickBot="1">
      <c r="K13" s="109"/>
      <c r="L13" s="110"/>
      <c r="O13" s="43"/>
      <c r="P13" s="43"/>
      <c r="Q13" s="48" t="s">
        <v>55</v>
      </c>
      <c r="R13" s="30"/>
      <c r="S13" s="30"/>
      <c r="T13" s="30"/>
      <c r="U13" s="30"/>
      <c r="V13" s="30"/>
      <c r="W13" s="30"/>
    </row>
    <row r="14" spans="1:32" ht="18.75" customHeight="1">
      <c r="K14" s="32"/>
      <c r="L14" s="32"/>
      <c r="O14" s="43"/>
      <c r="Q14" s="48"/>
      <c r="R14" s="48"/>
      <c r="S14" s="48"/>
      <c r="T14" s="48"/>
      <c r="U14" s="48"/>
      <c r="V14" s="48"/>
      <c r="W14" s="48"/>
      <c r="X14" s="49"/>
    </row>
    <row r="15" spans="1:32" ht="18.75" customHeight="1" thickBot="1">
      <c r="A15" s="7" t="s">
        <v>24</v>
      </c>
      <c r="O15" s="54"/>
      <c r="P15" s="33"/>
      <c r="Q15" s="47"/>
      <c r="R15" s="47"/>
      <c r="S15" s="47"/>
      <c r="T15" s="47"/>
      <c r="U15" s="47"/>
      <c r="V15" s="47"/>
      <c r="W15" s="47"/>
      <c r="X15" s="47"/>
    </row>
    <row r="16" spans="1:32" ht="18.75" customHeight="1">
      <c r="A16" s="1"/>
      <c r="B16" s="111" t="s">
        <v>8</v>
      </c>
      <c r="C16" s="111"/>
      <c r="D16" s="111" t="s">
        <v>9</v>
      </c>
      <c r="E16" s="111"/>
      <c r="F16" s="111" t="s">
        <v>12</v>
      </c>
      <c r="G16" s="111"/>
      <c r="H16" s="111" t="s">
        <v>13</v>
      </c>
      <c r="I16" s="111"/>
      <c r="J16" s="111" t="s">
        <v>14</v>
      </c>
      <c r="K16" s="111"/>
      <c r="L16" s="111" t="s">
        <v>15</v>
      </c>
      <c r="M16" s="91"/>
      <c r="N16" s="13"/>
      <c r="Q16" s="10"/>
      <c r="R16" s="10"/>
      <c r="S16" s="10"/>
      <c r="T16" s="10"/>
      <c r="U16" s="10"/>
      <c r="V16" s="10"/>
      <c r="W16" s="10"/>
      <c r="X16" s="10"/>
    </row>
    <row r="17" spans="1:24" ht="18.75" customHeight="1" thickBot="1">
      <c r="A17" s="92" t="s">
        <v>18</v>
      </c>
      <c r="B17" s="87">
        <v>240</v>
      </c>
      <c r="C17" s="94"/>
      <c r="D17" s="87">
        <v>248</v>
      </c>
      <c r="E17" s="94"/>
      <c r="F17" s="87">
        <v>240</v>
      </c>
      <c r="G17" s="94"/>
      <c r="H17" s="87">
        <v>245</v>
      </c>
      <c r="I17" s="94"/>
      <c r="J17" s="87">
        <v>244</v>
      </c>
      <c r="K17" s="94"/>
      <c r="L17" s="87">
        <v>238</v>
      </c>
      <c r="M17" s="88"/>
      <c r="N17" s="16"/>
      <c r="Q17" s="10" t="s">
        <v>30</v>
      </c>
      <c r="R17" s="10"/>
      <c r="S17" s="10"/>
      <c r="T17" s="10"/>
      <c r="U17" s="10"/>
      <c r="V17" s="10"/>
      <c r="W17" s="10"/>
      <c r="X17" s="10"/>
    </row>
    <row r="18" spans="1:24" ht="19.5" customHeight="1">
      <c r="A18" s="92"/>
      <c r="B18" s="87"/>
      <c r="C18" s="94"/>
      <c r="D18" s="87"/>
      <c r="E18" s="94"/>
      <c r="F18" s="87"/>
      <c r="G18" s="94"/>
      <c r="H18" s="87"/>
      <c r="I18" s="94"/>
      <c r="J18" s="87"/>
      <c r="K18" s="94"/>
      <c r="L18" s="87"/>
      <c r="M18" s="89"/>
      <c r="N18" s="90" t="s">
        <v>21</v>
      </c>
      <c r="O18" s="91"/>
      <c r="P18" s="18"/>
      <c r="Q18" s="10" t="s">
        <v>53</v>
      </c>
      <c r="R18" s="10"/>
      <c r="S18" s="10"/>
      <c r="T18" s="10"/>
      <c r="U18" s="10"/>
      <c r="V18" s="10"/>
      <c r="W18" s="10"/>
      <c r="X18" s="10"/>
    </row>
    <row r="19" spans="1:24" ht="18.75" customHeight="1">
      <c r="A19" s="92" t="s">
        <v>16</v>
      </c>
      <c r="B19" s="87">
        <v>30</v>
      </c>
      <c r="C19" s="94"/>
      <c r="D19" s="87">
        <v>31</v>
      </c>
      <c r="E19" s="94"/>
      <c r="F19" s="87">
        <v>30</v>
      </c>
      <c r="G19" s="94"/>
      <c r="H19" s="87">
        <v>31</v>
      </c>
      <c r="I19" s="94"/>
      <c r="J19" s="87">
        <v>31</v>
      </c>
      <c r="K19" s="94"/>
      <c r="L19" s="87">
        <v>30</v>
      </c>
      <c r="M19" s="89"/>
      <c r="N19" s="98">
        <f>IFERROR(COUNTA(B19:M20)," ")</f>
        <v>6</v>
      </c>
      <c r="O19" s="99"/>
      <c r="P19" s="13"/>
      <c r="Q19" s="10"/>
      <c r="R19" s="9"/>
      <c r="S19" s="9"/>
      <c r="T19" s="9"/>
      <c r="U19" s="9"/>
      <c r="V19" s="9"/>
      <c r="W19" s="9"/>
      <c r="X19" s="9"/>
    </row>
    <row r="20" spans="1:24" ht="19.5" customHeight="1" thickBot="1">
      <c r="A20" s="93"/>
      <c r="B20" s="95"/>
      <c r="C20" s="96"/>
      <c r="D20" s="95"/>
      <c r="E20" s="96"/>
      <c r="F20" s="95"/>
      <c r="G20" s="96"/>
      <c r="H20" s="95"/>
      <c r="I20" s="96"/>
      <c r="J20" s="95"/>
      <c r="K20" s="96"/>
      <c r="L20" s="95"/>
      <c r="M20" s="97"/>
      <c r="N20" s="100"/>
      <c r="O20" s="101"/>
      <c r="P20" s="19"/>
      <c r="Q20" s="38" t="s">
        <v>5</v>
      </c>
      <c r="S20" s="38" t="s">
        <v>6</v>
      </c>
    </row>
    <row r="21" spans="1:24" ht="19.5" customHeight="1" thickTop="1">
      <c r="A21" s="85" t="s">
        <v>17</v>
      </c>
      <c r="B21" s="73">
        <f>IFERROR(ROUNDUP(B17/(B19*K12),2)," ")</f>
        <v>0.15000000000000002</v>
      </c>
      <c r="C21" s="73"/>
      <c r="D21" s="73">
        <f>IFERROR(ROUNDUP(D17/(D19*K12),2)," ")</f>
        <v>0.15000000000000002</v>
      </c>
      <c r="E21" s="73"/>
      <c r="F21" s="73">
        <f>IFERROR(ROUNDUP(F17/(F19*K12),2)," ")</f>
        <v>0.15000000000000002</v>
      </c>
      <c r="G21" s="73"/>
      <c r="H21" s="73">
        <f>IFERROR(ROUNDUP(H17/(H19*K12),2)," ")</f>
        <v>0.15000000000000002</v>
      </c>
      <c r="I21" s="73"/>
      <c r="J21" s="73">
        <f>IFERROR(ROUNDUP(J17/(J19*K12),2)," ")</f>
        <v>0.15000000000000002</v>
      </c>
      <c r="K21" s="73"/>
      <c r="L21" s="73">
        <f>IFERROR(ROUNDUP(L17/(L19*K12),2)," ")</f>
        <v>0.15000000000000002</v>
      </c>
      <c r="M21" s="74"/>
      <c r="O21" s="19"/>
      <c r="P21" s="19"/>
      <c r="Q21" s="81">
        <f>L29</f>
        <v>47300</v>
      </c>
      <c r="R21" s="67" t="s">
        <v>4</v>
      </c>
      <c r="S21" s="83"/>
      <c r="T21" s="67" t="s">
        <v>0</v>
      </c>
      <c r="U21" s="65">
        <v>12</v>
      </c>
      <c r="V21" s="67" t="s">
        <v>1</v>
      </c>
      <c r="W21" s="69" t="str">
        <f>IF(Q21*S21/U21=0," ",ROUNDDOWN((Q21*S21/U21),-2))</f>
        <v xml:space="preserve"> </v>
      </c>
      <c r="X21" s="114"/>
    </row>
    <row r="22" spans="1:24" ht="19.5" customHeight="1" thickBot="1">
      <c r="A22" s="86"/>
      <c r="B22" s="75"/>
      <c r="C22" s="75"/>
      <c r="D22" s="75"/>
      <c r="E22" s="75"/>
      <c r="F22" s="75"/>
      <c r="G22" s="75"/>
      <c r="H22" s="75"/>
      <c r="I22" s="75"/>
      <c r="J22" s="75"/>
      <c r="K22" s="75"/>
      <c r="L22" s="75"/>
      <c r="M22" s="76"/>
      <c r="O22" s="19"/>
      <c r="P22" s="13"/>
      <c r="Q22" s="82"/>
      <c r="R22" s="68"/>
      <c r="S22" s="113"/>
      <c r="T22" s="68"/>
      <c r="U22" s="113"/>
      <c r="V22" s="68"/>
      <c r="W22" s="115"/>
      <c r="X22" s="116"/>
    </row>
    <row r="23" spans="1:24" ht="19.5" customHeight="1" thickBot="1">
      <c r="A23" s="7" t="s">
        <v>25</v>
      </c>
      <c r="B23" s="16"/>
      <c r="C23" s="16"/>
      <c r="D23" s="16"/>
      <c r="E23" s="16"/>
      <c r="F23" s="16"/>
      <c r="G23" s="16"/>
      <c r="H23" s="16"/>
      <c r="I23" s="16"/>
      <c r="J23" s="16"/>
      <c r="K23" s="16"/>
      <c r="L23" s="16"/>
      <c r="M23" s="16"/>
      <c r="N23" s="21"/>
      <c r="O23" s="13"/>
      <c r="P23" s="13"/>
      <c r="Q23" s="12"/>
      <c r="R23" s="12"/>
      <c r="S23" s="12"/>
      <c r="T23" s="12"/>
      <c r="U23" s="12"/>
      <c r="V23" s="12"/>
      <c r="W23" s="12"/>
      <c r="X23" s="12"/>
    </row>
    <row r="24" spans="1:24" ht="18.75" customHeight="1">
      <c r="A24" s="7" t="s">
        <v>19</v>
      </c>
      <c r="K24" s="77">
        <f>IFERROR(ROUNDUP(SUM(B21:M22)/N19,2)," ")</f>
        <v>0.15</v>
      </c>
      <c r="L24" s="78"/>
      <c r="N24" s="21"/>
      <c r="O24" s="13"/>
      <c r="P24" s="13"/>
      <c r="Q24" s="46"/>
      <c r="R24" s="46"/>
      <c r="S24" s="46"/>
      <c r="T24" s="46"/>
      <c r="U24" s="46"/>
      <c r="V24" s="46"/>
      <c r="W24" s="46"/>
      <c r="X24" s="46"/>
    </row>
    <row r="25" spans="1:24" ht="19.5" customHeight="1" thickBot="1">
      <c r="K25" s="79"/>
      <c r="L25" s="80"/>
      <c r="O25" s="13"/>
      <c r="P25" s="45"/>
      <c r="Q25" s="10"/>
      <c r="R25" s="46"/>
      <c r="S25" s="46"/>
      <c r="T25" s="46"/>
      <c r="U25" s="46"/>
      <c r="V25" s="46"/>
      <c r="W25" s="46"/>
      <c r="X25" s="46"/>
    </row>
    <row r="26" spans="1:24" ht="18.75" customHeight="1">
      <c r="K26" s="26"/>
      <c r="L26" s="26"/>
      <c r="O26" s="13"/>
      <c r="P26" s="45"/>
      <c r="Q26" s="46"/>
      <c r="R26" s="46"/>
      <c r="S26" s="46"/>
      <c r="T26" s="46"/>
      <c r="U26" s="46"/>
      <c r="V26" s="46"/>
      <c r="W26" s="46"/>
      <c r="X26" s="46"/>
    </row>
    <row r="27" spans="1:24" ht="19.5" customHeight="1">
      <c r="A27" s="22" t="s">
        <v>32</v>
      </c>
      <c r="B27" s="3"/>
      <c r="C27" s="3"/>
      <c r="D27" s="3"/>
      <c r="E27" s="3"/>
      <c r="F27" s="3"/>
      <c r="G27" s="3"/>
      <c r="H27" s="3"/>
      <c r="I27" s="2"/>
      <c r="J27" s="2"/>
      <c r="K27" s="2"/>
      <c r="L27" s="2"/>
      <c r="M27" s="2"/>
      <c r="N27" s="2"/>
      <c r="O27" s="2"/>
      <c r="P27" s="13"/>
      <c r="Q27" s="38"/>
      <c r="R27" s="46"/>
      <c r="S27" s="46"/>
      <c r="T27" s="46"/>
      <c r="U27" s="46"/>
      <c r="V27" s="46"/>
      <c r="W27" s="46"/>
      <c r="X27" s="46"/>
    </row>
    <row r="28" spans="1:24" ht="24.75" thickBot="1">
      <c r="P28" s="13"/>
      <c r="Q28" s="45"/>
      <c r="S28" s="38"/>
    </row>
    <row r="29" spans="1:24" ht="18.75" customHeight="1">
      <c r="L29" s="57">
        <f>IFERROR(ROUNDDOWN(3200*K8+3800*K24*K12,-2)," ")</f>
        <v>47300</v>
      </c>
      <c r="M29" s="58"/>
      <c r="N29" s="59"/>
      <c r="P29" s="13"/>
      <c r="R29" s="45"/>
      <c r="S29" s="45"/>
      <c r="T29" s="45"/>
      <c r="U29" s="45"/>
      <c r="V29" s="45"/>
      <c r="W29" s="45"/>
      <c r="X29" s="45"/>
    </row>
    <row r="30" spans="1:24" ht="19.5" customHeight="1" thickBot="1">
      <c r="L30" s="60"/>
      <c r="M30" s="61"/>
      <c r="N30" s="62"/>
      <c r="P30" s="13"/>
    </row>
    <row r="31" spans="1:24" ht="18.75" customHeight="1">
      <c r="P31" s="13"/>
      <c r="Q31" s="12"/>
    </row>
    <row r="32" spans="1:24" ht="18.75" customHeight="1">
      <c r="P32" s="13"/>
      <c r="R32" s="12"/>
      <c r="S32" s="12"/>
      <c r="T32" s="12"/>
      <c r="U32" s="12"/>
      <c r="V32" s="12"/>
      <c r="W32" s="12"/>
      <c r="X32" s="12"/>
    </row>
    <row r="33" spans="16:24" ht="19.5" customHeight="1">
      <c r="P33" s="13"/>
    </row>
    <row r="34" spans="16:24" ht="18.75" customHeight="1">
      <c r="P34" s="25"/>
      <c r="Q34" s="12"/>
    </row>
    <row r="35" spans="16:24" ht="18.75" customHeight="1">
      <c r="P35" s="13"/>
      <c r="R35" s="12"/>
      <c r="S35" s="12"/>
      <c r="T35" s="12"/>
      <c r="U35" s="12"/>
      <c r="V35" s="12"/>
      <c r="W35" s="12"/>
      <c r="X35" s="12"/>
    </row>
    <row r="36" spans="16:24" ht="18.75" customHeight="1"/>
    <row r="37" spans="16:24" ht="18.75" customHeight="1">
      <c r="Q37" s="12"/>
    </row>
    <row r="38" spans="16:24" ht="8.25" customHeight="1">
      <c r="P38" s="24"/>
      <c r="Q38" s="12"/>
      <c r="R38" s="12"/>
      <c r="S38" s="12"/>
      <c r="T38" s="12"/>
      <c r="U38" s="12"/>
      <c r="V38" s="12"/>
      <c r="W38" s="12"/>
      <c r="X38" s="12"/>
    </row>
    <row r="39" spans="16:24" ht="18.75" customHeight="1">
      <c r="P39" s="20"/>
      <c r="R39" s="12"/>
      <c r="S39" s="12"/>
      <c r="T39" s="12"/>
      <c r="U39" s="12"/>
      <c r="V39" s="12"/>
      <c r="W39" s="12"/>
      <c r="X39" s="12"/>
    </row>
    <row r="40" spans="16:24" ht="18.75" customHeight="1">
      <c r="P40" s="20"/>
    </row>
    <row r="41" spans="16:24" ht="8.25" customHeight="1">
      <c r="P41" s="24"/>
    </row>
    <row r="42" spans="16:24" ht="18.75" customHeight="1">
      <c r="P42" s="20"/>
    </row>
    <row r="43" spans="16:24" ht="18.75" customHeight="1">
      <c r="P43" s="20"/>
    </row>
    <row r="44" spans="16:24" ht="19.5" customHeight="1">
      <c r="P44" s="24"/>
    </row>
    <row r="45" spans="16:24" ht="19.5" customHeight="1">
      <c r="P45" s="24"/>
    </row>
    <row r="46" spans="16:24" ht="18.75" customHeight="1">
      <c r="P46" s="23"/>
    </row>
    <row r="47" spans="16:24" ht="19.5" customHeight="1">
      <c r="P47" s="23"/>
    </row>
    <row r="48" spans="16:24" ht="19.5" customHeight="1"/>
    <row r="49" ht="19.5" customHeight="1"/>
    <row r="50" ht="19.5" customHeight="1"/>
    <row r="51" ht="19.5" customHeight="1"/>
    <row r="53" ht="18.75" customHeight="1"/>
    <row r="54" ht="19.5" customHeight="1"/>
    <row r="57" ht="18.75" customHeight="1"/>
    <row r="58" ht="19.5" customHeight="1"/>
    <row r="60" ht="18.75" customHeight="1"/>
    <row r="61" ht="19.5" customHeight="1"/>
  </sheetData>
  <mergeCells count="44">
    <mergeCell ref="V21:V22"/>
    <mergeCell ref="W21:X22"/>
    <mergeCell ref="K24:L25"/>
    <mergeCell ref="L29:N30"/>
    <mergeCell ref="L21:M22"/>
    <mergeCell ref="Q21:Q22"/>
    <mergeCell ref="R21:R22"/>
    <mergeCell ref="S21:S22"/>
    <mergeCell ref="T21:T22"/>
    <mergeCell ref="U21:U22"/>
    <mergeCell ref="J21:K22"/>
    <mergeCell ref="A21:A22"/>
    <mergeCell ref="B21:C22"/>
    <mergeCell ref="D21:E22"/>
    <mergeCell ref="F21:G22"/>
    <mergeCell ref="H21:I22"/>
    <mergeCell ref="L17:M18"/>
    <mergeCell ref="N18:O18"/>
    <mergeCell ref="A19:A20"/>
    <mergeCell ref="B19:C20"/>
    <mergeCell ref="D19:E20"/>
    <mergeCell ref="F19:G20"/>
    <mergeCell ref="H19:I20"/>
    <mergeCell ref="J19:K20"/>
    <mergeCell ref="L19:M20"/>
    <mergeCell ref="N19:O20"/>
    <mergeCell ref="A17:A18"/>
    <mergeCell ref="B17:C18"/>
    <mergeCell ref="D17:E18"/>
    <mergeCell ref="F17:G18"/>
    <mergeCell ref="H17:I18"/>
    <mergeCell ref="J17:K18"/>
    <mergeCell ref="L16:M16"/>
    <mergeCell ref="Q1:R2"/>
    <mergeCell ref="A3:O5"/>
    <mergeCell ref="A7:N7"/>
    <mergeCell ref="K8:L9"/>
    <mergeCell ref="A10:N10"/>
    <mergeCell ref="K12:L13"/>
    <mergeCell ref="B16:C16"/>
    <mergeCell ref="D16:E16"/>
    <mergeCell ref="F16:G16"/>
    <mergeCell ref="H16:I16"/>
    <mergeCell ref="J16:K16"/>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1"/>
  <sheetViews>
    <sheetView workbookViewId="0">
      <selection activeCell="A11" sqref="A11"/>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65</v>
      </c>
      <c r="B3" s="63"/>
      <c r="C3" s="63"/>
      <c r="D3" s="63"/>
      <c r="E3" s="63"/>
      <c r="F3" s="63"/>
      <c r="G3" s="63"/>
      <c r="H3" s="63"/>
      <c r="I3" s="63"/>
      <c r="J3" s="63"/>
      <c r="K3" s="63"/>
      <c r="L3" s="63"/>
      <c r="M3" s="63"/>
      <c r="N3" s="64"/>
      <c r="O3" s="64"/>
      <c r="P3" s="38"/>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38"/>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50"/>
      <c r="B6" s="50"/>
      <c r="C6" s="50"/>
      <c r="D6" s="50"/>
      <c r="E6" s="50"/>
      <c r="F6" s="50"/>
      <c r="G6" s="50"/>
      <c r="H6" s="50"/>
      <c r="I6" s="50"/>
      <c r="J6" s="50"/>
      <c r="K6" s="50"/>
      <c r="L6" s="50"/>
      <c r="M6" s="50"/>
      <c r="N6" s="50"/>
      <c r="O6" s="50"/>
      <c r="P6" s="8"/>
      <c r="Q6" s="30" t="s">
        <v>3</v>
      </c>
      <c r="R6" s="30"/>
      <c r="S6" s="30"/>
      <c r="T6" s="30"/>
      <c r="U6" s="30"/>
      <c r="V6" s="30"/>
      <c r="W6" s="30"/>
    </row>
    <row r="7" spans="1:32" ht="22.5" customHeight="1" thickBot="1">
      <c r="A7" s="106" t="s">
        <v>66</v>
      </c>
      <c r="B7" s="106"/>
      <c r="C7" s="106"/>
      <c r="D7" s="106"/>
      <c r="E7" s="106"/>
      <c r="F7" s="106"/>
      <c r="G7" s="106"/>
      <c r="H7" s="106"/>
      <c r="I7" s="106"/>
      <c r="J7" s="106"/>
      <c r="K7" s="106"/>
      <c r="L7" s="106"/>
      <c r="M7" s="106"/>
      <c r="N7" s="106"/>
      <c r="O7" s="50"/>
      <c r="P7" s="15"/>
      <c r="Q7" s="30" t="s">
        <v>34</v>
      </c>
      <c r="R7" s="30"/>
      <c r="S7" s="30"/>
      <c r="T7" s="30"/>
      <c r="U7" s="30"/>
      <c r="V7" s="30"/>
      <c r="W7" s="30"/>
    </row>
    <row r="8" spans="1:32" ht="22.5" customHeight="1">
      <c r="A8" s="30" t="s">
        <v>60</v>
      </c>
      <c r="B8" s="50"/>
      <c r="C8" s="50"/>
      <c r="D8" s="50"/>
      <c r="E8" s="50"/>
      <c r="F8" s="50"/>
      <c r="G8" s="50"/>
      <c r="H8" s="50"/>
      <c r="I8" s="50"/>
      <c r="J8" s="50"/>
      <c r="K8" s="117"/>
      <c r="L8" s="118"/>
      <c r="M8" s="50"/>
      <c r="N8" s="50"/>
      <c r="O8" s="50"/>
      <c r="P8" s="51"/>
      <c r="Q8" s="30" t="s">
        <v>29</v>
      </c>
      <c r="R8" s="30"/>
      <c r="S8" s="30"/>
      <c r="T8" s="30"/>
      <c r="U8" s="30"/>
      <c r="V8" s="30"/>
      <c r="W8" s="30"/>
    </row>
    <row r="9" spans="1:32" ht="20.25" customHeight="1" thickBot="1">
      <c r="A9" s="50"/>
      <c r="B9" s="50"/>
      <c r="C9" s="50"/>
      <c r="D9" s="50"/>
      <c r="E9" s="50"/>
      <c r="F9" s="50"/>
      <c r="G9" s="50"/>
      <c r="H9" s="50"/>
      <c r="I9" s="50"/>
      <c r="J9" s="50"/>
      <c r="K9" s="119"/>
      <c r="L9" s="120"/>
      <c r="M9" s="50"/>
      <c r="N9" s="50"/>
      <c r="O9" s="50"/>
      <c r="P9" s="51"/>
      <c r="Q9" s="30" t="s">
        <v>26</v>
      </c>
      <c r="R9" s="30"/>
      <c r="S9" s="30"/>
      <c r="T9" s="30"/>
      <c r="U9" s="30"/>
      <c r="V9" s="30"/>
      <c r="W9" s="30"/>
    </row>
    <row r="10" spans="1:32" ht="20.25" customHeight="1">
      <c r="A10" s="106" t="s">
        <v>58</v>
      </c>
      <c r="B10" s="106"/>
      <c r="C10" s="106"/>
      <c r="D10" s="106"/>
      <c r="E10" s="106"/>
      <c r="F10" s="106"/>
      <c r="G10" s="106"/>
      <c r="H10" s="106"/>
      <c r="I10" s="106"/>
      <c r="J10" s="106"/>
      <c r="K10" s="106"/>
      <c r="L10" s="106"/>
      <c r="M10" s="106"/>
      <c r="N10" s="106"/>
      <c r="O10" s="15"/>
      <c r="P10" s="51"/>
      <c r="Q10" s="30" t="s">
        <v>35</v>
      </c>
      <c r="R10" s="30"/>
      <c r="S10" s="30"/>
      <c r="T10" s="30"/>
      <c r="U10" s="30"/>
      <c r="V10" s="30"/>
      <c r="W10" s="30"/>
    </row>
    <row r="11" spans="1:32" ht="20.25" customHeight="1" thickBot="1">
      <c r="A11" s="56" t="s">
        <v>69</v>
      </c>
      <c r="B11" s="55"/>
      <c r="C11" s="55"/>
      <c r="D11" s="55"/>
      <c r="E11" s="55"/>
      <c r="F11" s="55"/>
      <c r="G11" s="55"/>
      <c r="H11" s="55"/>
      <c r="I11" s="55"/>
      <c r="J11" s="55"/>
      <c r="K11" s="55"/>
      <c r="L11" s="55"/>
      <c r="M11" s="55"/>
      <c r="N11" s="55"/>
      <c r="O11" s="15"/>
      <c r="P11" s="55"/>
      <c r="Q11" s="30" t="s">
        <v>27</v>
      </c>
      <c r="R11" s="30"/>
      <c r="S11" s="30"/>
      <c r="T11" s="30"/>
      <c r="U11" s="30"/>
      <c r="V11" s="30"/>
      <c r="W11" s="30"/>
    </row>
    <row r="12" spans="1:32" ht="22.5" customHeight="1">
      <c r="A12" s="7" t="s">
        <v>33</v>
      </c>
      <c r="K12" s="107"/>
      <c r="L12" s="108"/>
      <c r="O12" s="51"/>
      <c r="P12" s="51"/>
      <c r="Q12" s="30" t="s">
        <v>28</v>
      </c>
      <c r="R12" s="30"/>
      <c r="S12" s="30"/>
      <c r="T12" s="30"/>
      <c r="U12" s="30"/>
      <c r="V12" s="30"/>
      <c r="W12" s="30"/>
    </row>
    <row r="13" spans="1:32" ht="20.25" customHeight="1" thickBot="1">
      <c r="K13" s="109"/>
      <c r="L13" s="110"/>
      <c r="O13" s="51"/>
      <c r="P13" s="51"/>
      <c r="Q13" s="48" t="s">
        <v>55</v>
      </c>
      <c r="R13" s="30"/>
      <c r="S13" s="30"/>
      <c r="T13" s="30"/>
      <c r="U13" s="30"/>
      <c r="V13" s="30"/>
      <c r="W13" s="30"/>
    </row>
    <row r="14" spans="1:32" ht="18.75" customHeight="1">
      <c r="K14" s="32"/>
      <c r="L14" s="32"/>
      <c r="O14" s="51"/>
      <c r="Q14" s="48"/>
      <c r="R14" s="48"/>
      <c r="S14" s="48"/>
      <c r="T14" s="48"/>
      <c r="U14" s="48"/>
      <c r="V14" s="48"/>
      <c r="W14" s="48"/>
      <c r="X14" s="49"/>
    </row>
    <row r="15" spans="1:32" ht="18.75" customHeight="1" thickBot="1">
      <c r="A15" s="7" t="s">
        <v>24</v>
      </c>
      <c r="O15" s="54"/>
      <c r="P15" s="33"/>
      <c r="Q15" s="47"/>
      <c r="R15" s="47"/>
      <c r="S15" s="47"/>
      <c r="T15" s="47"/>
      <c r="U15" s="47"/>
      <c r="V15" s="47"/>
      <c r="W15" s="47"/>
      <c r="X15" s="47"/>
    </row>
    <row r="16" spans="1:32" ht="18.75" customHeight="1">
      <c r="A16" s="1"/>
      <c r="B16" s="111" t="s">
        <v>8</v>
      </c>
      <c r="C16" s="111"/>
      <c r="D16" s="111" t="s">
        <v>9</v>
      </c>
      <c r="E16" s="111"/>
      <c r="F16" s="111" t="s">
        <v>12</v>
      </c>
      <c r="G16" s="111"/>
      <c r="H16" s="111" t="s">
        <v>13</v>
      </c>
      <c r="I16" s="111"/>
      <c r="J16" s="111" t="s">
        <v>14</v>
      </c>
      <c r="K16" s="111"/>
      <c r="L16" s="111" t="s">
        <v>15</v>
      </c>
      <c r="M16" s="91"/>
      <c r="N16" s="13"/>
      <c r="Q16" s="10"/>
      <c r="R16" s="10"/>
      <c r="S16" s="10"/>
      <c r="T16" s="10"/>
      <c r="U16" s="10"/>
      <c r="V16" s="10"/>
      <c r="W16" s="10"/>
      <c r="X16" s="10"/>
    </row>
    <row r="17" spans="1:24" ht="18.75" customHeight="1" thickBot="1">
      <c r="A17" s="92" t="s">
        <v>18</v>
      </c>
      <c r="B17" s="87"/>
      <c r="C17" s="94"/>
      <c r="D17" s="87"/>
      <c r="E17" s="94"/>
      <c r="F17" s="87"/>
      <c r="G17" s="94"/>
      <c r="H17" s="87"/>
      <c r="I17" s="94"/>
      <c r="J17" s="87"/>
      <c r="K17" s="94"/>
      <c r="L17" s="87"/>
      <c r="M17" s="88"/>
      <c r="N17" s="16"/>
      <c r="Q17" s="10" t="s">
        <v>30</v>
      </c>
      <c r="R17" s="10"/>
      <c r="S17" s="10"/>
      <c r="T17" s="10"/>
      <c r="U17" s="10"/>
      <c r="V17" s="10"/>
      <c r="W17" s="10"/>
      <c r="X17" s="10"/>
    </row>
    <row r="18" spans="1:24" ht="19.5" customHeight="1">
      <c r="A18" s="92"/>
      <c r="B18" s="87"/>
      <c r="C18" s="94"/>
      <c r="D18" s="87"/>
      <c r="E18" s="94"/>
      <c r="F18" s="87"/>
      <c r="G18" s="94"/>
      <c r="H18" s="87"/>
      <c r="I18" s="94"/>
      <c r="J18" s="87"/>
      <c r="K18" s="94"/>
      <c r="L18" s="87"/>
      <c r="M18" s="89"/>
      <c r="N18" s="90" t="s">
        <v>21</v>
      </c>
      <c r="O18" s="91"/>
      <c r="P18" s="18"/>
      <c r="Q18" s="10" t="s">
        <v>53</v>
      </c>
      <c r="R18" s="10"/>
      <c r="S18" s="10"/>
      <c r="T18" s="10"/>
      <c r="U18" s="10"/>
      <c r="V18" s="10"/>
      <c r="W18" s="10"/>
      <c r="X18" s="10"/>
    </row>
    <row r="19" spans="1:24" ht="18.75" customHeight="1">
      <c r="A19" s="92" t="s">
        <v>16</v>
      </c>
      <c r="B19" s="87"/>
      <c r="C19" s="94"/>
      <c r="D19" s="87"/>
      <c r="E19" s="94"/>
      <c r="F19" s="87"/>
      <c r="G19" s="94"/>
      <c r="H19" s="87"/>
      <c r="I19" s="94"/>
      <c r="J19" s="87"/>
      <c r="K19" s="94"/>
      <c r="L19" s="87"/>
      <c r="M19" s="89"/>
      <c r="N19" s="98">
        <f>IFERROR(COUNTA(B19:M20)," ")</f>
        <v>0</v>
      </c>
      <c r="O19" s="99"/>
      <c r="P19" s="13"/>
      <c r="Q19" s="10"/>
      <c r="R19" s="9"/>
      <c r="S19" s="9"/>
      <c r="T19" s="9"/>
      <c r="U19" s="9"/>
      <c r="V19" s="9"/>
      <c r="W19" s="9"/>
      <c r="X19" s="9"/>
    </row>
    <row r="20" spans="1:24" ht="19.5" customHeight="1" thickBot="1">
      <c r="A20" s="93"/>
      <c r="B20" s="95"/>
      <c r="C20" s="96"/>
      <c r="D20" s="95"/>
      <c r="E20" s="96"/>
      <c r="F20" s="95"/>
      <c r="G20" s="96"/>
      <c r="H20" s="95"/>
      <c r="I20" s="96"/>
      <c r="J20" s="95"/>
      <c r="K20" s="96"/>
      <c r="L20" s="95"/>
      <c r="M20" s="97"/>
      <c r="N20" s="100"/>
      <c r="O20" s="101"/>
      <c r="P20" s="19"/>
      <c r="Q20" s="38" t="s">
        <v>5</v>
      </c>
      <c r="S20" s="38" t="s">
        <v>6</v>
      </c>
    </row>
    <row r="21" spans="1:24" ht="19.5" customHeight="1" thickTop="1">
      <c r="A21" s="85" t="s">
        <v>17</v>
      </c>
      <c r="B21" s="73" t="str">
        <f>IFERROR(ROUNDUP(B17/(B19*K12),2)," ")</f>
        <v xml:space="preserve"> </v>
      </c>
      <c r="C21" s="73"/>
      <c r="D21" s="73" t="str">
        <f>IFERROR(ROUNDUP(D17/(D19*K12),2)," ")</f>
        <v xml:space="preserve"> </v>
      </c>
      <c r="E21" s="73"/>
      <c r="F21" s="73" t="str">
        <f>IFERROR(ROUNDUP(F17/(F19*K12),2)," ")</f>
        <v xml:space="preserve"> </v>
      </c>
      <c r="G21" s="73"/>
      <c r="H21" s="73" t="str">
        <f>IFERROR(ROUNDUP(H17/(H19*K12),2)," ")</f>
        <v xml:space="preserve"> </v>
      </c>
      <c r="I21" s="73"/>
      <c r="J21" s="73" t="str">
        <f>IFERROR(ROUNDUP(J17/(J19*K12),2)," ")</f>
        <v xml:space="preserve"> </v>
      </c>
      <c r="K21" s="73"/>
      <c r="L21" s="73" t="str">
        <f>IFERROR(ROUNDUP(L17/(L19*K12),2)," ")</f>
        <v xml:space="preserve"> </v>
      </c>
      <c r="M21" s="74"/>
      <c r="O21" s="19"/>
      <c r="P21" s="19"/>
      <c r="Q21" s="81" t="str">
        <f>L29</f>
        <v xml:space="preserve"> </v>
      </c>
      <c r="R21" s="67" t="s">
        <v>4</v>
      </c>
      <c r="S21" s="83"/>
      <c r="T21" s="67" t="s">
        <v>0</v>
      </c>
      <c r="U21" s="65">
        <v>12</v>
      </c>
      <c r="V21" s="67" t="s">
        <v>1</v>
      </c>
      <c r="W21" s="69" t="e">
        <f>IF(Q21*S21/U21=0," ",ROUNDDOWN((Q21*S21/U21),-2))</f>
        <v>#VALUE!</v>
      </c>
      <c r="X21" s="114"/>
    </row>
    <row r="22" spans="1:24" ht="19.5" customHeight="1" thickBot="1">
      <c r="A22" s="86"/>
      <c r="B22" s="75"/>
      <c r="C22" s="75"/>
      <c r="D22" s="75"/>
      <c r="E22" s="75"/>
      <c r="F22" s="75"/>
      <c r="G22" s="75"/>
      <c r="H22" s="75"/>
      <c r="I22" s="75"/>
      <c r="J22" s="75"/>
      <c r="K22" s="75"/>
      <c r="L22" s="75"/>
      <c r="M22" s="76"/>
      <c r="O22" s="19"/>
      <c r="P22" s="13"/>
      <c r="Q22" s="82"/>
      <c r="R22" s="68"/>
      <c r="S22" s="113"/>
      <c r="T22" s="68"/>
      <c r="U22" s="113"/>
      <c r="V22" s="68"/>
      <c r="W22" s="115"/>
      <c r="X22" s="116"/>
    </row>
    <row r="23" spans="1:24" ht="19.5" customHeight="1" thickBot="1">
      <c r="A23" s="7" t="s">
        <v>25</v>
      </c>
      <c r="B23" s="16"/>
      <c r="C23" s="16"/>
      <c r="D23" s="16"/>
      <c r="E23" s="16"/>
      <c r="F23" s="16"/>
      <c r="G23" s="16"/>
      <c r="H23" s="16"/>
      <c r="I23" s="16"/>
      <c r="J23" s="16"/>
      <c r="K23" s="16"/>
      <c r="L23" s="16"/>
      <c r="M23" s="16"/>
      <c r="N23" s="21"/>
      <c r="O23" s="13"/>
      <c r="P23" s="13"/>
      <c r="Q23" s="12"/>
      <c r="R23" s="12"/>
      <c r="S23" s="12"/>
      <c r="T23" s="12"/>
      <c r="U23" s="12"/>
      <c r="V23" s="12"/>
      <c r="W23" s="12"/>
      <c r="X23" s="12"/>
    </row>
    <row r="24" spans="1:24" ht="18.75" customHeight="1">
      <c r="A24" s="7" t="s">
        <v>19</v>
      </c>
      <c r="K24" s="77" t="str">
        <f>IFERROR(ROUNDUP(SUM(B21:M22)/N19,2)," ")</f>
        <v xml:space="preserve"> </v>
      </c>
      <c r="L24" s="78"/>
      <c r="N24" s="21"/>
      <c r="O24" s="13"/>
      <c r="P24" s="13"/>
      <c r="Q24" s="53"/>
      <c r="R24" s="53"/>
      <c r="S24" s="53"/>
      <c r="T24" s="53"/>
      <c r="U24" s="53"/>
      <c r="V24" s="53"/>
      <c r="W24" s="53"/>
      <c r="X24" s="53"/>
    </row>
    <row r="25" spans="1:24" ht="19.5" customHeight="1" thickBot="1">
      <c r="K25" s="79"/>
      <c r="L25" s="80"/>
      <c r="O25" s="13"/>
      <c r="P25" s="52"/>
      <c r="Q25" s="10"/>
      <c r="R25" s="53"/>
      <c r="S25" s="53"/>
      <c r="T25" s="53"/>
      <c r="U25" s="53"/>
      <c r="V25" s="53"/>
      <c r="W25" s="53"/>
      <c r="X25" s="53"/>
    </row>
    <row r="26" spans="1:24" ht="18.75" customHeight="1">
      <c r="K26" s="26"/>
      <c r="L26" s="26"/>
      <c r="O26" s="13"/>
      <c r="P26" s="52"/>
      <c r="Q26" s="53"/>
      <c r="R26" s="53"/>
      <c r="S26" s="53"/>
      <c r="T26" s="53"/>
      <c r="U26" s="53"/>
      <c r="V26" s="53"/>
      <c r="W26" s="53"/>
      <c r="X26" s="53"/>
    </row>
    <row r="27" spans="1:24" ht="19.5" customHeight="1">
      <c r="A27" s="22" t="s">
        <v>32</v>
      </c>
      <c r="B27" s="3"/>
      <c r="C27" s="3"/>
      <c r="D27" s="3"/>
      <c r="E27" s="3"/>
      <c r="F27" s="3"/>
      <c r="G27" s="3"/>
      <c r="H27" s="3"/>
      <c r="I27" s="2"/>
      <c r="J27" s="2"/>
      <c r="K27" s="2"/>
      <c r="L27" s="2"/>
      <c r="M27" s="2"/>
      <c r="N27" s="2"/>
      <c r="O27" s="2"/>
      <c r="P27" s="13"/>
      <c r="Q27" s="38"/>
      <c r="R27" s="53"/>
      <c r="S27" s="53"/>
      <c r="T27" s="53"/>
      <c r="U27" s="53"/>
      <c r="V27" s="53"/>
      <c r="W27" s="53"/>
      <c r="X27" s="53"/>
    </row>
    <row r="28" spans="1:24" ht="24.75" thickBot="1">
      <c r="P28" s="13"/>
      <c r="Q28" s="52"/>
      <c r="S28" s="38"/>
    </row>
    <row r="29" spans="1:24" ht="18.75" customHeight="1">
      <c r="L29" s="57" t="str">
        <f>IFERROR(ROUNDDOWN(3200*K8+3800*K24*K12,-2)," ")</f>
        <v xml:space="preserve"> </v>
      </c>
      <c r="M29" s="58"/>
      <c r="N29" s="59"/>
      <c r="P29" s="13"/>
      <c r="R29" s="52"/>
      <c r="S29" s="52"/>
      <c r="T29" s="52"/>
      <c r="U29" s="52"/>
      <c r="V29" s="52"/>
      <c r="W29" s="52"/>
      <c r="X29" s="52"/>
    </row>
    <row r="30" spans="1:24" ht="19.5" customHeight="1" thickBot="1">
      <c r="L30" s="60"/>
      <c r="M30" s="61"/>
      <c r="N30" s="62"/>
      <c r="P30" s="13"/>
    </row>
    <row r="31" spans="1:24" ht="18.75" customHeight="1">
      <c r="P31" s="13"/>
      <c r="Q31" s="12"/>
    </row>
    <row r="32" spans="1:24" ht="18.75" customHeight="1">
      <c r="P32" s="13"/>
      <c r="R32" s="12"/>
      <c r="S32" s="12"/>
      <c r="T32" s="12"/>
      <c r="U32" s="12"/>
      <c r="V32" s="12"/>
      <c r="W32" s="12"/>
      <c r="X32" s="12"/>
    </row>
    <row r="33" spans="16:24" ht="19.5" customHeight="1">
      <c r="P33" s="13"/>
    </row>
    <row r="34" spans="16:24" ht="18.75" customHeight="1">
      <c r="P34" s="25"/>
      <c r="Q34" s="12"/>
    </row>
    <row r="35" spans="16:24" ht="18.75" customHeight="1">
      <c r="P35" s="13"/>
      <c r="R35" s="12"/>
      <c r="S35" s="12"/>
      <c r="T35" s="12"/>
      <c r="U35" s="12"/>
      <c r="V35" s="12"/>
      <c r="W35" s="12"/>
      <c r="X35" s="12"/>
    </row>
    <row r="36" spans="16:24" ht="18.75" customHeight="1"/>
    <row r="37" spans="16:24" ht="18.75" customHeight="1">
      <c r="Q37" s="12"/>
    </row>
    <row r="38" spans="16:24" ht="8.25" customHeight="1">
      <c r="P38" s="24"/>
      <c r="Q38" s="12"/>
      <c r="R38" s="12"/>
      <c r="S38" s="12"/>
      <c r="T38" s="12"/>
      <c r="U38" s="12"/>
      <c r="V38" s="12"/>
      <c r="W38" s="12"/>
      <c r="X38" s="12"/>
    </row>
    <row r="39" spans="16:24" ht="18.75" customHeight="1">
      <c r="P39" s="20"/>
      <c r="R39" s="12"/>
      <c r="S39" s="12"/>
      <c r="T39" s="12"/>
      <c r="U39" s="12"/>
      <c r="V39" s="12"/>
      <c r="W39" s="12"/>
      <c r="X39" s="12"/>
    </row>
    <row r="40" spans="16:24" ht="18.75" customHeight="1">
      <c r="P40" s="20"/>
    </row>
    <row r="41" spans="16:24" ht="8.25" customHeight="1">
      <c r="P41" s="24"/>
    </row>
    <row r="42" spans="16:24" ht="18.75" customHeight="1">
      <c r="P42" s="20"/>
    </row>
    <row r="43" spans="16:24" ht="18.75" customHeight="1">
      <c r="P43" s="20"/>
    </row>
    <row r="44" spans="16:24" ht="19.5" customHeight="1">
      <c r="P44" s="24"/>
    </row>
    <row r="45" spans="16:24" ht="19.5" customHeight="1">
      <c r="P45" s="24"/>
    </row>
    <row r="46" spans="16:24" ht="18.75" customHeight="1">
      <c r="P46" s="23"/>
    </row>
    <row r="47" spans="16:24" ht="19.5" customHeight="1">
      <c r="P47" s="23"/>
    </row>
    <row r="48" spans="16:24" ht="19.5" customHeight="1"/>
    <row r="49" ht="19.5" customHeight="1"/>
    <row r="50" ht="19.5" customHeight="1"/>
    <row r="51" ht="19.5" customHeight="1"/>
    <row r="53" ht="18.75" customHeight="1"/>
    <row r="54" ht="19.5" customHeight="1"/>
    <row r="57" ht="18.75" customHeight="1"/>
    <row r="58" ht="19.5" customHeight="1"/>
    <row r="60" ht="18.75" customHeight="1"/>
    <row r="61" ht="19.5" customHeight="1"/>
  </sheetData>
  <mergeCells count="44">
    <mergeCell ref="L16:M16"/>
    <mergeCell ref="Q1:R2"/>
    <mergeCell ref="A3:O5"/>
    <mergeCell ref="A7:N7"/>
    <mergeCell ref="K8:L9"/>
    <mergeCell ref="A10:N10"/>
    <mergeCell ref="K12:L13"/>
    <mergeCell ref="B16:C16"/>
    <mergeCell ref="D16:E16"/>
    <mergeCell ref="F16:G16"/>
    <mergeCell ref="H16:I16"/>
    <mergeCell ref="J16:K16"/>
    <mergeCell ref="L17:M18"/>
    <mergeCell ref="N18:O18"/>
    <mergeCell ref="A19:A20"/>
    <mergeCell ref="B19:C20"/>
    <mergeCell ref="D19:E20"/>
    <mergeCell ref="F19:G20"/>
    <mergeCell ref="H19:I20"/>
    <mergeCell ref="J19:K20"/>
    <mergeCell ref="L19:M20"/>
    <mergeCell ref="N19:O20"/>
    <mergeCell ref="A17:A18"/>
    <mergeCell ref="B17:C18"/>
    <mergeCell ref="D17:E18"/>
    <mergeCell ref="F17:G18"/>
    <mergeCell ref="H17:I18"/>
    <mergeCell ref="J17:K18"/>
    <mergeCell ref="A21:A22"/>
    <mergeCell ref="B21:C22"/>
    <mergeCell ref="D21:E22"/>
    <mergeCell ref="F21:G22"/>
    <mergeCell ref="H21:I22"/>
    <mergeCell ref="V21:V22"/>
    <mergeCell ref="W21:X22"/>
    <mergeCell ref="K24:L25"/>
    <mergeCell ref="L29:N30"/>
    <mergeCell ref="L21:M22"/>
    <mergeCell ref="Q21:Q22"/>
    <mergeCell ref="R21:R22"/>
    <mergeCell ref="S21:S22"/>
    <mergeCell ref="T21:T22"/>
    <mergeCell ref="U21:U22"/>
    <mergeCell ref="J21:K22"/>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1"/>
  <sheetViews>
    <sheetView workbookViewId="0">
      <selection activeCell="A3" sqref="A3:O5"/>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2" t="s">
        <v>67</v>
      </c>
      <c r="Q1" s="102" t="s">
        <v>7</v>
      </c>
      <c r="R1" s="103"/>
      <c r="AF1" s="7" t="s">
        <v>11</v>
      </c>
    </row>
    <row r="2" spans="1:32" ht="18.75" customHeight="1">
      <c r="B2" s="17"/>
      <c r="E2" s="7" t="s">
        <v>71</v>
      </c>
      <c r="Q2" s="104"/>
      <c r="R2" s="105"/>
    </row>
    <row r="3" spans="1:32" ht="18.75" customHeight="1">
      <c r="A3" s="63" t="s">
        <v>65</v>
      </c>
      <c r="B3" s="63"/>
      <c r="C3" s="63"/>
      <c r="D3" s="63"/>
      <c r="E3" s="63"/>
      <c r="F3" s="63"/>
      <c r="G3" s="63"/>
      <c r="H3" s="63"/>
      <c r="I3" s="63"/>
      <c r="J3" s="63"/>
      <c r="K3" s="63"/>
      <c r="L3" s="63"/>
      <c r="M3" s="63"/>
      <c r="N3" s="64"/>
      <c r="O3" s="64"/>
      <c r="P3" s="38"/>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38"/>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50"/>
      <c r="B6" s="50"/>
      <c r="C6" s="50"/>
      <c r="D6" s="50"/>
      <c r="E6" s="50"/>
      <c r="F6" s="50"/>
      <c r="G6" s="50"/>
      <c r="H6" s="50"/>
      <c r="I6" s="50"/>
      <c r="J6" s="50"/>
      <c r="K6" s="50"/>
      <c r="L6" s="50"/>
      <c r="M6" s="50"/>
      <c r="N6" s="50"/>
      <c r="O6" s="50"/>
      <c r="P6" s="8"/>
      <c r="Q6" s="30" t="s">
        <v>3</v>
      </c>
      <c r="R6" s="30"/>
      <c r="S6" s="30"/>
      <c r="T6" s="30"/>
      <c r="U6" s="30"/>
      <c r="V6" s="30"/>
      <c r="W6" s="30"/>
    </row>
    <row r="7" spans="1:32" ht="22.5" customHeight="1" thickBot="1">
      <c r="A7" s="106" t="s">
        <v>66</v>
      </c>
      <c r="B7" s="106"/>
      <c r="C7" s="106"/>
      <c r="D7" s="106"/>
      <c r="E7" s="106"/>
      <c r="F7" s="106"/>
      <c r="G7" s="106"/>
      <c r="H7" s="106"/>
      <c r="I7" s="106"/>
      <c r="J7" s="106"/>
      <c r="K7" s="106"/>
      <c r="L7" s="106"/>
      <c r="M7" s="106"/>
      <c r="N7" s="106"/>
      <c r="O7" s="50"/>
      <c r="P7" s="15"/>
      <c r="Q7" s="30" t="s">
        <v>34</v>
      </c>
      <c r="R7" s="30"/>
      <c r="S7" s="30"/>
      <c r="T7" s="30"/>
      <c r="U7" s="30"/>
      <c r="V7" s="30"/>
      <c r="W7" s="30"/>
    </row>
    <row r="8" spans="1:32" ht="22.5" customHeight="1">
      <c r="A8" s="30" t="s">
        <v>60</v>
      </c>
      <c r="B8" s="50"/>
      <c r="C8" s="50"/>
      <c r="D8" s="50"/>
      <c r="E8" s="50"/>
      <c r="F8" s="50"/>
      <c r="G8" s="50"/>
      <c r="H8" s="50"/>
      <c r="I8" s="50"/>
      <c r="J8" s="50"/>
      <c r="K8" s="117">
        <f>40+20-40</f>
        <v>20</v>
      </c>
      <c r="L8" s="118"/>
      <c r="M8" s="50"/>
      <c r="N8" s="50"/>
      <c r="O8" s="50"/>
      <c r="P8" s="51"/>
      <c r="Q8" s="30" t="s">
        <v>29</v>
      </c>
      <c r="R8" s="30"/>
      <c r="S8" s="30"/>
      <c r="T8" s="30"/>
      <c r="U8" s="30"/>
      <c r="V8" s="30"/>
      <c r="W8" s="30"/>
    </row>
    <row r="9" spans="1:32" ht="20.25" customHeight="1" thickBot="1">
      <c r="A9" s="50"/>
      <c r="B9" s="50"/>
      <c r="C9" s="50"/>
      <c r="D9" s="50"/>
      <c r="E9" s="50"/>
      <c r="F9" s="50"/>
      <c r="G9" s="50"/>
      <c r="H9" s="50"/>
      <c r="I9" s="50"/>
      <c r="J9" s="50"/>
      <c r="K9" s="119"/>
      <c r="L9" s="120"/>
      <c r="M9" s="50"/>
      <c r="N9" s="50"/>
      <c r="O9" s="50"/>
      <c r="P9" s="51"/>
      <c r="Q9" s="30" t="s">
        <v>26</v>
      </c>
      <c r="R9" s="30"/>
      <c r="S9" s="30"/>
      <c r="T9" s="30"/>
      <c r="U9" s="30"/>
      <c r="V9" s="30"/>
      <c r="W9" s="30"/>
    </row>
    <row r="10" spans="1:32" ht="20.25" customHeight="1">
      <c r="A10" s="106" t="s">
        <v>58</v>
      </c>
      <c r="B10" s="106"/>
      <c r="C10" s="106"/>
      <c r="D10" s="106"/>
      <c r="E10" s="106"/>
      <c r="F10" s="106"/>
      <c r="G10" s="106"/>
      <c r="H10" s="106"/>
      <c r="I10" s="106"/>
      <c r="J10" s="106"/>
      <c r="K10" s="106"/>
      <c r="L10" s="106"/>
      <c r="M10" s="106"/>
      <c r="N10" s="106"/>
      <c r="O10" s="15"/>
      <c r="P10" s="51"/>
      <c r="Q10" s="30" t="s">
        <v>35</v>
      </c>
      <c r="R10" s="30"/>
      <c r="S10" s="30"/>
      <c r="T10" s="30"/>
      <c r="U10" s="30"/>
      <c r="V10" s="30"/>
      <c r="W10" s="30"/>
    </row>
    <row r="11" spans="1:32" ht="20.25" customHeight="1" thickBot="1">
      <c r="A11" s="56" t="s">
        <v>69</v>
      </c>
      <c r="B11" s="55"/>
      <c r="C11" s="55"/>
      <c r="D11" s="55"/>
      <c r="E11" s="55"/>
      <c r="F11" s="55"/>
      <c r="G11" s="55"/>
      <c r="H11" s="55"/>
      <c r="I11" s="55"/>
      <c r="J11" s="55"/>
      <c r="K11" s="55"/>
      <c r="L11" s="55"/>
      <c r="M11" s="55"/>
      <c r="N11" s="55"/>
      <c r="O11" s="15"/>
      <c r="P11" s="55"/>
      <c r="Q11" s="30" t="s">
        <v>27</v>
      </c>
      <c r="R11" s="30"/>
      <c r="S11" s="30"/>
      <c r="T11" s="30"/>
      <c r="U11" s="30"/>
      <c r="V11" s="30"/>
      <c r="W11" s="30"/>
    </row>
    <row r="12" spans="1:32" ht="22.5" customHeight="1">
      <c r="A12" s="7" t="s">
        <v>33</v>
      </c>
      <c r="K12" s="107">
        <v>40</v>
      </c>
      <c r="L12" s="108"/>
      <c r="O12" s="51"/>
      <c r="P12" s="51"/>
      <c r="Q12" s="30" t="s">
        <v>28</v>
      </c>
      <c r="R12" s="30"/>
      <c r="S12" s="30"/>
      <c r="T12" s="30"/>
      <c r="U12" s="30"/>
      <c r="V12" s="30"/>
      <c r="W12" s="30"/>
    </row>
    <row r="13" spans="1:32" ht="20.25" customHeight="1" thickBot="1">
      <c r="K13" s="109"/>
      <c r="L13" s="110"/>
      <c r="O13" s="51"/>
      <c r="P13" s="51"/>
      <c r="Q13" s="48" t="s">
        <v>55</v>
      </c>
      <c r="R13" s="30"/>
      <c r="S13" s="30"/>
      <c r="T13" s="30"/>
      <c r="U13" s="30"/>
      <c r="V13" s="30"/>
      <c r="W13" s="30"/>
    </row>
    <row r="14" spans="1:32" ht="18.75" customHeight="1">
      <c r="K14" s="32"/>
      <c r="L14" s="32"/>
      <c r="O14" s="51"/>
      <c r="Q14" s="48"/>
      <c r="R14" s="48"/>
      <c r="S14" s="48"/>
      <c r="T14" s="48"/>
      <c r="U14" s="48"/>
      <c r="V14" s="48"/>
      <c r="W14" s="48"/>
      <c r="X14" s="49"/>
    </row>
    <row r="15" spans="1:32" ht="18.75" customHeight="1" thickBot="1">
      <c r="A15" s="7" t="s">
        <v>24</v>
      </c>
      <c r="O15" s="54"/>
      <c r="P15" s="33"/>
      <c r="Q15" s="47"/>
      <c r="R15" s="47"/>
      <c r="S15" s="47"/>
      <c r="T15" s="47"/>
      <c r="U15" s="47"/>
      <c r="V15" s="47"/>
      <c r="W15" s="47"/>
      <c r="X15" s="47"/>
    </row>
    <row r="16" spans="1:32" ht="18.75" customHeight="1">
      <c r="A16" s="1"/>
      <c r="B16" s="111" t="s">
        <v>8</v>
      </c>
      <c r="C16" s="111"/>
      <c r="D16" s="111" t="s">
        <v>9</v>
      </c>
      <c r="E16" s="111"/>
      <c r="F16" s="111" t="s">
        <v>12</v>
      </c>
      <c r="G16" s="111"/>
      <c r="H16" s="111" t="s">
        <v>13</v>
      </c>
      <c r="I16" s="111"/>
      <c r="J16" s="111" t="s">
        <v>14</v>
      </c>
      <c r="K16" s="111"/>
      <c r="L16" s="111" t="s">
        <v>15</v>
      </c>
      <c r="M16" s="91"/>
      <c r="N16" s="13"/>
      <c r="Q16" s="10"/>
      <c r="R16" s="10"/>
      <c r="S16" s="10"/>
      <c r="T16" s="10"/>
      <c r="U16" s="10"/>
      <c r="V16" s="10"/>
      <c r="W16" s="10"/>
      <c r="X16" s="10"/>
    </row>
    <row r="17" spans="1:24" ht="18.75" customHeight="1" thickBot="1">
      <c r="A17" s="92" t="s">
        <v>18</v>
      </c>
      <c r="B17" s="87">
        <v>300</v>
      </c>
      <c r="C17" s="94"/>
      <c r="D17" s="87">
        <v>308</v>
      </c>
      <c r="E17" s="94"/>
      <c r="F17" s="87">
        <v>298</v>
      </c>
      <c r="G17" s="94"/>
      <c r="H17" s="87">
        <v>312</v>
      </c>
      <c r="I17" s="94"/>
      <c r="J17" s="87">
        <v>310</v>
      </c>
      <c r="K17" s="94"/>
      <c r="L17" s="87">
        <v>302</v>
      </c>
      <c r="M17" s="88"/>
      <c r="N17" s="16"/>
      <c r="Q17" s="10" t="s">
        <v>30</v>
      </c>
      <c r="R17" s="10"/>
      <c r="S17" s="10"/>
      <c r="T17" s="10"/>
      <c r="U17" s="10"/>
      <c r="V17" s="10"/>
      <c r="W17" s="10"/>
      <c r="X17" s="10"/>
    </row>
    <row r="18" spans="1:24" ht="19.5" customHeight="1">
      <c r="A18" s="92"/>
      <c r="B18" s="87"/>
      <c r="C18" s="94"/>
      <c r="D18" s="87"/>
      <c r="E18" s="94"/>
      <c r="F18" s="87"/>
      <c r="G18" s="94"/>
      <c r="H18" s="87"/>
      <c r="I18" s="94"/>
      <c r="J18" s="87"/>
      <c r="K18" s="94"/>
      <c r="L18" s="87"/>
      <c r="M18" s="89"/>
      <c r="N18" s="90" t="s">
        <v>21</v>
      </c>
      <c r="O18" s="91"/>
      <c r="P18" s="18"/>
      <c r="Q18" s="10" t="s">
        <v>53</v>
      </c>
      <c r="R18" s="10"/>
      <c r="S18" s="10"/>
      <c r="T18" s="10"/>
      <c r="U18" s="10"/>
      <c r="V18" s="10"/>
      <c r="W18" s="10"/>
      <c r="X18" s="10"/>
    </row>
    <row r="19" spans="1:24" ht="18.75" customHeight="1">
      <c r="A19" s="92" t="s">
        <v>16</v>
      </c>
      <c r="B19" s="87">
        <v>30</v>
      </c>
      <c r="C19" s="94"/>
      <c r="D19" s="87">
        <v>31</v>
      </c>
      <c r="E19" s="94"/>
      <c r="F19" s="87">
        <v>30</v>
      </c>
      <c r="G19" s="94"/>
      <c r="H19" s="87">
        <v>31</v>
      </c>
      <c r="I19" s="94"/>
      <c r="J19" s="87">
        <v>31</v>
      </c>
      <c r="K19" s="94"/>
      <c r="L19" s="87">
        <v>30</v>
      </c>
      <c r="M19" s="89"/>
      <c r="N19" s="98">
        <f>IFERROR(COUNTA(B19:M20)," ")</f>
        <v>6</v>
      </c>
      <c r="O19" s="99"/>
      <c r="P19" s="13"/>
      <c r="Q19" s="10"/>
      <c r="R19" s="9"/>
      <c r="S19" s="9"/>
      <c r="T19" s="9"/>
      <c r="U19" s="9"/>
      <c r="V19" s="9"/>
      <c r="W19" s="9"/>
      <c r="X19" s="9"/>
    </row>
    <row r="20" spans="1:24" ht="19.5" customHeight="1" thickBot="1">
      <c r="A20" s="93"/>
      <c r="B20" s="95"/>
      <c r="C20" s="96"/>
      <c r="D20" s="95"/>
      <c r="E20" s="96"/>
      <c r="F20" s="95"/>
      <c r="G20" s="96"/>
      <c r="H20" s="95"/>
      <c r="I20" s="96"/>
      <c r="J20" s="95"/>
      <c r="K20" s="96"/>
      <c r="L20" s="95"/>
      <c r="M20" s="97"/>
      <c r="N20" s="100"/>
      <c r="O20" s="101"/>
      <c r="P20" s="19"/>
      <c r="Q20" s="38" t="s">
        <v>5</v>
      </c>
      <c r="S20" s="38" t="s">
        <v>6</v>
      </c>
    </row>
    <row r="21" spans="1:24" ht="19.5" customHeight="1" thickTop="1">
      <c r="A21" s="85" t="s">
        <v>17</v>
      </c>
      <c r="B21" s="73">
        <f>IFERROR(ROUNDUP(B17/(B19*K12),2)," ")</f>
        <v>0.25</v>
      </c>
      <c r="C21" s="73"/>
      <c r="D21" s="73">
        <f>IFERROR(ROUNDUP(D17/(D19*K12),2)," ")</f>
        <v>0.25</v>
      </c>
      <c r="E21" s="73"/>
      <c r="F21" s="73">
        <f>IFERROR(ROUNDUP(F17/(F19*K12),2)," ")</f>
        <v>0.25</v>
      </c>
      <c r="G21" s="73"/>
      <c r="H21" s="73">
        <f>IFERROR(ROUNDUP(H17/(H19*K12),2)," ")</f>
        <v>0.26</v>
      </c>
      <c r="I21" s="73"/>
      <c r="J21" s="73">
        <f>IFERROR(ROUNDUP(J17/(J19*K12),2)," ")</f>
        <v>0.25</v>
      </c>
      <c r="K21" s="73"/>
      <c r="L21" s="73">
        <f>IFERROR(ROUNDUP(L17/(L19*K12),2)," ")</f>
        <v>0.26</v>
      </c>
      <c r="M21" s="74"/>
      <c r="O21" s="19"/>
      <c r="P21" s="19"/>
      <c r="Q21" s="81">
        <f>L29</f>
        <v>103500</v>
      </c>
      <c r="R21" s="67" t="s">
        <v>4</v>
      </c>
      <c r="S21" s="83"/>
      <c r="T21" s="67" t="s">
        <v>0</v>
      </c>
      <c r="U21" s="65">
        <v>12</v>
      </c>
      <c r="V21" s="67" t="s">
        <v>1</v>
      </c>
      <c r="W21" s="69" t="str">
        <f>IF(Q21*S21/U21=0," ",ROUNDDOWN((Q21*S21/U21),-2))</f>
        <v xml:space="preserve"> </v>
      </c>
      <c r="X21" s="114"/>
    </row>
    <row r="22" spans="1:24" ht="19.5" customHeight="1" thickBot="1">
      <c r="A22" s="86"/>
      <c r="B22" s="75"/>
      <c r="C22" s="75"/>
      <c r="D22" s="75"/>
      <c r="E22" s="75"/>
      <c r="F22" s="75"/>
      <c r="G22" s="75"/>
      <c r="H22" s="75"/>
      <c r="I22" s="75"/>
      <c r="J22" s="75"/>
      <c r="K22" s="75"/>
      <c r="L22" s="75"/>
      <c r="M22" s="76"/>
      <c r="O22" s="19"/>
      <c r="P22" s="13"/>
      <c r="Q22" s="82"/>
      <c r="R22" s="68"/>
      <c r="S22" s="113"/>
      <c r="T22" s="68"/>
      <c r="U22" s="113"/>
      <c r="V22" s="68"/>
      <c r="W22" s="115"/>
      <c r="X22" s="116"/>
    </row>
    <row r="23" spans="1:24" ht="19.5" customHeight="1" thickBot="1">
      <c r="A23" s="7" t="s">
        <v>25</v>
      </c>
      <c r="B23" s="16"/>
      <c r="C23" s="16"/>
      <c r="D23" s="16"/>
      <c r="E23" s="16"/>
      <c r="F23" s="16"/>
      <c r="G23" s="16"/>
      <c r="H23" s="16"/>
      <c r="I23" s="16"/>
      <c r="J23" s="16"/>
      <c r="K23" s="16"/>
      <c r="L23" s="16"/>
      <c r="M23" s="16"/>
      <c r="N23" s="21"/>
      <c r="O23" s="13"/>
      <c r="P23" s="13"/>
      <c r="Q23" s="12"/>
      <c r="R23" s="12"/>
      <c r="S23" s="12"/>
      <c r="T23" s="12"/>
      <c r="U23" s="12"/>
      <c r="V23" s="12"/>
      <c r="W23" s="12"/>
      <c r="X23" s="12"/>
    </row>
    <row r="24" spans="1:24" ht="18.75" customHeight="1">
      <c r="A24" s="7" t="s">
        <v>19</v>
      </c>
      <c r="K24" s="77">
        <f>IFERROR(ROUNDUP(SUM(B21:M22)/N19,2)," ")</f>
        <v>0.26</v>
      </c>
      <c r="L24" s="78"/>
      <c r="N24" s="21"/>
      <c r="O24" s="13"/>
      <c r="P24" s="13"/>
      <c r="Q24" s="53"/>
      <c r="R24" s="53"/>
      <c r="S24" s="53"/>
      <c r="T24" s="53"/>
      <c r="U24" s="53"/>
      <c r="V24" s="53"/>
      <c r="W24" s="53"/>
      <c r="X24" s="53"/>
    </row>
    <row r="25" spans="1:24" ht="19.5" customHeight="1" thickBot="1">
      <c r="K25" s="79"/>
      <c r="L25" s="80"/>
      <c r="O25" s="13"/>
      <c r="P25" s="52"/>
      <c r="Q25" s="10"/>
      <c r="R25" s="53"/>
      <c r="S25" s="53"/>
      <c r="T25" s="53"/>
      <c r="U25" s="53"/>
      <c r="V25" s="53"/>
      <c r="W25" s="53"/>
      <c r="X25" s="53"/>
    </row>
    <row r="26" spans="1:24" ht="18.75" customHeight="1">
      <c r="K26" s="26"/>
      <c r="L26" s="26"/>
      <c r="O26" s="13"/>
      <c r="P26" s="52"/>
      <c r="Q26" s="53"/>
      <c r="R26" s="53"/>
      <c r="S26" s="53"/>
      <c r="T26" s="53"/>
      <c r="U26" s="53"/>
      <c r="V26" s="53"/>
      <c r="W26" s="53"/>
      <c r="X26" s="53"/>
    </row>
    <row r="27" spans="1:24" ht="19.5" customHeight="1">
      <c r="A27" s="22" t="s">
        <v>32</v>
      </c>
      <c r="B27" s="3"/>
      <c r="C27" s="3"/>
      <c r="D27" s="3"/>
      <c r="E27" s="3"/>
      <c r="F27" s="3"/>
      <c r="G27" s="3"/>
      <c r="H27" s="3"/>
      <c r="I27" s="2"/>
      <c r="J27" s="2"/>
      <c r="K27" s="2"/>
      <c r="L27" s="2"/>
      <c r="M27" s="2"/>
      <c r="N27" s="2"/>
      <c r="O27" s="2"/>
      <c r="P27" s="13"/>
      <c r="Q27" s="38"/>
      <c r="R27" s="53"/>
      <c r="S27" s="53"/>
      <c r="T27" s="53"/>
      <c r="U27" s="53"/>
      <c r="V27" s="53"/>
      <c r="W27" s="53"/>
      <c r="X27" s="53"/>
    </row>
    <row r="28" spans="1:24" ht="24.75" thickBot="1">
      <c r="P28" s="13"/>
      <c r="Q28" s="52"/>
      <c r="S28" s="38"/>
    </row>
    <row r="29" spans="1:24" ht="18.75" customHeight="1">
      <c r="L29" s="57">
        <f>IFERROR(ROUNDDOWN(3200*K8+3800*K24*K12,-2)," ")</f>
        <v>103500</v>
      </c>
      <c r="M29" s="58"/>
      <c r="N29" s="59"/>
      <c r="P29" s="13"/>
      <c r="R29" s="52"/>
      <c r="S29" s="52"/>
      <c r="T29" s="52"/>
      <c r="U29" s="52"/>
      <c r="V29" s="52"/>
      <c r="W29" s="52"/>
      <c r="X29" s="52"/>
    </row>
    <row r="30" spans="1:24" ht="19.5" customHeight="1" thickBot="1">
      <c r="L30" s="60"/>
      <c r="M30" s="61"/>
      <c r="N30" s="62"/>
      <c r="P30" s="13"/>
    </row>
    <row r="31" spans="1:24" ht="18.75" customHeight="1">
      <c r="P31" s="13"/>
      <c r="Q31" s="12"/>
    </row>
    <row r="32" spans="1:24" ht="18.75" customHeight="1">
      <c r="P32" s="13"/>
      <c r="R32" s="12"/>
      <c r="S32" s="12"/>
      <c r="T32" s="12"/>
      <c r="U32" s="12"/>
      <c r="V32" s="12"/>
      <c r="W32" s="12"/>
      <c r="X32" s="12"/>
    </row>
    <row r="33" spans="16:24" ht="19.5" customHeight="1">
      <c r="P33" s="13"/>
    </row>
    <row r="34" spans="16:24" ht="18.75" customHeight="1">
      <c r="P34" s="25"/>
      <c r="Q34" s="12"/>
    </row>
    <row r="35" spans="16:24" ht="18.75" customHeight="1">
      <c r="P35" s="13"/>
      <c r="R35" s="12"/>
      <c r="S35" s="12"/>
      <c r="T35" s="12"/>
      <c r="U35" s="12"/>
      <c r="V35" s="12"/>
      <c r="W35" s="12"/>
      <c r="X35" s="12"/>
    </row>
    <row r="36" spans="16:24" ht="18.75" customHeight="1"/>
    <row r="37" spans="16:24" ht="18.75" customHeight="1">
      <c r="Q37" s="12"/>
    </row>
    <row r="38" spans="16:24" ht="8.25" customHeight="1">
      <c r="P38" s="24"/>
      <c r="Q38" s="12"/>
      <c r="R38" s="12"/>
      <c r="S38" s="12"/>
      <c r="T38" s="12"/>
      <c r="U38" s="12"/>
      <c r="V38" s="12"/>
      <c r="W38" s="12"/>
      <c r="X38" s="12"/>
    </row>
    <row r="39" spans="16:24" ht="18.75" customHeight="1">
      <c r="P39" s="20"/>
      <c r="R39" s="12"/>
      <c r="S39" s="12"/>
      <c r="T39" s="12"/>
      <c r="U39" s="12"/>
      <c r="V39" s="12"/>
      <c r="W39" s="12"/>
      <c r="X39" s="12"/>
    </row>
    <row r="40" spans="16:24" ht="18.75" customHeight="1">
      <c r="P40" s="20"/>
    </row>
    <row r="41" spans="16:24" ht="8.25" customHeight="1">
      <c r="P41" s="24"/>
    </row>
    <row r="42" spans="16:24" ht="18.75" customHeight="1">
      <c r="P42" s="20"/>
    </row>
    <row r="43" spans="16:24" ht="18.75" customHeight="1">
      <c r="P43" s="20"/>
    </row>
    <row r="44" spans="16:24" ht="19.5" customHeight="1">
      <c r="P44" s="24"/>
    </row>
    <row r="45" spans="16:24" ht="19.5" customHeight="1">
      <c r="P45" s="24"/>
    </row>
    <row r="46" spans="16:24" ht="18.75" customHeight="1">
      <c r="P46" s="23"/>
    </row>
    <row r="47" spans="16:24" ht="19.5" customHeight="1">
      <c r="P47" s="23"/>
    </row>
    <row r="48" spans="16:24" ht="19.5" customHeight="1"/>
    <row r="49" ht="19.5" customHeight="1"/>
    <row r="50" ht="19.5" customHeight="1"/>
    <row r="51" ht="19.5" customHeight="1"/>
    <row r="53" ht="18.75" customHeight="1"/>
    <row r="54" ht="19.5" customHeight="1"/>
    <row r="57" ht="18.75" customHeight="1"/>
    <row r="58" ht="19.5" customHeight="1"/>
    <row r="60" ht="18.75" customHeight="1"/>
    <row r="61" ht="19.5" customHeight="1"/>
  </sheetData>
  <mergeCells count="44">
    <mergeCell ref="L16:M16"/>
    <mergeCell ref="Q1:R2"/>
    <mergeCell ref="A3:O5"/>
    <mergeCell ref="A7:N7"/>
    <mergeCell ref="K8:L9"/>
    <mergeCell ref="A10:N10"/>
    <mergeCell ref="K12:L13"/>
    <mergeCell ref="B16:C16"/>
    <mergeCell ref="D16:E16"/>
    <mergeCell ref="F16:G16"/>
    <mergeCell ref="H16:I16"/>
    <mergeCell ref="J16:K16"/>
    <mergeCell ref="L17:M18"/>
    <mergeCell ref="N18:O18"/>
    <mergeCell ref="A19:A20"/>
    <mergeCell ref="B19:C20"/>
    <mergeCell ref="D19:E20"/>
    <mergeCell ref="F19:G20"/>
    <mergeCell ref="H19:I20"/>
    <mergeCell ref="J19:K20"/>
    <mergeCell ref="L19:M20"/>
    <mergeCell ref="N19:O20"/>
    <mergeCell ref="A17:A18"/>
    <mergeCell ref="B17:C18"/>
    <mergeCell ref="D17:E18"/>
    <mergeCell ref="F17:G18"/>
    <mergeCell ref="H17:I18"/>
    <mergeCell ref="J17:K18"/>
    <mergeCell ref="A21:A22"/>
    <mergeCell ref="B21:C22"/>
    <mergeCell ref="D21:E22"/>
    <mergeCell ref="F21:G22"/>
    <mergeCell ref="H21:I22"/>
    <mergeCell ref="V21:V22"/>
    <mergeCell ref="W21:X22"/>
    <mergeCell ref="K24:L25"/>
    <mergeCell ref="L29:N30"/>
    <mergeCell ref="L21:M22"/>
    <mergeCell ref="Q21:Q22"/>
    <mergeCell ref="R21:R22"/>
    <mergeCell ref="S21:S22"/>
    <mergeCell ref="T21:T22"/>
    <mergeCell ref="U21:U22"/>
    <mergeCell ref="J21:K22"/>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0"/>
  <sheetViews>
    <sheetView workbookViewId="0">
      <selection activeCell="F2" sqref="F2"/>
    </sheetView>
  </sheetViews>
  <sheetFormatPr defaultRowHeight="18.75"/>
  <cols>
    <col min="1" max="1" width="11" style="7" customWidth="1"/>
    <col min="2" max="16" width="5.25" style="7" customWidth="1"/>
    <col min="17" max="17" width="13.875" style="7" bestFit="1" customWidth="1"/>
    <col min="18" max="31" width="9" style="7"/>
    <col min="32" max="32" width="121.5" style="7" customWidth="1"/>
    <col min="33" max="16384" width="9" style="7"/>
  </cols>
  <sheetData>
    <row r="1" spans="1:32" ht="18.75" customHeight="1">
      <c r="A1" s="17"/>
      <c r="B1" s="17"/>
      <c r="C1" s="17"/>
      <c r="D1" s="17"/>
      <c r="E1" s="17"/>
      <c r="Q1" s="102" t="s">
        <v>7</v>
      </c>
      <c r="R1" s="103"/>
      <c r="AF1" s="7" t="s">
        <v>11</v>
      </c>
    </row>
    <row r="2" spans="1:32" ht="18.75" customHeight="1">
      <c r="B2" s="17"/>
      <c r="Q2" s="104"/>
      <c r="R2" s="105"/>
    </row>
    <row r="3" spans="1:32" ht="18.75" customHeight="1">
      <c r="A3" s="63" t="s">
        <v>61</v>
      </c>
      <c r="B3" s="63"/>
      <c r="C3" s="63"/>
      <c r="D3" s="63"/>
      <c r="E3" s="63"/>
      <c r="F3" s="63"/>
      <c r="G3" s="63"/>
      <c r="H3" s="63"/>
      <c r="I3" s="63"/>
      <c r="J3" s="63"/>
      <c r="K3" s="63"/>
      <c r="L3" s="63"/>
      <c r="M3" s="63"/>
      <c r="N3" s="64"/>
      <c r="O3" s="64"/>
      <c r="P3" s="38"/>
      <c r="Q3" s="6" t="s">
        <v>22</v>
      </c>
      <c r="R3" s="5"/>
      <c r="S3" s="5"/>
      <c r="T3" s="5"/>
      <c r="U3" s="5"/>
      <c r="V3" s="5"/>
      <c r="W3" s="5"/>
      <c r="X3" s="5"/>
    </row>
    <row r="4" spans="1:32" ht="27.75" customHeight="1">
      <c r="A4" s="63"/>
      <c r="B4" s="63"/>
      <c r="C4" s="63"/>
      <c r="D4" s="63"/>
      <c r="E4" s="63"/>
      <c r="F4" s="63"/>
      <c r="G4" s="63"/>
      <c r="H4" s="63"/>
      <c r="I4" s="63"/>
      <c r="J4" s="63"/>
      <c r="K4" s="63"/>
      <c r="L4" s="63"/>
      <c r="M4" s="63"/>
      <c r="N4" s="64"/>
      <c r="O4" s="64"/>
      <c r="P4" s="38"/>
      <c r="Q4" s="30" t="s">
        <v>23</v>
      </c>
      <c r="R4" s="30"/>
      <c r="S4" s="30"/>
      <c r="T4" s="30"/>
      <c r="U4" s="30"/>
      <c r="V4" s="30"/>
      <c r="W4" s="30"/>
      <c r="X4" s="30"/>
    </row>
    <row r="5" spans="1:32" ht="18.75" customHeight="1">
      <c r="A5" s="64"/>
      <c r="B5" s="64"/>
      <c r="C5" s="64"/>
      <c r="D5" s="64"/>
      <c r="E5" s="64"/>
      <c r="F5" s="64"/>
      <c r="G5" s="64"/>
      <c r="H5" s="64"/>
      <c r="I5" s="64"/>
      <c r="J5" s="64"/>
      <c r="K5" s="64"/>
      <c r="L5" s="64"/>
      <c r="M5" s="64"/>
      <c r="N5" s="64"/>
      <c r="O5" s="64"/>
      <c r="P5" s="8"/>
      <c r="Q5" s="30" t="s">
        <v>2</v>
      </c>
      <c r="R5" s="30"/>
      <c r="S5" s="30"/>
      <c r="T5" s="30"/>
      <c r="U5" s="30"/>
      <c r="V5" s="30"/>
      <c r="W5" s="30"/>
    </row>
    <row r="6" spans="1:32" ht="18.75" customHeight="1">
      <c r="A6" s="44"/>
      <c r="B6" s="44"/>
      <c r="C6" s="44"/>
      <c r="D6" s="44"/>
      <c r="E6" s="44"/>
      <c r="F6" s="44"/>
      <c r="G6" s="44"/>
      <c r="H6" s="44"/>
      <c r="I6" s="44"/>
      <c r="J6" s="44"/>
      <c r="K6" s="44"/>
      <c r="L6" s="44"/>
      <c r="M6" s="44"/>
      <c r="N6" s="44"/>
      <c r="O6" s="44"/>
      <c r="P6" s="8"/>
      <c r="Q6" s="30" t="s">
        <v>3</v>
      </c>
      <c r="R6" s="30"/>
      <c r="S6" s="30"/>
      <c r="T6" s="30"/>
      <c r="U6" s="30"/>
      <c r="V6" s="30"/>
      <c r="W6" s="30"/>
    </row>
    <row r="7" spans="1:32" ht="22.5" customHeight="1" thickBot="1">
      <c r="A7" s="106" t="s">
        <v>20</v>
      </c>
      <c r="B7" s="106"/>
      <c r="C7" s="106"/>
      <c r="D7" s="106"/>
      <c r="E7" s="106"/>
      <c r="F7" s="106"/>
      <c r="G7" s="106"/>
      <c r="H7" s="106"/>
      <c r="I7" s="106"/>
      <c r="J7" s="106"/>
      <c r="K7" s="106"/>
      <c r="L7" s="106"/>
      <c r="M7" s="106"/>
      <c r="N7" s="106"/>
      <c r="O7" s="15"/>
      <c r="P7" s="15"/>
      <c r="Q7" s="30" t="s">
        <v>34</v>
      </c>
      <c r="R7" s="30"/>
      <c r="S7" s="30"/>
      <c r="T7" s="30"/>
      <c r="U7" s="30"/>
      <c r="V7" s="30"/>
      <c r="W7" s="30"/>
    </row>
    <row r="8" spans="1:32" ht="22.5" customHeight="1">
      <c r="A8" s="7" t="s">
        <v>33</v>
      </c>
      <c r="K8" s="107"/>
      <c r="L8" s="108"/>
      <c r="O8" s="43"/>
      <c r="P8" s="43"/>
      <c r="Q8" s="30" t="s">
        <v>29</v>
      </c>
      <c r="R8" s="30"/>
      <c r="S8" s="30"/>
      <c r="T8" s="30"/>
      <c r="U8" s="30"/>
      <c r="V8" s="30"/>
      <c r="W8" s="30"/>
    </row>
    <row r="9" spans="1:32" ht="20.25" customHeight="1" thickBot="1">
      <c r="K9" s="109"/>
      <c r="L9" s="110"/>
      <c r="O9" s="43"/>
      <c r="P9" s="43"/>
      <c r="Q9" s="30" t="s">
        <v>26</v>
      </c>
      <c r="R9" s="30"/>
      <c r="S9" s="30"/>
      <c r="T9" s="30"/>
      <c r="U9" s="30"/>
      <c r="V9" s="30"/>
      <c r="W9" s="30"/>
    </row>
    <row r="10" spans="1:32" ht="20.25" customHeight="1">
      <c r="K10" s="32"/>
      <c r="L10" s="32"/>
      <c r="O10" s="43"/>
      <c r="P10" s="43"/>
      <c r="Q10" s="30" t="s">
        <v>35</v>
      </c>
      <c r="R10" s="30"/>
      <c r="S10" s="30"/>
      <c r="T10" s="30"/>
      <c r="U10" s="30"/>
      <c r="V10" s="30"/>
      <c r="W10" s="30"/>
    </row>
    <row r="11" spans="1:32" ht="22.5" customHeight="1" thickBot="1">
      <c r="A11" s="7" t="s">
        <v>24</v>
      </c>
      <c r="O11" s="43"/>
      <c r="P11" s="43"/>
      <c r="Q11" s="30" t="s">
        <v>27</v>
      </c>
      <c r="R11" s="30"/>
      <c r="S11" s="30"/>
      <c r="T11" s="30"/>
      <c r="U11" s="30"/>
      <c r="V11" s="30"/>
      <c r="W11" s="30"/>
    </row>
    <row r="12" spans="1:32" ht="20.25" customHeight="1">
      <c r="A12" s="1"/>
      <c r="B12" s="111" t="s">
        <v>8</v>
      </c>
      <c r="C12" s="111"/>
      <c r="D12" s="111" t="s">
        <v>9</v>
      </c>
      <c r="E12" s="111"/>
      <c r="F12" s="111" t="s">
        <v>12</v>
      </c>
      <c r="G12" s="111"/>
      <c r="H12" s="111" t="s">
        <v>13</v>
      </c>
      <c r="I12" s="111"/>
      <c r="J12" s="111" t="s">
        <v>14</v>
      </c>
      <c r="K12" s="111"/>
      <c r="L12" s="111" t="s">
        <v>15</v>
      </c>
      <c r="M12" s="91"/>
      <c r="N12" s="13"/>
      <c r="P12" s="43"/>
      <c r="Q12" s="30" t="s">
        <v>28</v>
      </c>
      <c r="R12" s="30"/>
      <c r="S12" s="30"/>
      <c r="T12" s="30"/>
      <c r="U12" s="30"/>
      <c r="V12" s="30"/>
      <c r="W12" s="30"/>
    </row>
    <row r="13" spans="1:32" ht="18.75" customHeight="1" thickBot="1">
      <c r="A13" s="92" t="s">
        <v>18</v>
      </c>
      <c r="B13" s="87"/>
      <c r="C13" s="94"/>
      <c r="D13" s="87"/>
      <c r="E13" s="94"/>
      <c r="F13" s="87"/>
      <c r="G13" s="94"/>
      <c r="H13" s="87"/>
      <c r="I13" s="94"/>
      <c r="J13" s="87"/>
      <c r="K13" s="94"/>
      <c r="L13" s="87"/>
      <c r="M13" s="88"/>
      <c r="N13" s="16"/>
      <c r="Q13" s="30"/>
      <c r="R13" s="30"/>
      <c r="S13" s="30"/>
      <c r="T13" s="30"/>
      <c r="U13" s="30"/>
      <c r="V13" s="30"/>
      <c r="W13" s="30"/>
    </row>
    <row r="14" spans="1:32" ht="18.75" customHeight="1">
      <c r="A14" s="92"/>
      <c r="B14" s="87"/>
      <c r="C14" s="94"/>
      <c r="D14" s="87"/>
      <c r="E14" s="94"/>
      <c r="F14" s="87"/>
      <c r="G14" s="94"/>
      <c r="H14" s="87"/>
      <c r="I14" s="94"/>
      <c r="J14" s="87"/>
      <c r="K14" s="94"/>
      <c r="L14" s="87"/>
      <c r="M14" s="89"/>
      <c r="N14" s="90" t="s">
        <v>21</v>
      </c>
      <c r="O14" s="91"/>
      <c r="P14" s="4"/>
      <c r="Q14" s="10" t="s">
        <v>30</v>
      </c>
      <c r="R14" s="10"/>
      <c r="S14" s="10"/>
      <c r="T14" s="10"/>
      <c r="U14" s="10"/>
      <c r="V14" s="10"/>
      <c r="W14" s="10"/>
      <c r="X14" s="10"/>
    </row>
    <row r="15" spans="1:32" ht="18.75" customHeight="1">
      <c r="A15" s="92" t="s">
        <v>16</v>
      </c>
      <c r="B15" s="87"/>
      <c r="C15" s="94"/>
      <c r="D15" s="87"/>
      <c r="E15" s="94"/>
      <c r="F15" s="87"/>
      <c r="G15" s="94"/>
      <c r="H15" s="87"/>
      <c r="I15" s="94"/>
      <c r="J15" s="87"/>
      <c r="K15" s="94"/>
      <c r="L15" s="87"/>
      <c r="M15" s="89"/>
      <c r="N15" s="98">
        <f>IFERROR(COUNTA(B15:M16)," ")</f>
        <v>0</v>
      </c>
      <c r="O15" s="99"/>
      <c r="Q15" s="10" t="s">
        <v>53</v>
      </c>
      <c r="R15" s="10"/>
      <c r="S15" s="10"/>
      <c r="T15" s="10"/>
      <c r="U15" s="10"/>
      <c r="V15" s="10"/>
      <c r="W15" s="10"/>
      <c r="X15" s="10"/>
    </row>
    <row r="16" spans="1:32" ht="18.75" customHeight="1" thickBot="1">
      <c r="A16" s="93"/>
      <c r="B16" s="95"/>
      <c r="C16" s="96"/>
      <c r="D16" s="95"/>
      <c r="E16" s="96"/>
      <c r="F16" s="95"/>
      <c r="G16" s="96"/>
      <c r="H16" s="95"/>
      <c r="I16" s="96"/>
      <c r="J16" s="95"/>
      <c r="K16" s="96"/>
      <c r="L16" s="95"/>
      <c r="M16" s="97"/>
      <c r="N16" s="100"/>
      <c r="O16" s="101"/>
      <c r="Q16" s="10"/>
      <c r="R16" s="9"/>
      <c r="S16" s="9"/>
      <c r="T16" s="9"/>
      <c r="U16" s="9"/>
      <c r="V16" s="9"/>
      <c r="W16" s="9"/>
      <c r="X16" s="9"/>
    </row>
    <row r="17" spans="1:24" ht="19.5" customHeight="1" thickTop="1" thickBot="1">
      <c r="A17" s="85" t="s">
        <v>17</v>
      </c>
      <c r="B17" s="73" t="str">
        <f>IFERROR(ROUNDUP(B13/(B15*K8),2)," ")</f>
        <v xml:space="preserve"> </v>
      </c>
      <c r="C17" s="73"/>
      <c r="D17" s="73" t="str">
        <f>IFERROR(ROUNDUP(D13/(D15*K8),2)," ")</f>
        <v xml:space="preserve"> </v>
      </c>
      <c r="E17" s="73"/>
      <c r="F17" s="73" t="str">
        <f>IFERROR(ROUNDUP(F13/(F15*K8),2)," ")</f>
        <v xml:space="preserve"> </v>
      </c>
      <c r="G17" s="73"/>
      <c r="H17" s="73" t="str">
        <f>IFERROR(ROUNDUP(H13/(H15*K8),2)," ")</f>
        <v xml:space="preserve"> </v>
      </c>
      <c r="I17" s="73"/>
      <c r="J17" s="73" t="str">
        <f>IFERROR(ROUNDUP(J13/(J15*K8),2)," ")</f>
        <v xml:space="preserve"> </v>
      </c>
      <c r="K17" s="73"/>
      <c r="L17" s="73" t="str">
        <f>IFERROR(ROUNDUP(L13/(L15*K8),2)," ")</f>
        <v xml:space="preserve"> </v>
      </c>
      <c r="M17" s="74"/>
      <c r="O17" s="19"/>
      <c r="P17" s="18"/>
      <c r="Q17" s="38" t="s">
        <v>5</v>
      </c>
      <c r="S17" s="38" t="s">
        <v>6</v>
      </c>
    </row>
    <row r="18" spans="1:24" ht="18.75" customHeight="1" thickBot="1">
      <c r="A18" s="86"/>
      <c r="B18" s="75"/>
      <c r="C18" s="75"/>
      <c r="D18" s="75"/>
      <c r="E18" s="75"/>
      <c r="F18" s="75"/>
      <c r="G18" s="75"/>
      <c r="H18" s="75"/>
      <c r="I18" s="75"/>
      <c r="J18" s="75"/>
      <c r="K18" s="75"/>
      <c r="L18" s="75"/>
      <c r="M18" s="76"/>
      <c r="O18" s="19"/>
      <c r="P18" s="13"/>
      <c r="Q18" s="81" t="str">
        <f>L25</f>
        <v xml:space="preserve"> </v>
      </c>
      <c r="R18" s="67" t="s">
        <v>4</v>
      </c>
      <c r="S18" s="83"/>
      <c r="T18" s="67" t="s">
        <v>0</v>
      </c>
      <c r="U18" s="65">
        <v>12</v>
      </c>
      <c r="V18" s="67" t="s">
        <v>1</v>
      </c>
      <c r="W18" s="69" t="e">
        <f>IF(Q18*S18/U18=0," ",ROUNDDOWN((Q18*S18/U18),-2))</f>
        <v>#VALUE!</v>
      </c>
      <c r="X18" s="70"/>
    </row>
    <row r="19" spans="1:24" ht="19.5" customHeight="1" thickBot="1">
      <c r="A19" s="7" t="s">
        <v>25</v>
      </c>
      <c r="B19" s="16"/>
      <c r="C19" s="16"/>
      <c r="D19" s="16"/>
      <c r="E19" s="16"/>
      <c r="F19" s="16"/>
      <c r="G19" s="16"/>
      <c r="H19" s="16"/>
      <c r="I19" s="16"/>
      <c r="J19" s="16"/>
      <c r="K19" s="16"/>
      <c r="L19" s="16"/>
      <c r="M19" s="16"/>
      <c r="N19" s="21"/>
      <c r="O19" s="13"/>
      <c r="P19" s="19"/>
      <c r="Q19" s="82"/>
      <c r="R19" s="68"/>
      <c r="S19" s="84"/>
      <c r="T19" s="68"/>
      <c r="U19" s="66"/>
      <c r="V19" s="68"/>
      <c r="W19" s="71"/>
      <c r="X19" s="72"/>
    </row>
    <row r="20" spans="1:24" ht="19.5" customHeight="1">
      <c r="A20" s="7" t="s">
        <v>19</v>
      </c>
      <c r="K20" s="77" t="str">
        <f>IFERROR(ROUNDUP(SUM(B17:M18)/N15,2)," ")</f>
        <v xml:space="preserve"> </v>
      </c>
      <c r="L20" s="78"/>
      <c r="N20" s="21"/>
      <c r="O20" s="13"/>
      <c r="P20" s="19"/>
      <c r="Q20" s="12"/>
      <c r="R20" s="12"/>
      <c r="S20" s="12"/>
      <c r="T20" s="12"/>
      <c r="U20" s="12"/>
      <c r="V20" s="12"/>
      <c r="W20" s="12"/>
      <c r="X20" s="12"/>
    </row>
    <row r="21" spans="1:24" ht="19.5" customHeight="1" thickBot="1">
      <c r="K21" s="79"/>
      <c r="L21" s="80"/>
      <c r="O21" s="13"/>
      <c r="P21" s="13"/>
      <c r="Q21" s="46"/>
      <c r="R21" s="45"/>
      <c r="S21" s="45"/>
      <c r="T21" s="45"/>
      <c r="U21" s="45"/>
      <c r="V21" s="45"/>
      <c r="W21" s="45"/>
      <c r="X21" s="45"/>
    </row>
    <row r="22" spans="1:24" ht="19.5" customHeight="1">
      <c r="K22" s="26"/>
      <c r="L22" s="26"/>
      <c r="O22" s="13"/>
      <c r="P22" s="13"/>
      <c r="Q22" s="46"/>
      <c r="R22" s="46"/>
      <c r="S22" s="46"/>
      <c r="T22" s="46"/>
      <c r="U22" s="46"/>
      <c r="V22" s="46"/>
      <c r="W22" s="46"/>
      <c r="X22" s="46"/>
    </row>
    <row r="23" spans="1:24" ht="18.75" customHeight="1">
      <c r="A23" s="22" t="s">
        <v>32</v>
      </c>
      <c r="B23" s="3"/>
      <c r="C23" s="3"/>
      <c r="D23" s="3"/>
      <c r="E23" s="3"/>
      <c r="F23" s="3"/>
      <c r="G23" s="3"/>
      <c r="H23" s="3"/>
      <c r="I23" s="2"/>
      <c r="J23" s="2"/>
      <c r="K23" s="2"/>
      <c r="L23" s="2"/>
      <c r="M23" s="2"/>
      <c r="N23" s="2"/>
      <c r="O23" s="2"/>
      <c r="P23" s="13"/>
      <c r="Q23" s="10"/>
      <c r="R23" s="46"/>
      <c r="S23" s="46"/>
      <c r="T23" s="46"/>
      <c r="U23" s="46"/>
      <c r="V23" s="46"/>
      <c r="W23" s="46"/>
      <c r="X23" s="46"/>
    </row>
    <row r="24" spans="1:24" ht="19.5" customHeight="1" thickBot="1">
      <c r="P24" s="45"/>
      <c r="Q24" s="46"/>
      <c r="R24" s="10"/>
      <c r="S24" s="10"/>
      <c r="T24" s="10"/>
      <c r="U24" s="10"/>
      <c r="V24" s="10"/>
      <c r="W24" s="10"/>
      <c r="X24" s="10"/>
    </row>
    <row r="25" spans="1:24" ht="18.75" customHeight="1">
      <c r="L25" s="57" t="str">
        <f>IFERROR(ROUNDDOWN(15600*K20*K8,-2)," ")</f>
        <v xml:space="preserve"> </v>
      </c>
      <c r="M25" s="58"/>
      <c r="N25" s="59"/>
      <c r="P25" s="45"/>
      <c r="Q25" s="46"/>
      <c r="R25" s="46"/>
      <c r="S25" s="46"/>
      <c r="T25" s="46"/>
      <c r="U25" s="46"/>
      <c r="V25" s="46"/>
      <c r="W25" s="46"/>
      <c r="X25" s="46"/>
    </row>
    <row r="26" spans="1:24" ht="19.5" customHeight="1" thickBot="1">
      <c r="L26" s="60"/>
      <c r="M26" s="61"/>
      <c r="N26" s="62"/>
      <c r="P26" s="13"/>
      <c r="Q26" s="38"/>
      <c r="R26" s="46"/>
      <c r="S26" s="46"/>
      <c r="T26" s="46"/>
      <c r="U26" s="46"/>
      <c r="V26" s="46"/>
      <c r="W26" s="46"/>
      <c r="X26" s="46"/>
    </row>
    <row r="27" spans="1:24" ht="24">
      <c r="P27" s="13"/>
      <c r="Q27" s="45"/>
      <c r="S27" s="38"/>
    </row>
    <row r="28" spans="1:24" ht="18.75" customHeight="1">
      <c r="P28" s="13"/>
      <c r="R28" s="45"/>
      <c r="S28" s="45"/>
      <c r="T28" s="45"/>
      <c r="U28" s="45"/>
      <c r="V28" s="45"/>
      <c r="W28" s="45"/>
      <c r="X28" s="45"/>
    </row>
    <row r="29" spans="1:24" ht="19.5" customHeight="1">
      <c r="P29" s="13"/>
    </row>
    <row r="30" spans="1:24" ht="18.75" customHeight="1">
      <c r="P30" s="13"/>
      <c r="Q30" s="12"/>
    </row>
    <row r="31" spans="1:24" ht="18.75" customHeight="1">
      <c r="P31" s="13"/>
      <c r="R31" s="12"/>
      <c r="S31" s="12"/>
      <c r="T31" s="12"/>
      <c r="U31" s="12"/>
      <c r="V31" s="12"/>
      <c r="W31" s="12"/>
      <c r="X31" s="12"/>
    </row>
    <row r="32" spans="1:24" ht="19.5" customHeight="1">
      <c r="P32" s="13"/>
    </row>
    <row r="33" spans="16:24" ht="18.75" customHeight="1">
      <c r="P33" s="25"/>
      <c r="Q33" s="12"/>
    </row>
    <row r="34" spans="16:24" ht="18.75" customHeight="1">
      <c r="P34" s="13"/>
      <c r="R34" s="12"/>
      <c r="S34" s="12"/>
      <c r="T34" s="12"/>
      <c r="U34" s="12"/>
      <c r="V34" s="12"/>
      <c r="W34" s="12"/>
      <c r="X34" s="12"/>
    </row>
    <row r="35" spans="16:24" ht="18.75" customHeight="1"/>
    <row r="36" spans="16:24" ht="18.75" customHeight="1">
      <c r="Q36" s="12"/>
    </row>
    <row r="37" spans="16:24" ht="8.25" customHeight="1">
      <c r="P37" s="24"/>
      <c r="Q37" s="12"/>
      <c r="R37" s="12"/>
      <c r="S37" s="12"/>
      <c r="T37" s="12"/>
      <c r="U37" s="12"/>
      <c r="V37" s="12"/>
      <c r="W37" s="12"/>
      <c r="X37" s="12"/>
    </row>
    <row r="38" spans="16:24" ht="18.75" customHeight="1">
      <c r="P38" s="20"/>
      <c r="R38" s="12"/>
      <c r="S38" s="12"/>
      <c r="T38" s="12"/>
      <c r="U38" s="12"/>
      <c r="V38" s="12"/>
      <c r="W38" s="12"/>
      <c r="X38" s="12"/>
    </row>
    <row r="39" spans="16:24" ht="18.75" customHeight="1">
      <c r="P39" s="20"/>
    </row>
    <row r="40" spans="16:24" ht="8.25" customHeight="1">
      <c r="P40" s="24"/>
    </row>
    <row r="41" spans="16:24" ht="18.75" customHeight="1">
      <c r="P41" s="20"/>
    </row>
    <row r="42" spans="16:24" ht="18.75" customHeight="1">
      <c r="P42" s="20"/>
    </row>
    <row r="43" spans="16:24" ht="19.5" customHeight="1">
      <c r="P43" s="24"/>
    </row>
    <row r="44" spans="16:24" ht="19.5" customHeight="1">
      <c r="P44" s="24"/>
    </row>
    <row r="45" spans="16:24" ht="18.75" customHeight="1">
      <c r="P45" s="23"/>
    </row>
    <row r="46" spans="16:24" ht="19.5" customHeight="1">
      <c r="P46" s="23"/>
    </row>
    <row r="47" spans="16:24" ht="19.5" customHeight="1"/>
    <row r="48" spans="16:24" ht="19.5" customHeight="1"/>
    <row r="49" ht="19.5" customHeight="1"/>
    <row r="50" ht="19.5" customHeight="1"/>
    <row r="52" ht="18.75" customHeight="1"/>
    <row r="53" ht="19.5" customHeight="1"/>
    <row r="56" ht="18.75" customHeight="1"/>
    <row r="57" ht="19.5" customHeight="1"/>
    <row r="59" ht="18.75" customHeight="1"/>
    <row r="60" ht="19.5" customHeight="1"/>
  </sheetData>
  <mergeCells count="42">
    <mergeCell ref="V18:V19"/>
    <mergeCell ref="W18:X19"/>
    <mergeCell ref="K20:L21"/>
    <mergeCell ref="L25:N26"/>
    <mergeCell ref="L17:M18"/>
    <mergeCell ref="Q18:Q19"/>
    <mergeCell ref="R18:R19"/>
    <mergeCell ref="S18:S19"/>
    <mergeCell ref="T18:T19"/>
    <mergeCell ref="U18:U19"/>
    <mergeCell ref="J17:K18"/>
    <mergeCell ref="A17:A18"/>
    <mergeCell ref="B17:C18"/>
    <mergeCell ref="D17:E18"/>
    <mergeCell ref="F17:G18"/>
    <mergeCell ref="H17:I18"/>
    <mergeCell ref="L13:M14"/>
    <mergeCell ref="N14:O14"/>
    <mergeCell ref="A15:A16"/>
    <mergeCell ref="B15:C16"/>
    <mergeCell ref="D15:E16"/>
    <mergeCell ref="F15:G16"/>
    <mergeCell ref="H15:I16"/>
    <mergeCell ref="J15:K16"/>
    <mergeCell ref="L15:M16"/>
    <mergeCell ref="N15:O16"/>
    <mergeCell ref="A13:A14"/>
    <mergeCell ref="B13:C14"/>
    <mergeCell ref="D13:E14"/>
    <mergeCell ref="F13:G14"/>
    <mergeCell ref="H13:I14"/>
    <mergeCell ref="J13:K14"/>
    <mergeCell ref="Q1:R2"/>
    <mergeCell ref="A3:O5"/>
    <mergeCell ref="A7:N7"/>
    <mergeCell ref="K8:L9"/>
    <mergeCell ref="B12:C12"/>
    <mergeCell ref="D12:E12"/>
    <mergeCell ref="F12:G12"/>
    <mergeCell ref="H12:I12"/>
    <mergeCell ref="J12:K12"/>
    <mergeCell ref="L12:M12"/>
  </mergeCells>
  <phoneticPr fontId="3"/>
  <pageMargins left="0.51181102362204722" right="0.11811023622047245" top="0.15748031496062992" bottom="0.15748031496062992"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計算様式(入所)</vt:lpstr>
      <vt:lpstr>計算様式(入所)(記載例)</vt:lpstr>
      <vt:lpstr>計算様式(通所)</vt:lpstr>
      <vt:lpstr>計算様式(通所)(記載例)</vt:lpstr>
      <vt:lpstr>計算様式(通所(入所と一体) </vt:lpstr>
      <vt:lpstr>計算様式(通所(入所と一体)  (記載例)</vt:lpstr>
      <vt:lpstr>計算様式(生活介護（入所と就労と一体）</vt:lpstr>
      <vt:lpstr>計算様式(生活介護（入所と就労と一体） (記載例)</vt:lpstr>
      <vt:lpstr>計算様式(入所) (食材料費のみ)</vt:lpstr>
      <vt:lpstr>計算様式(通所) (食材料費のみ)</vt:lpstr>
      <vt:lpstr>計算様式(訪問)</vt:lpstr>
      <vt:lpstr>計算様式(訪問) (記載例)</vt:lpstr>
      <vt:lpstr>'計算様式(生活介護（入所と就労と一体）'!Print_Area</vt:lpstr>
      <vt:lpstr>'計算様式(生活介護（入所と就労と一体） (記載例)'!Print_Area</vt:lpstr>
      <vt:lpstr>'計算様式(通所(入所と一体) '!Print_Area</vt:lpstr>
      <vt:lpstr>'計算様式(通所(入所と一体)  (記載例)'!Print_Area</vt:lpstr>
      <vt:lpstr>'計算様式(通所)'!Print_Area</vt:lpstr>
      <vt:lpstr>'計算様式(通所) (食材料費のみ)'!Print_Area</vt:lpstr>
      <vt:lpstr>'計算様式(通所)(記載例)'!Print_Area</vt:lpstr>
      <vt:lpstr>'計算様式(入所)'!Print_Area</vt:lpstr>
      <vt:lpstr>'計算様式(入所) (食材料費のみ)'!Print_Area</vt:lpstr>
      <vt:lpstr>'計算様式(入所)(記載例)'!Print_Area</vt:lpstr>
      <vt:lpstr>'計算様式(訪問)'!Print_Area</vt:lpstr>
      <vt:lpstr>'計算様式(訪問)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2025-01-09T02:20:42Z</dcterms:modified>
</cp:coreProperties>
</file>