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hon04f04om\税制課\01 税制係\01 税制総括\04 税務統計\令和4年度\06_配布関係\05_HP掲載\Excelデータ\"/>
    </mc:Choice>
  </mc:AlternateContent>
  <bookViews>
    <workbookView xWindow="195" yWindow="-15" windowWidth="14130" windowHeight="8340" tabRatio="855"/>
  </bookViews>
  <sheets>
    <sheet name="３徴収経費" sheetId="36" r:id="rId1"/>
  </sheets>
  <definedNames>
    <definedName name="_xlnm.Print_Area" localSheetId="0">'３徴収経費'!$A$1:$S$30</definedName>
  </definedNames>
  <calcPr calcId="162913" calcMode="manual"/>
</workbook>
</file>

<file path=xl/calcChain.xml><?xml version="1.0" encoding="utf-8"?>
<calcChain xmlns="http://schemas.openxmlformats.org/spreadsheetml/2006/main">
  <c r="P7" i="36" l="1"/>
  <c r="R7" i="36"/>
  <c r="P9" i="36"/>
  <c r="R9" i="36"/>
  <c r="R14" i="36" s="1"/>
  <c r="R26" i="36" s="1"/>
  <c r="P13" i="36"/>
  <c r="R13" i="36"/>
  <c r="P14" i="36"/>
  <c r="P18" i="36"/>
  <c r="R18" i="36"/>
  <c r="P24" i="36"/>
  <c r="R24" i="36"/>
  <c r="P26" i="36" l="1"/>
  <c r="P29" i="36" s="1"/>
  <c r="R29" i="36"/>
  <c r="R28" i="36"/>
  <c r="R30" i="36" s="1"/>
  <c r="P28" i="36"/>
  <c r="P30" i="36" s="1"/>
</calcChain>
</file>

<file path=xl/sharedStrings.xml><?xml version="1.0" encoding="utf-8"?>
<sst xmlns="http://schemas.openxmlformats.org/spreadsheetml/2006/main" count="62" uniqueCount="42">
  <si>
    <t>総 収 入 額</t>
  </si>
  <si>
    <t>諸手当</t>
  </si>
  <si>
    <t>(超過勤務手当)</t>
  </si>
  <si>
    <t>人件費</t>
  </si>
  <si>
    <t>(税務特別手当)</t>
  </si>
  <si>
    <t>(その他の手当)</t>
  </si>
  <si>
    <t>その他</t>
  </si>
  <si>
    <t>小計</t>
  </si>
  <si>
    <t>賃金</t>
  </si>
  <si>
    <t>納期前納付の奨励金</t>
  </si>
  <si>
    <t>納税貯蓄組合補助金</t>
  </si>
  <si>
    <t>納税奨励金</t>
  </si>
  <si>
    <t>そ        の        他</t>
  </si>
  <si>
    <t>(ﾆ) 合        計</t>
  </si>
  <si>
    <t>－</t>
  </si>
  <si>
    <t>小計</t>
    <rPh sb="0" eb="2">
      <t>ショウケイ</t>
    </rPh>
    <phoneticPr fontId="7"/>
  </si>
  <si>
    <t>徴税費</t>
    <rPh sb="1" eb="2">
      <t>ゼイ</t>
    </rPh>
    <rPh sb="2" eb="3">
      <t>ヒ</t>
    </rPh>
    <phoneticPr fontId="7"/>
  </si>
  <si>
    <t>市税</t>
    <phoneticPr fontId="7"/>
  </si>
  <si>
    <t>（単位：千円，％）</t>
    <phoneticPr fontId="7"/>
  </si>
  <si>
    <t>(ﾎ)（(ﾊ)－(ﾆ)）</t>
    <phoneticPr fontId="7"/>
  </si>
  <si>
    <t>(ﾊ)／(ﾛ)</t>
    <phoneticPr fontId="7"/>
  </si>
  <si>
    <t>(ﾎ)／(ｲ)</t>
    <phoneticPr fontId="7"/>
  </si>
  <si>
    <t>区　　　　　　　　　　分</t>
    <phoneticPr fontId="7"/>
  </si>
  <si>
    <t xml:space="preserve"> </t>
    <phoneticPr fontId="7"/>
  </si>
  <si>
    <t>個人の県民税</t>
    <phoneticPr fontId="7"/>
  </si>
  <si>
    <t>基本給</t>
    <phoneticPr fontId="7"/>
  </si>
  <si>
    <t xml:space="preserve">(ｲ) </t>
    <phoneticPr fontId="7"/>
  </si>
  <si>
    <t>(ﾛ)</t>
    <phoneticPr fontId="7"/>
  </si>
  <si>
    <t>合計</t>
    <phoneticPr fontId="7"/>
  </si>
  <si>
    <t>旅費</t>
    <phoneticPr fontId="7"/>
  </si>
  <si>
    <t>(ﾊ)  合               計</t>
    <phoneticPr fontId="7"/>
  </si>
  <si>
    <t>平成29年度</t>
  </si>
  <si>
    <t>平成30年度</t>
  </si>
  <si>
    <t>令和元年度</t>
    <rPh sb="0" eb="2">
      <t>レイワ</t>
    </rPh>
    <rPh sb="2" eb="3">
      <t>ガン</t>
    </rPh>
    <phoneticPr fontId="7"/>
  </si>
  <si>
    <t>令和２年度</t>
    <rPh sb="0" eb="2">
      <t>レイワ</t>
    </rPh>
    <phoneticPr fontId="7"/>
  </si>
  <si>
    <t>令和３年度</t>
    <rPh sb="0" eb="2">
      <t>レイワ</t>
    </rPh>
    <phoneticPr fontId="7"/>
  </si>
  <si>
    <t>県民税徴収
取  扱  費</t>
    <phoneticPr fontId="7"/>
  </si>
  <si>
    <t>３.　徴収経費の推移</t>
    <rPh sb="3" eb="5">
      <t>チョウシュウ</t>
    </rPh>
    <rPh sb="5" eb="7">
      <t>ケイヒ</t>
    </rPh>
    <rPh sb="8" eb="10">
      <t>スイイ</t>
    </rPh>
    <phoneticPr fontId="7"/>
  </si>
  <si>
    <t>税収入額に対する
徴税費の割合</t>
    <rPh sb="0" eb="1">
      <t>ゼイ</t>
    </rPh>
    <rPh sb="1" eb="3">
      <t>シュウニュウ</t>
    </rPh>
    <rPh sb="3" eb="4">
      <t>ガク</t>
    </rPh>
    <rPh sb="5" eb="6">
      <t>タイ</t>
    </rPh>
    <rPh sb="9" eb="11">
      <t>チョウゼイ</t>
    </rPh>
    <rPh sb="11" eb="12">
      <t>ヒ</t>
    </rPh>
    <rPh sb="13" eb="15">
      <t>ワリアイ</t>
    </rPh>
    <phoneticPr fontId="7"/>
  </si>
  <si>
    <t>報償金等の経費</t>
    <rPh sb="3" eb="4">
      <t>ナド</t>
    </rPh>
    <phoneticPr fontId="7"/>
  </si>
  <si>
    <t>物件費</t>
    <rPh sb="0" eb="3">
      <t>ブッケンヒ</t>
    </rPh>
    <phoneticPr fontId="7"/>
  </si>
  <si>
    <t>（広報経費等）</t>
    <rPh sb="1" eb="3">
      <t>コウホウ</t>
    </rPh>
    <rPh sb="3" eb="5">
      <t>ケイヒ</t>
    </rPh>
    <rPh sb="5" eb="6">
      <t>ナド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</si>
</sst>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‐&quot;#,##0;&quot;－&quot;"/>
    <numFmt numFmtId="177" formatCode="#,##0.0"/>
  </numFmts>
  <fonts count="19">
    <font>
      <sz val="11"/>
      <name val="明朝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明朝"/>
      <family val="3"/>
      <charset val="128"/>
    </font>
    <font>
      <b/>
      <sz val="10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12" fillId="0" borderId="0"/>
    <xf numFmtId="38" fontId="1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" fillId="0" borderId="0">
      <alignment vertical="center"/>
    </xf>
    <xf numFmtId="0" fontId="14" fillId="0" borderId="0">
      <alignment vertical="center"/>
    </xf>
    <xf numFmtId="0" fontId="13" fillId="0" borderId="0"/>
  </cellStyleXfs>
  <cellXfs count="87">
    <xf numFmtId="0" fontId="0" fillId="0" borderId="0" xfId="0"/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horizontal="right" vertical="center"/>
    </xf>
    <xf numFmtId="3" fontId="16" fillId="0" borderId="0" xfId="0" applyNumberFormat="1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177" fontId="16" fillId="0" borderId="2" xfId="0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 justifyLastLine="1"/>
    </xf>
    <xf numFmtId="0" fontId="8" fillId="0" borderId="8" xfId="0" applyFont="1" applyFill="1" applyBorder="1" applyAlignment="1">
      <alignment horizontal="center" vertical="center" justifyLastLine="1"/>
    </xf>
    <xf numFmtId="3" fontId="8" fillId="0" borderId="0" xfId="0" applyNumberFormat="1" applyFont="1" applyFill="1" applyAlignment="1">
      <alignment horizontal="right" vertical="center"/>
    </xf>
    <xf numFmtId="0" fontId="11" fillId="0" borderId="0" xfId="0" applyFont="1" applyFill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11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11" fillId="0" borderId="5" xfId="0" applyFont="1" applyFill="1" applyBorder="1"/>
    <xf numFmtId="0" fontId="17" fillId="0" borderId="0" xfId="0" applyFont="1" applyFill="1"/>
    <xf numFmtId="0" fontId="17" fillId="0" borderId="6" xfId="0" applyFont="1" applyFill="1" applyBorder="1"/>
    <xf numFmtId="0" fontId="17" fillId="0" borderId="12" xfId="0" applyFont="1" applyFill="1" applyBorder="1"/>
    <xf numFmtId="0" fontId="5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distributed" vertical="center"/>
    </xf>
    <xf numFmtId="0" fontId="15" fillId="0" borderId="10" xfId="0" applyFont="1" applyFill="1" applyBorder="1" applyAlignment="1">
      <alignment vertical="center"/>
    </xf>
    <xf numFmtId="0" fontId="18" fillId="0" borderId="0" xfId="0" applyFont="1" applyFill="1"/>
    <xf numFmtId="0" fontId="11" fillId="0" borderId="0" xfId="0" applyFont="1" applyFill="1" applyBorder="1" applyAlignment="1">
      <alignment horizontal="distributed" vertical="center"/>
    </xf>
    <xf numFmtId="0" fontId="11" fillId="0" borderId="3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center" vertical="center"/>
    </xf>
    <xf numFmtId="0" fontId="17" fillId="0" borderId="4" xfId="0" applyFont="1" applyFill="1" applyBorder="1"/>
    <xf numFmtId="0" fontId="17" fillId="0" borderId="13" xfId="0" applyFont="1" applyFill="1" applyBorder="1"/>
    <xf numFmtId="0" fontId="5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0" fontId="15" fillId="0" borderId="1" xfId="0" applyFont="1" applyFill="1" applyBorder="1" applyAlignment="1">
      <alignment vertical="center"/>
    </xf>
    <xf numFmtId="0" fontId="17" fillId="0" borderId="9" xfId="0" applyFont="1" applyFill="1" applyBorder="1"/>
    <xf numFmtId="0" fontId="17" fillId="0" borderId="0" xfId="0" applyFont="1" applyFill="1" applyBorder="1"/>
    <xf numFmtId="0" fontId="11" fillId="0" borderId="6" xfId="0" applyFont="1" applyFill="1" applyBorder="1"/>
    <xf numFmtId="0" fontId="11" fillId="0" borderId="12" xfId="0" applyFont="1" applyFill="1" applyBorder="1"/>
    <xf numFmtId="0" fontId="11" fillId="0" borderId="9" xfId="0" applyFont="1" applyFill="1" applyBorder="1" applyAlignment="1">
      <alignment horizontal="distributed" vertical="center" justifyLastLine="1"/>
    </xf>
    <xf numFmtId="0" fontId="11" fillId="0" borderId="0" xfId="0" applyFont="1" applyFill="1" applyBorder="1"/>
    <xf numFmtId="0" fontId="11" fillId="0" borderId="3" xfId="0" applyFont="1" applyFill="1" applyBorder="1"/>
    <xf numFmtId="0" fontId="11" fillId="0" borderId="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distributed" vertical="center"/>
    </xf>
    <xf numFmtId="0" fontId="15" fillId="0" borderId="1" xfId="0" applyFont="1" applyFill="1" applyBorder="1" applyAlignment="1">
      <alignment horizontal="distributed" vertical="center" justifyLastLine="1"/>
    </xf>
    <xf numFmtId="0" fontId="17" fillId="0" borderId="1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13" xfId="0" applyFill="1" applyBorder="1"/>
    <xf numFmtId="0" fontId="16" fillId="0" borderId="1" xfId="0" applyFont="1" applyFill="1" applyBorder="1" applyAlignment="1">
      <alignment horizontal="distributed" vertical="center" justifyLastLine="1"/>
    </xf>
    <xf numFmtId="0" fontId="17" fillId="0" borderId="14" xfId="0" applyFont="1" applyFill="1" applyBorder="1"/>
    <xf numFmtId="0" fontId="11" fillId="0" borderId="1" xfId="0" applyFont="1" applyFill="1" applyBorder="1" applyAlignment="1">
      <alignment horizontal="centerContinuous" vertical="center"/>
    </xf>
    <xf numFmtId="38" fontId="11" fillId="0" borderId="0" xfId="1" applyFont="1" applyFill="1"/>
    <xf numFmtId="0" fontId="18" fillId="0" borderId="1" xfId="0" applyFont="1" applyFill="1" applyBorder="1" applyAlignment="1">
      <alignment horizontal="centerContinuous" vertical="center"/>
    </xf>
    <xf numFmtId="0" fontId="11" fillId="0" borderId="0" xfId="0" applyFont="1" applyFill="1" applyAlignment="1">
      <alignment wrapText="1"/>
    </xf>
    <xf numFmtId="0" fontId="6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 vertical="center"/>
    </xf>
    <xf numFmtId="0" fontId="17" fillId="0" borderId="2" xfId="0" applyFont="1" applyFill="1" applyBorder="1"/>
    <xf numFmtId="0" fontId="6" fillId="0" borderId="2" xfId="0" applyFont="1" applyFill="1" applyBorder="1" applyAlignment="1">
      <alignment vertical="center"/>
    </xf>
    <xf numFmtId="0" fontId="15" fillId="0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top"/>
    </xf>
    <xf numFmtId="0" fontId="6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distributed" vertical="center"/>
    </xf>
    <xf numFmtId="0" fontId="6" fillId="0" borderId="16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/>
    </xf>
    <xf numFmtId="0" fontId="8" fillId="0" borderId="8" xfId="0" applyFont="1" applyFill="1" applyBorder="1" applyAlignment="1">
      <alignment horizontal="center" vertical="center" justifyLastLine="1"/>
    </xf>
    <xf numFmtId="0" fontId="8" fillId="0" borderId="5" xfId="0" applyFont="1" applyFill="1" applyBorder="1" applyAlignment="1">
      <alignment horizontal="center" vertical="center" justifyLastLine="1"/>
    </xf>
    <xf numFmtId="0" fontId="8" fillId="0" borderId="9" xfId="0" applyFont="1" applyFill="1" applyBorder="1" applyAlignment="1">
      <alignment horizontal="left" vertical="distributed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</cellXfs>
  <cellStyles count="8">
    <cellStyle name="桁区切り" xfId="1" builtinId="6"/>
    <cellStyle name="桁区切り 2" xfId="4"/>
    <cellStyle name="桁区切り 3" xfId="3"/>
    <cellStyle name="標準" xfId="0" builtinId="0"/>
    <cellStyle name="標準 2" xfId="5"/>
    <cellStyle name="標準 3" xfId="6"/>
    <cellStyle name="標準 3 2" xfId="7"/>
    <cellStyle name="標準 4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view="pageBreakPreview" zoomScale="80" zoomScaleNormal="100" zoomScaleSheetLayoutView="80" workbookViewId="0">
      <selection activeCell="N11" sqref="N11"/>
    </sheetView>
  </sheetViews>
  <sheetFormatPr defaultRowHeight="12"/>
  <cols>
    <col min="1" max="1" width="0.875" style="10" customWidth="1"/>
    <col min="2" max="2" width="3.25" style="10" customWidth="1"/>
    <col min="3" max="3" width="0.625" style="10" customWidth="1"/>
    <col min="4" max="4" width="9.25" style="10" customWidth="1"/>
    <col min="5" max="6" width="0.625" style="10" customWidth="1"/>
    <col min="7" max="7" width="2.875" style="10" customWidth="1"/>
    <col min="8" max="8" width="13.25" style="10" customWidth="1"/>
    <col min="9" max="9" width="0.625" style="10" customWidth="1"/>
    <col min="10" max="10" width="11.75" style="10" customWidth="1"/>
    <col min="11" max="11" width="0.625" style="10" customWidth="1"/>
    <col min="12" max="12" width="11.75" style="10" customWidth="1"/>
    <col min="13" max="13" width="0.625" style="10" customWidth="1"/>
    <col min="14" max="14" width="11.75" style="10" customWidth="1"/>
    <col min="15" max="15" width="0.625" style="10" customWidth="1"/>
    <col min="16" max="16" width="11.75" style="10" customWidth="1"/>
    <col min="17" max="17" width="0.625" style="10" customWidth="1"/>
    <col min="18" max="18" width="11.75" style="10" customWidth="1"/>
    <col min="19" max="19" width="0.625" style="10" customWidth="1"/>
    <col min="20" max="20" width="41.875" style="10" customWidth="1"/>
    <col min="21" max="21" width="12.75" style="10" bestFit="1" customWidth="1"/>
    <col min="22" max="16384" width="9" style="10"/>
  </cols>
  <sheetData>
    <row r="1" spans="1:19" s="1" customFormat="1" ht="9.75" customHeight="1"/>
    <row r="2" spans="1:19" ht="24.95" customHeight="1">
      <c r="B2" s="11" t="s">
        <v>37</v>
      </c>
      <c r="C2" s="12"/>
    </row>
    <row r="3" spans="1:19" ht="15" thickBot="1">
      <c r="A3" s="13"/>
      <c r="B3" s="12"/>
      <c r="R3" s="14"/>
      <c r="S3" s="15" t="s">
        <v>18</v>
      </c>
    </row>
    <row r="4" spans="1:19" ht="27" customHeight="1">
      <c r="A4" s="16"/>
      <c r="B4" s="83" t="s">
        <v>22</v>
      </c>
      <c r="C4" s="83"/>
      <c r="D4" s="83"/>
      <c r="E4" s="83"/>
      <c r="F4" s="83"/>
      <c r="G4" s="83"/>
      <c r="H4" s="83"/>
      <c r="I4" s="84"/>
      <c r="J4" s="8" t="s">
        <v>31</v>
      </c>
      <c r="K4" s="7"/>
      <c r="L4" s="8" t="s">
        <v>32</v>
      </c>
      <c r="M4" s="7"/>
      <c r="N4" s="8" t="s">
        <v>33</v>
      </c>
      <c r="O4" s="7"/>
      <c r="P4" s="80" t="s">
        <v>34</v>
      </c>
      <c r="Q4" s="81"/>
      <c r="R4" s="80" t="s">
        <v>35</v>
      </c>
      <c r="S4" s="81"/>
    </row>
    <row r="5" spans="1:19" ht="24" customHeight="1">
      <c r="A5" s="17"/>
      <c r="B5" s="18"/>
      <c r="C5" s="18"/>
      <c r="D5" s="18"/>
      <c r="E5" s="18"/>
      <c r="F5" s="19"/>
      <c r="G5" s="20" t="s">
        <v>26</v>
      </c>
      <c r="H5" s="21" t="s">
        <v>17</v>
      </c>
      <c r="I5" s="22"/>
      <c r="J5" s="4">
        <v>191158744</v>
      </c>
      <c r="K5" s="4"/>
      <c r="L5" s="4">
        <v>214066454</v>
      </c>
      <c r="M5" s="4"/>
      <c r="N5" s="4">
        <v>221797282</v>
      </c>
      <c r="O5" s="4"/>
      <c r="P5" s="4">
        <v>218822321</v>
      </c>
      <c r="Q5" s="23"/>
      <c r="R5" s="4">
        <v>218125010</v>
      </c>
      <c r="S5" s="17"/>
    </row>
    <row r="6" spans="1:19" ht="24" customHeight="1">
      <c r="B6" s="74" t="s">
        <v>0</v>
      </c>
      <c r="C6" s="74"/>
      <c r="D6" s="74"/>
      <c r="E6" s="24"/>
      <c r="F6" s="25"/>
      <c r="G6" s="26" t="s">
        <v>23</v>
      </c>
      <c r="H6" s="27" t="s">
        <v>24</v>
      </c>
      <c r="I6" s="28"/>
      <c r="J6" s="2">
        <v>44625739</v>
      </c>
      <c r="K6" s="2"/>
      <c r="L6" s="2">
        <v>26579455</v>
      </c>
      <c r="M6" s="2"/>
      <c r="N6" s="2">
        <v>24015611</v>
      </c>
      <c r="O6" s="2"/>
      <c r="P6" s="3">
        <v>24194314</v>
      </c>
      <c r="R6" s="3">
        <v>24064447</v>
      </c>
    </row>
    <row r="7" spans="1:19" ht="24" customHeight="1">
      <c r="A7" s="29"/>
      <c r="B7" s="29"/>
      <c r="C7" s="29"/>
      <c r="D7" s="29"/>
      <c r="E7" s="29"/>
      <c r="F7" s="30"/>
      <c r="G7" s="31" t="s">
        <v>27</v>
      </c>
      <c r="H7" s="32" t="s">
        <v>28</v>
      </c>
      <c r="I7" s="33"/>
      <c r="J7" s="4">
        <v>235784483</v>
      </c>
      <c r="K7" s="4"/>
      <c r="L7" s="4">
        <v>240645909</v>
      </c>
      <c r="M7" s="4"/>
      <c r="N7" s="4">
        <v>245812893</v>
      </c>
      <c r="O7" s="4"/>
      <c r="P7" s="4">
        <f>P5+P6</f>
        <v>243016635</v>
      </c>
      <c r="Q7" s="23"/>
      <c r="R7" s="4">
        <f>R5+R6</f>
        <v>242189457</v>
      </c>
      <c r="S7" s="17"/>
    </row>
    <row r="8" spans="1:19" ht="24" customHeight="1">
      <c r="A8" s="17"/>
      <c r="B8" s="34"/>
      <c r="C8" s="35"/>
      <c r="D8" s="36"/>
      <c r="E8" s="36"/>
      <c r="F8" s="37"/>
      <c r="G8" s="72" t="s">
        <v>25</v>
      </c>
      <c r="H8" s="72"/>
      <c r="I8" s="38"/>
      <c r="J8" s="2">
        <v>1321457</v>
      </c>
      <c r="K8" s="2"/>
      <c r="L8" s="2">
        <v>1328805</v>
      </c>
      <c r="M8" s="2"/>
      <c r="N8" s="2">
        <v>1296974</v>
      </c>
      <c r="O8" s="2"/>
      <c r="P8" s="2">
        <v>1330294</v>
      </c>
      <c r="Q8" s="17"/>
      <c r="R8" s="2">
        <v>1294213</v>
      </c>
      <c r="S8" s="17"/>
    </row>
    <row r="9" spans="1:19" ht="24" customHeight="1">
      <c r="A9" s="17"/>
      <c r="B9" s="34"/>
      <c r="C9" s="35"/>
      <c r="D9" s="39"/>
      <c r="E9" s="39"/>
      <c r="F9" s="40"/>
      <c r="G9" s="74" t="s">
        <v>1</v>
      </c>
      <c r="H9" s="74"/>
      <c r="I9" s="38"/>
      <c r="J9" s="2">
        <v>908430</v>
      </c>
      <c r="K9" s="2"/>
      <c r="L9" s="2">
        <v>899528</v>
      </c>
      <c r="M9" s="2"/>
      <c r="N9" s="2">
        <v>903694</v>
      </c>
      <c r="O9" s="2"/>
      <c r="P9" s="2">
        <f>SUM(P10:P12)</f>
        <v>877161</v>
      </c>
      <c r="Q9" s="17"/>
      <c r="R9" s="2">
        <f>SUM(R10:R12)</f>
        <v>820531</v>
      </c>
      <c r="S9" s="17"/>
    </row>
    <row r="10" spans="1:19" ht="24" customHeight="1">
      <c r="A10" s="17"/>
      <c r="B10" s="34"/>
      <c r="C10" s="35"/>
      <c r="D10" s="39"/>
      <c r="E10" s="39"/>
      <c r="F10" s="40"/>
      <c r="G10" s="74" t="s">
        <v>2</v>
      </c>
      <c r="H10" s="74"/>
      <c r="I10" s="41"/>
      <c r="J10" s="2">
        <v>156592</v>
      </c>
      <c r="K10" s="2"/>
      <c r="L10" s="2">
        <v>142681</v>
      </c>
      <c r="M10" s="2"/>
      <c r="N10" s="2">
        <v>154162</v>
      </c>
      <c r="O10" s="2"/>
      <c r="P10" s="2">
        <v>137846</v>
      </c>
      <c r="Q10" s="17"/>
      <c r="R10" s="2">
        <v>115215</v>
      </c>
      <c r="S10" s="17"/>
    </row>
    <row r="11" spans="1:19" ht="24" customHeight="1">
      <c r="A11" s="17"/>
      <c r="B11" s="82" t="s">
        <v>16</v>
      </c>
      <c r="C11" s="42"/>
      <c r="D11" s="27" t="s">
        <v>3</v>
      </c>
      <c r="E11" s="24"/>
      <c r="F11" s="43"/>
      <c r="G11" s="74" t="s">
        <v>4</v>
      </c>
      <c r="H11" s="74"/>
      <c r="I11" s="41"/>
      <c r="J11" s="2">
        <v>42</v>
      </c>
      <c r="K11" s="2"/>
      <c r="L11" s="9" t="s">
        <v>14</v>
      </c>
      <c r="M11" s="2"/>
      <c r="N11" s="2">
        <v>196</v>
      </c>
      <c r="O11" s="2"/>
      <c r="P11" s="2">
        <v>25</v>
      </c>
      <c r="Q11" s="17"/>
      <c r="R11" s="2">
        <v>60</v>
      </c>
      <c r="S11" s="17"/>
    </row>
    <row r="12" spans="1:19" ht="24" customHeight="1">
      <c r="A12" s="17"/>
      <c r="B12" s="82"/>
      <c r="C12" s="35"/>
      <c r="D12" s="39"/>
      <c r="E12" s="39"/>
      <c r="F12" s="40"/>
      <c r="G12" s="74" t="s">
        <v>5</v>
      </c>
      <c r="H12" s="74"/>
      <c r="I12" s="41"/>
      <c r="J12" s="2">
        <v>751796</v>
      </c>
      <c r="K12" s="2"/>
      <c r="L12" s="2">
        <v>756847</v>
      </c>
      <c r="M12" s="2"/>
      <c r="N12" s="2">
        <v>749336</v>
      </c>
      <c r="O12" s="2"/>
      <c r="P12" s="2">
        <v>739290</v>
      </c>
      <c r="Q12" s="17"/>
      <c r="R12" s="2">
        <v>705256</v>
      </c>
      <c r="S12" s="17"/>
    </row>
    <row r="13" spans="1:19" ht="24" customHeight="1">
      <c r="A13" s="17"/>
      <c r="B13" s="82"/>
      <c r="C13" s="42"/>
      <c r="D13" s="39"/>
      <c r="E13" s="39"/>
      <c r="F13" s="40"/>
      <c r="G13" s="74" t="s">
        <v>6</v>
      </c>
      <c r="H13" s="74"/>
      <c r="I13" s="38"/>
      <c r="J13" s="2">
        <v>514835</v>
      </c>
      <c r="K13" s="2"/>
      <c r="L13" s="2">
        <v>522984</v>
      </c>
      <c r="M13" s="2"/>
      <c r="N13" s="2">
        <v>510945</v>
      </c>
      <c r="O13" s="2"/>
      <c r="P13" s="2">
        <f>471956+151119+29539</f>
        <v>652614</v>
      </c>
      <c r="Q13" s="17"/>
      <c r="R13" s="2">
        <f>197549+500992</f>
        <v>698541</v>
      </c>
      <c r="S13" s="17"/>
    </row>
    <row r="14" spans="1:19" ht="24" customHeight="1">
      <c r="A14" s="17"/>
      <c r="B14" s="82"/>
      <c r="C14" s="30"/>
      <c r="D14" s="29"/>
      <c r="E14" s="29"/>
      <c r="F14" s="30"/>
      <c r="G14" s="66" t="s">
        <v>15</v>
      </c>
      <c r="H14" s="66"/>
      <c r="I14" s="44"/>
      <c r="J14" s="4">
        <v>2744722</v>
      </c>
      <c r="K14" s="4"/>
      <c r="L14" s="4">
        <v>2751317</v>
      </c>
      <c r="M14" s="4"/>
      <c r="N14" s="4">
        <v>2711613</v>
      </c>
      <c r="O14" s="4"/>
      <c r="P14" s="4">
        <f>P8+P9+P13</f>
        <v>2860069</v>
      </c>
      <c r="Q14" s="23"/>
      <c r="R14" s="4">
        <f>R8+R9+R13</f>
        <v>2813285</v>
      </c>
      <c r="S14" s="17"/>
    </row>
    <row r="15" spans="1:19" ht="24" customHeight="1">
      <c r="A15" s="17"/>
      <c r="B15" s="82"/>
      <c r="C15" s="35"/>
      <c r="D15" s="39"/>
      <c r="E15" s="39"/>
      <c r="F15" s="40"/>
      <c r="G15" s="72" t="s">
        <v>29</v>
      </c>
      <c r="H15" s="72"/>
      <c r="I15" s="38"/>
      <c r="J15" s="2">
        <v>4998</v>
      </c>
      <c r="K15" s="2"/>
      <c r="L15" s="2">
        <v>4992</v>
      </c>
      <c r="M15" s="2"/>
      <c r="N15" s="2">
        <v>3633</v>
      </c>
      <c r="O15" s="2"/>
      <c r="P15" s="2">
        <v>170</v>
      </c>
      <c r="Q15" s="17"/>
      <c r="R15" s="2">
        <v>131</v>
      </c>
      <c r="S15" s="17"/>
    </row>
    <row r="16" spans="1:19" ht="24" customHeight="1">
      <c r="A16" s="17"/>
      <c r="B16" s="82"/>
      <c r="C16" s="42"/>
      <c r="D16" s="74" t="s">
        <v>40</v>
      </c>
      <c r="E16" s="24"/>
      <c r="F16" s="43"/>
      <c r="G16" s="74" t="s">
        <v>8</v>
      </c>
      <c r="H16" s="74"/>
      <c r="I16" s="38"/>
      <c r="J16" s="2">
        <v>168964</v>
      </c>
      <c r="K16" s="2"/>
      <c r="L16" s="2">
        <v>168527</v>
      </c>
      <c r="M16" s="2"/>
      <c r="N16" s="2">
        <v>170473</v>
      </c>
      <c r="O16" s="2"/>
      <c r="P16" s="9" t="s">
        <v>14</v>
      </c>
      <c r="Q16" s="17"/>
      <c r="R16" s="9" t="s">
        <v>14</v>
      </c>
      <c r="S16" s="17"/>
    </row>
    <row r="17" spans="1:20" ht="24" customHeight="1">
      <c r="A17" s="17"/>
      <c r="B17" s="82"/>
      <c r="C17" s="35"/>
      <c r="D17" s="74"/>
      <c r="E17" s="39"/>
      <c r="F17" s="40"/>
      <c r="G17" s="74" t="s">
        <v>6</v>
      </c>
      <c r="H17" s="74"/>
      <c r="I17" s="38"/>
      <c r="J17" s="2">
        <v>1401432</v>
      </c>
      <c r="K17" s="2"/>
      <c r="L17" s="2">
        <v>1795538</v>
      </c>
      <c r="M17" s="2"/>
      <c r="N17" s="2">
        <v>1577305</v>
      </c>
      <c r="O17" s="2"/>
      <c r="P17" s="2">
        <v>1712677</v>
      </c>
      <c r="Q17" s="17"/>
      <c r="R17" s="2">
        <v>1494257</v>
      </c>
      <c r="S17" s="17"/>
    </row>
    <row r="18" spans="1:20" ht="24" customHeight="1">
      <c r="A18" s="17"/>
      <c r="B18" s="82"/>
      <c r="C18" s="45"/>
      <c r="D18" s="29"/>
      <c r="E18" s="29"/>
      <c r="F18" s="30"/>
      <c r="G18" s="66" t="s">
        <v>7</v>
      </c>
      <c r="H18" s="66"/>
      <c r="I18" s="44"/>
      <c r="J18" s="4">
        <v>1575394</v>
      </c>
      <c r="K18" s="4"/>
      <c r="L18" s="4">
        <v>1969057</v>
      </c>
      <c r="M18" s="4"/>
      <c r="N18" s="4">
        <v>1751411</v>
      </c>
      <c r="O18" s="4"/>
      <c r="P18" s="4">
        <f>SUM(P15:P17)</f>
        <v>1712847</v>
      </c>
      <c r="Q18" s="23"/>
      <c r="R18" s="4">
        <f>SUM(R15:R17)</f>
        <v>1494388</v>
      </c>
      <c r="S18" s="17"/>
    </row>
    <row r="19" spans="1:20" ht="24" customHeight="1">
      <c r="A19" s="17"/>
      <c r="B19" s="82"/>
      <c r="C19" s="35"/>
      <c r="D19" s="27"/>
      <c r="E19" s="27"/>
      <c r="F19" s="46"/>
      <c r="G19" s="72" t="s">
        <v>9</v>
      </c>
      <c r="H19" s="72"/>
      <c r="I19" s="47"/>
      <c r="J19" s="9" t="s">
        <v>14</v>
      </c>
      <c r="K19" s="9"/>
      <c r="L19" s="9" t="s">
        <v>14</v>
      </c>
      <c r="M19" s="9"/>
      <c r="N19" s="9" t="s">
        <v>14</v>
      </c>
      <c r="O19" s="9"/>
      <c r="P19" s="9" t="s">
        <v>14</v>
      </c>
      <c r="Q19" s="17"/>
      <c r="R19" s="9" t="s">
        <v>14</v>
      </c>
      <c r="S19" s="17"/>
    </row>
    <row r="20" spans="1:20" ht="24" customHeight="1">
      <c r="A20" s="17"/>
      <c r="B20" s="82"/>
      <c r="C20" s="35"/>
      <c r="D20" s="73" t="s">
        <v>39</v>
      </c>
      <c r="E20" s="27"/>
      <c r="F20" s="46"/>
      <c r="G20" s="74" t="s">
        <v>10</v>
      </c>
      <c r="H20" s="74"/>
      <c r="I20" s="47"/>
      <c r="J20" s="9" t="s">
        <v>14</v>
      </c>
      <c r="K20" s="9"/>
      <c r="L20" s="9" t="s">
        <v>14</v>
      </c>
      <c r="M20" s="9"/>
      <c r="N20" s="9" t="s">
        <v>14</v>
      </c>
      <c r="O20" s="9"/>
      <c r="P20" s="9" t="s">
        <v>14</v>
      </c>
      <c r="Q20" s="17"/>
      <c r="R20" s="9" t="s">
        <v>14</v>
      </c>
      <c r="S20" s="17"/>
    </row>
    <row r="21" spans="1:20" ht="24" customHeight="1">
      <c r="A21" s="17"/>
      <c r="B21" s="82"/>
      <c r="C21" s="42"/>
      <c r="D21" s="73"/>
      <c r="E21" s="27"/>
      <c r="F21" s="46"/>
      <c r="G21" s="74" t="s">
        <v>11</v>
      </c>
      <c r="H21" s="74"/>
      <c r="I21" s="48"/>
      <c r="J21" s="9" t="s">
        <v>14</v>
      </c>
      <c r="K21" s="9"/>
      <c r="L21" s="9" t="s">
        <v>14</v>
      </c>
      <c r="M21" s="9"/>
      <c r="N21" s="9" t="s">
        <v>14</v>
      </c>
      <c r="O21" s="9"/>
      <c r="P21" s="9" t="s">
        <v>14</v>
      </c>
      <c r="Q21" s="17"/>
      <c r="R21" s="9" t="s">
        <v>14</v>
      </c>
      <c r="S21" s="17"/>
    </row>
    <row r="22" spans="1:20" ht="13.5" customHeight="1">
      <c r="A22" s="17"/>
      <c r="B22" s="82"/>
      <c r="C22" s="42"/>
      <c r="D22" s="73"/>
      <c r="E22" s="27"/>
      <c r="F22" s="46"/>
      <c r="G22" s="79" t="s">
        <v>6</v>
      </c>
      <c r="H22" s="79"/>
      <c r="I22" s="48"/>
      <c r="J22" s="85">
        <v>9449</v>
      </c>
      <c r="K22" s="9"/>
      <c r="L22" s="86">
        <v>10078</v>
      </c>
      <c r="M22" s="9"/>
      <c r="N22" s="86">
        <v>7091</v>
      </c>
      <c r="O22" s="9"/>
      <c r="P22" s="86">
        <v>7079</v>
      </c>
      <c r="Q22" s="17"/>
      <c r="R22" s="86">
        <v>6764</v>
      </c>
      <c r="S22" s="17"/>
    </row>
    <row r="23" spans="1:20" ht="11.25" customHeight="1">
      <c r="A23" s="17"/>
      <c r="B23" s="82"/>
      <c r="C23" s="42"/>
      <c r="D23" s="73"/>
      <c r="E23" s="49"/>
      <c r="F23" s="50"/>
      <c r="G23" s="75" t="s">
        <v>41</v>
      </c>
      <c r="H23" s="75"/>
      <c r="I23" s="48"/>
      <c r="J23" s="85"/>
      <c r="K23" s="9"/>
      <c r="L23" s="86"/>
      <c r="M23" s="9"/>
      <c r="N23" s="86"/>
      <c r="O23" s="9"/>
      <c r="P23" s="86"/>
      <c r="Q23" s="17"/>
      <c r="R23" s="86"/>
      <c r="S23" s="17"/>
    </row>
    <row r="24" spans="1:20" ht="24" customHeight="1">
      <c r="A24" s="17"/>
      <c r="B24" s="51"/>
      <c r="C24" s="45"/>
      <c r="D24" s="52"/>
      <c r="E24" s="52"/>
      <c r="F24" s="53"/>
      <c r="G24" s="66" t="s">
        <v>7</v>
      </c>
      <c r="H24" s="66"/>
      <c r="I24" s="54"/>
      <c r="J24" s="4">
        <v>9449</v>
      </c>
      <c r="K24" s="4"/>
      <c r="L24" s="4">
        <v>10078</v>
      </c>
      <c r="M24" s="4"/>
      <c r="N24" s="4">
        <v>7091</v>
      </c>
      <c r="O24" s="4"/>
      <c r="P24" s="4">
        <f>SUM(P19:P22)</f>
        <v>7079</v>
      </c>
      <c r="Q24" s="23"/>
      <c r="R24" s="4">
        <f>SUM(R19:R22)</f>
        <v>6764</v>
      </c>
      <c r="S24" s="17"/>
    </row>
    <row r="25" spans="1:20" ht="24" customHeight="1">
      <c r="A25" s="17"/>
      <c r="B25" s="34"/>
      <c r="C25" s="55"/>
      <c r="D25" s="77" t="s">
        <v>12</v>
      </c>
      <c r="E25" s="77"/>
      <c r="F25" s="77"/>
      <c r="G25" s="77"/>
      <c r="H25" s="77"/>
      <c r="I25" s="56"/>
      <c r="J25" s="2">
        <v>27599</v>
      </c>
      <c r="K25" s="2"/>
      <c r="L25" s="2">
        <v>26540</v>
      </c>
      <c r="M25" s="2"/>
      <c r="N25" s="2">
        <v>29996</v>
      </c>
      <c r="O25" s="2"/>
      <c r="P25" s="2">
        <v>33926</v>
      </c>
      <c r="Q25" s="17"/>
      <c r="R25" s="2">
        <v>38642</v>
      </c>
      <c r="S25" s="17"/>
      <c r="T25" s="57"/>
    </row>
    <row r="26" spans="1:20" ht="24" customHeight="1">
      <c r="A26" s="29"/>
      <c r="B26" s="34"/>
      <c r="C26" s="29"/>
      <c r="D26" s="78" t="s">
        <v>30</v>
      </c>
      <c r="E26" s="78"/>
      <c r="F26" s="78"/>
      <c r="G26" s="78"/>
      <c r="H26" s="78"/>
      <c r="I26" s="58"/>
      <c r="J26" s="4">
        <v>4357164</v>
      </c>
      <c r="K26" s="4"/>
      <c r="L26" s="4">
        <v>4756992</v>
      </c>
      <c r="M26" s="4"/>
      <c r="N26" s="4">
        <v>4500111</v>
      </c>
      <c r="O26" s="4"/>
      <c r="P26" s="4">
        <f>P14+P18+P24+P25</f>
        <v>4613921</v>
      </c>
      <c r="Q26" s="23"/>
      <c r="R26" s="4">
        <f>R14+R18+R24+R25</f>
        <v>4353079</v>
      </c>
      <c r="S26" s="17"/>
    </row>
    <row r="27" spans="1:20" ht="24" customHeight="1">
      <c r="A27" s="29"/>
      <c r="B27" s="67" t="s">
        <v>36</v>
      </c>
      <c r="C27" s="67"/>
      <c r="D27" s="67"/>
      <c r="E27" s="29"/>
      <c r="F27" s="30"/>
      <c r="G27" s="66" t="s">
        <v>13</v>
      </c>
      <c r="H27" s="66"/>
      <c r="I27" s="33"/>
      <c r="J27" s="4">
        <v>1651149</v>
      </c>
      <c r="K27" s="4"/>
      <c r="L27" s="4">
        <v>1718497</v>
      </c>
      <c r="M27" s="4"/>
      <c r="N27" s="4">
        <v>1697656</v>
      </c>
      <c r="O27" s="4"/>
      <c r="P27" s="4">
        <v>1689883</v>
      </c>
      <c r="Q27" s="23"/>
      <c r="R27" s="4">
        <v>1722910</v>
      </c>
      <c r="S27" s="17"/>
      <c r="T27" s="59"/>
    </row>
    <row r="28" spans="1:20" ht="24" customHeight="1">
      <c r="A28" s="29"/>
      <c r="B28" s="76" t="s">
        <v>19</v>
      </c>
      <c r="C28" s="76"/>
      <c r="D28" s="76"/>
      <c r="E28" s="76"/>
      <c r="F28" s="76"/>
      <c r="G28" s="76"/>
      <c r="H28" s="76"/>
      <c r="I28" s="58"/>
      <c r="J28" s="4">
        <v>2706015</v>
      </c>
      <c r="K28" s="4"/>
      <c r="L28" s="4">
        <v>3038495</v>
      </c>
      <c r="M28" s="4"/>
      <c r="N28" s="4">
        <v>2802455</v>
      </c>
      <c r="O28" s="4"/>
      <c r="P28" s="4">
        <f>P26-P27</f>
        <v>2924038</v>
      </c>
      <c r="Q28" s="23"/>
      <c r="R28" s="4">
        <f>R26-R27</f>
        <v>2630169</v>
      </c>
      <c r="S28" s="17"/>
    </row>
    <row r="29" spans="1:20" ht="24" customHeight="1">
      <c r="A29" s="17"/>
      <c r="B29" s="68" t="s">
        <v>38</v>
      </c>
      <c r="C29" s="69"/>
      <c r="D29" s="69"/>
      <c r="E29" s="70"/>
      <c r="F29" s="60"/>
      <c r="G29" s="76" t="s">
        <v>20</v>
      </c>
      <c r="H29" s="76"/>
      <c r="I29" s="61"/>
      <c r="J29" s="5">
        <v>1.8479434882913819</v>
      </c>
      <c r="K29" s="5"/>
      <c r="L29" s="5">
        <v>1.9767599706006223</v>
      </c>
      <c r="M29" s="5"/>
      <c r="N29" s="5">
        <v>1.8307058450347433</v>
      </c>
      <c r="O29" s="5"/>
      <c r="P29" s="5">
        <f>P26/P7*100</f>
        <v>1.8986029495470549</v>
      </c>
      <c r="Q29" s="23"/>
      <c r="R29" s="5">
        <f>R26/R7*100</f>
        <v>1.7973858374850726</v>
      </c>
      <c r="S29" s="17"/>
    </row>
    <row r="30" spans="1:20" ht="24.95" customHeight="1" thickBot="1">
      <c r="A30" s="62"/>
      <c r="B30" s="65"/>
      <c r="C30" s="65"/>
      <c r="D30" s="65"/>
      <c r="E30" s="71"/>
      <c r="F30" s="63"/>
      <c r="G30" s="65" t="s">
        <v>21</v>
      </c>
      <c r="H30" s="65"/>
      <c r="I30" s="64"/>
      <c r="J30" s="6">
        <v>1.4155852582919251</v>
      </c>
      <c r="K30" s="6"/>
      <c r="L30" s="6">
        <v>1.4194167013202359</v>
      </c>
      <c r="M30" s="6"/>
      <c r="N30" s="6">
        <v>1.2635208938223146</v>
      </c>
      <c r="O30" s="6"/>
      <c r="P30" s="6">
        <f>P28/P5*100</f>
        <v>1.3362613039827871</v>
      </c>
      <c r="Q30" s="6"/>
      <c r="R30" s="6">
        <f>R28/R5*100</f>
        <v>1.2058080822552169</v>
      </c>
      <c r="S30" s="17"/>
    </row>
    <row r="31" spans="1:20" ht="8.25" customHeight="1"/>
  </sheetData>
  <mergeCells count="37">
    <mergeCell ref="J22:J23"/>
    <mergeCell ref="L22:L23"/>
    <mergeCell ref="N22:N23"/>
    <mergeCell ref="P22:P23"/>
    <mergeCell ref="R22:R23"/>
    <mergeCell ref="R4:S4"/>
    <mergeCell ref="B6:D6"/>
    <mergeCell ref="G8:H8"/>
    <mergeCell ref="G9:H9"/>
    <mergeCell ref="G12:H12"/>
    <mergeCell ref="G10:H10"/>
    <mergeCell ref="B11:B23"/>
    <mergeCell ref="G11:H11"/>
    <mergeCell ref="B4:I4"/>
    <mergeCell ref="P4:Q4"/>
    <mergeCell ref="G13:H13"/>
    <mergeCell ref="G14:H14"/>
    <mergeCell ref="G15:H15"/>
    <mergeCell ref="D16:D17"/>
    <mergeCell ref="G16:H16"/>
    <mergeCell ref="G17:H17"/>
    <mergeCell ref="G30:H30"/>
    <mergeCell ref="G27:H27"/>
    <mergeCell ref="B27:D27"/>
    <mergeCell ref="B29:E30"/>
    <mergeCell ref="G18:H18"/>
    <mergeCell ref="G19:H19"/>
    <mergeCell ref="D20:D23"/>
    <mergeCell ref="G20:H20"/>
    <mergeCell ref="G21:H21"/>
    <mergeCell ref="G23:H23"/>
    <mergeCell ref="B28:H28"/>
    <mergeCell ref="G24:H24"/>
    <mergeCell ref="D25:H25"/>
    <mergeCell ref="D26:H26"/>
    <mergeCell ref="G29:H29"/>
    <mergeCell ref="G22:H22"/>
  </mergeCells>
  <phoneticPr fontId="7"/>
  <pageMargins left="0.70866141732283472" right="0.70866141732283472" top="0.74803149606299213" bottom="0.74803149606299213" header="0.31496062992125984" footer="0.31496062992125984"/>
  <pageSetup paperSize="9" scale="94" firstPageNumber="138" fitToHeight="0" orientation="portrait" blackAndWhite="1" useFirstPageNumber="1" r:id="rId1"/>
  <headerFooter scaleWithDoc="0">
    <oddFooter>&amp;C&amp;"游明朝,標準"&amp;10&amp;P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３徴収経費</vt:lpstr>
      <vt:lpstr>'３徴収経費'!Print_Area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矢作　康彦</dc:creator>
  <cp:lastModifiedBy>三浦　紗樹</cp:lastModifiedBy>
  <cp:lastPrinted>2023-01-10T00:47:41Z</cp:lastPrinted>
  <dcterms:created xsi:type="dcterms:W3CDTF">2000-07-07T08:20:59Z</dcterms:created>
  <dcterms:modified xsi:type="dcterms:W3CDTF">2023-01-20T02:48:09Z</dcterms:modified>
</cp:coreProperties>
</file>