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svhon04f04om\税制課\01 税制係\01 税制総括\04 税務統計\令和5年度\06_配布作業\01_項目別DL版\"/>
    </mc:Choice>
  </mc:AlternateContent>
  <bookViews>
    <workbookView xWindow="195" yWindow="-15" windowWidth="14130" windowHeight="8340" tabRatio="855"/>
  </bookViews>
  <sheets>
    <sheet name="1人口･世帯数" sheetId="14" r:id="rId1"/>
  </sheets>
  <definedNames>
    <definedName name="_xlnm.Print_Area" localSheetId="0">'1人口･世帯数'!$A$1:$I$31</definedName>
  </definedNames>
  <calcPr calcId="162913" calcMode="manual"/>
</workbook>
</file>

<file path=xl/calcChain.xml><?xml version="1.0" encoding="utf-8"?>
<calcChain xmlns="http://schemas.openxmlformats.org/spreadsheetml/2006/main">
  <c r="D10" i="14" l="1"/>
  <c r="I29" i="14"/>
  <c r="I28" i="14"/>
  <c r="I27" i="14"/>
  <c r="I26" i="14"/>
  <c r="I25" i="14"/>
  <c r="G30" i="14"/>
  <c r="F30" i="14"/>
  <c r="E30" i="14"/>
  <c r="D30" i="14"/>
  <c r="H14" i="14"/>
  <c r="F17" i="14"/>
  <c r="H29" i="14" s="1"/>
  <c r="F16" i="14"/>
  <c r="H16" i="14" s="1"/>
  <c r="F15" i="14"/>
  <c r="H15" i="14" s="1"/>
  <c r="F14" i="14"/>
  <c r="H27" i="14" s="1"/>
  <c r="F13" i="14"/>
  <c r="H26" i="14" s="1"/>
  <c r="F12" i="14"/>
  <c r="H12" i="14" s="1"/>
  <c r="F11" i="14"/>
  <c r="H11" i="14" s="1"/>
  <c r="H13" i="14" l="1"/>
  <c r="H17" i="14"/>
  <c r="H28" i="14"/>
  <c r="H25" i="14"/>
  <c r="H30" i="14" s="1"/>
  <c r="E10" i="14" l="1"/>
  <c r="G10" i="14" l="1"/>
  <c r="I30" i="14" l="1"/>
  <c r="F10" i="14"/>
  <c r="H10" i="14" s="1"/>
</calcChain>
</file>

<file path=xl/sharedStrings.xml><?xml version="1.0" encoding="utf-8"?>
<sst xmlns="http://schemas.openxmlformats.org/spreadsheetml/2006/main" count="45" uniqueCount="42">
  <si>
    <t>区　分</t>
  </si>
  <si>
    <t>男</t>
  </si>
  <si>
    <t>女</t>
  </si>
  <si>
    <t>計</t>
  </si>
  <si>
    <t>（単位：人，世帯）</t>
  </si>
  <si>
    <t>青葉区</t>
  </si>
  <si>
    <t>宮城野区</t>
  </si>
  <si>
    <t>若林区</t>
  </si>
  <si>
    <t>太白区</t>
  </si>
  <si>
    <t>泉区</t>
  </si>
  <si>
    <t>(うち秋保総合支所)</t>
    <rPh sb="3" eb="5">
      <t>アキウ</t>
    </rPh>
    <rPh sb="5" eb="7">
      <t>ソウゴウ</t>
    </rPh>
    <rPh sb="7" eb="9">
      <t>シショ</t>
    </rPh>
    <phoneticPr fontId="6"/>
  </si>
  <si>
    <t>(うち宮城総合支所)</t>
    <rPh sb="5" eb="7">
      <t>ソウゴウ</t>
    </rPh>
    <rPh sb="7" eb="9">
      <t>シショ</t>
    </rPh>
    <phoneticPr fontId="6"/>
  </si>
  <si>
    <t>（単位：人，世帯，人/k㎡，k㎡）</t>
    <rPh sb="1" eb="3">
      <t>タンイ</t>
    </rPh>
    <rPh sb="4" eb="5">
      <t>ニン</t>
    </rPh>
    <rPh sb="6" eb="8">
      <t>セタイ</t>
    </rPh>
    <rPh sb="9" eb="10">
      <t>ヒト</t>
    </rPh>
    <phoneticPr fontId="6"/>
  </si>
  <si>
    <t>人　　　　　　　　　　　口</t>
    <phoneticPr fontId="6"/>
  </si>
  <si>
    <t>世　帯　数</t>
    <phoneticPr fontId="6"/>
  </si>
  <si>
    <t>人 口 密 度</t>
    <phoneticPr fontId="6"/>
  </si>
  <si>
    <t>面　　　　積</t>
    <phoneticPr fontId="6"/>
  </si>
  <si>
    <t>青葉区</t>
    <phoneticPr fontId="6"/>
  </si>
  <si>
    <t>宮城野区</t>
    <phoneticPr fontId="6"/>
  </si>
  <si>
    <t>若林区</t>
    <phoneticPr fontId="6"/>
  </si>
  <si>
    <t>太白区</t>
    <phoneticPr fontId="6"/>
  </si>
  <si>
    <t>泉　区</t>
    <phoneticPr fontId="6"/>
  </si>
  <si>
    <t>　(2)　区別人口・世帯数の推移</t>
    <phoneticPr fontId="6"/>
  </si>
  <si>
    <t>人　　　　口</t>
    <phoneticPr fontId="6"/>
  </si>
  <si>
    <t>世 　帯 　数</t>
    <phoneticPr fontId="6"/>
  </si>
  <si>
    <t>人　　　　口</t>
  </si>
  <si>
    <t>世 　帯 　数</t>
  </si>
  <si>
    <t xml:space="preserve"> 注)　この表における人口は,国勢調査結果を基礎として,それに住民登録の異動および人口動態調査等による自然動態・</t>
    <phoneticPr fontId="6"/>
  </si>
  <si>
    <t xml:space="preserve"> 　 社会動態を積み上げた人口である。</t>
    <phoneticPr fontId="6"/>
  </si>
  <si>
    <t xml:space="preserve"> 注)　各年とも1月1日現在の数値である。</t>
    <phoneticPr fontId="6"/>
  </si>
  <si>
    <t>年 月 日</t>
    <rPh sb="2" eb="3">
      <t>ガツ</t>
    </rPh>
    <rPh sb="4" eb="5">
      <t>ニチ</t>
    </rPh>
    <phoneticPr fontId="6"/>
  </si>
  <si>
    <t>令和３年</t>
    <rPh sb="0" eb="2">
      <t>レイワ</t>
    </rPh>
    <rPh sb="3" eb="4">
      <t>ネン</t>
    </rPh>
    <phoneticPr fontId="6"/>
  </si>
  <si>
    <t>令和４年</t>
    <rPh sb="0" eb="2">
      <t>レイワ</t>
    </rPh>
    <rPh sb="3" eb="4">
      <t>ネン</t>
    </rPh>
    <phoneticPr fontId="6"/>
  </si>
  <si>
    <t>１.　人口・世帯数の推移</t>
    <phoneticPr fontId="6"/>
  </si>
  <si>
    <t>平成30.　1.　1</t>
    <rPh sb="0" eb="2">
      <t>ヘイセイ</t>
    </rPh>
    <phoneticPr fontId="6"/>
  </si>
  <si>
    <t>令和元.　1.　1</t>
    <rPh sb="0" eb="2">
      <t>レイワ</t>
    </rPh>
    <rPh sb="2" eb="3">
      <t>ゲン</t>
    </rPh>
    <phoneticPr fontId="6"/>
  </si>
  <si>
    <t>令和２.　1.　1</t>
    <rPh sb="0" eb="2">
      <t>レイワ</t>
    </rPh>
    <phoneticPr fontId="6"/>
  </si>
  <si>
    <t>令和３.　1.　1</t>
    <rPh sb="0" eb="2">
      <t>レイワ</t>
    </rPh>
    <phoneticPr fontId="6"/>
  </si>
  <si>
    <t>令和４.　1.　1</t>
    <rPh sb="0" eb="2">
      <t>レイワ</t>
    </rPh>
    <phoneticPr fontId="6"/>
  </si>
  <si>
    <t>　(1)　市内人口・世帯数の推移</t>
    <rPh sb="5" eb="6">
      <t>シ</t>
    </rPh>
    <rPh sb="6" eb="7">
      <t>ナイ</t>
    </rPh>
    <phoneticPr fontId="6"/>
  </si>
  <si>
    <t>令和５.　1.　1</t>
    <rPh sb="0" eb="2">
      <t>レイワ</t>
    </rPh>
    <phoneticPr fontId="6"/>
  </si>
  <si>
    <t>令和５年</t>
    <rPh sb="0" eb="2">
      <t>レイワ</t>
    </rPh>
    <rPh sb="3" eb="4">
      <t>ネン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</si>
</sst>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#,##0.00_ "/>
  </numFmts>
  <fonts count="18">
    <font>
      <sz val="11"/>
      <name val="明朝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明朝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明朝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name val="ＭＳ ゴシック"/>
      <family val="3"/>
      <charset val="128"/>
    </font>
    <font>
      <b/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13" fillId="0" borderId="0"/>
    <xf numFmtId="38" fontId="14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" fillId="0" borderId="0">
      <alignment vertical="center"/>
    </xf>
    <xf numFmtId="0" fontId="15" fillId="0" borderId="0">
      <alignment vertical="center"/>
    </xf>
    <xf numFmtId="0" fontId="2" fillId="0" borderId="0"/>
  </cellStyleXfs>
  <cellXfs count="66">
    <xf numFmtId="0" fontId="0" fillId="0" borderId="0" xfId="0"/>
    <xf numFmtId="176" fontId="7" fillId="0" borderId="10" xfId="1" applyNumberFormat="1" applyFont="1" applyFill="1" applyBorder="1" applyAlignment="1">
      <alignment vertical="center"/>
    </xf>
    <xf numFmtId="176" fontId="7" fillId="0" borderId="6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Alignment="1">
      <alignment horizontal="right" vertical="center"/>
    </xf>
    <xf numFmtId="176" fontId="7" fillId="0" borderId="0" xfId="1" applyNumberFormat="1" applyFont="1" applyFill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0" fontId="3" fillId="0" borderId="0" xfId="1" applyFont="1" applyFill="1"/>
    <xf numFmtId="176" fontId="16" fillId="0" borderId="16" xfId="1" applyNumberFormat="1" applyFont="1" applyFill="1" applyBorder="1" applyAlignment="1">
      <alignment vertical="center"/>
    </xf>
    <xf numFmtId="176" fontId="16" fillId="0" borderId="15" xfId="1" applyNumberFormat="1" applyFont="1" applyFill="1" applyBorder="1" applyAlignment="1">
      <alignment vertical="center"/>
    </xf>
    <xf numFmtId="176" fontId="7" fillId="0" borderId="0" xfId="1" applyNumberFormat="1" applyFont="1" applyFill="1" applyBorder="1" applyAlignment="1">
      <alignment vertical="center"/>
    </xf>
    <xf numFmtId="0" fontId="12" fillId="0" borderId="0" xfId="1" applyFont="1" applyFill="1"/>
    <xf numFmtId="0" fontId="4" fillId="0" borderId="0" xfId="1" applyFont="1" applyFill="1" applyAlignment="1">
      <alignment vertical="center"/>
    </xf>
    <xf numFmtId="0" fontId="8" fillId="0" borderId="0" xfId="1" applyFont="1" applyFill="1"/>
    <xf numFmtId="0" fontId="10" fillId="0" borderId="0" xfId="1" applyFont="1" applyFill="1" applyAlignment="1">
      <alignment vertical="center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8" fillId="0" borderId="7" xfId="1" applyFont="1" applyFill="1" applyBorder="1"/>
    <xf numFmtId="0" fontId="7" fillId="0" borderId="7" xfId="1" applyFont="1" applyFill="1" applyBorder="1" applyAlignment="1">
      <alignment horizontal="right" vertical="center"/>
    </xf>
    <xf numFmtId="0" fontId="8" fillId="0" borderId="7" xfId="1" applyFont="1" applyFill="1" applyBorder="1" applyAlignment="1">
      <alignment horizontal="right" vertical="center"/>
    </xf>
    <xf numFmtId="0" fontId="8" fillId="0" borderId="4" xfId="1" applyFont="1" applyFill="1" applyBorder="1"/>
    <xf numFmtId="0" fontId="7" fillId="0" borderId="4" xfId="1" applyFont="1" applyFill="1" applyBorder="1" applyAlignment="1">
      <alignment horizontal="left" vertical="center"/>
    </xf>
    <xf numFmtId="0" fontId="8" fillId="0" borderId="4" xfId="1" applyFont="1" applyFill="1" applyBorder="1" applyAlignment="1">
      <alignment horizontal="left" vertical="center"/>
    </xf>
    <xf numFmtId="0" fontId="7" fillId="0" borderId="14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49" fontId="7" fillId="0" borderId="0" xfId="1" applyNumberFormat="1" applyFont="1" applyFill="1" applyBorder="1" applyAlignment="1">
      <alignment horizontal="right" vertical="center"/>
    </xf>
    <xf numFmtId="49" fontId="8" fillId="0" borderId="0" xfId="1" applyNumberFormat="1" applyFont="1" applyFill="1" applyBorder="1" applyAlignment="1">
      <alignment horizontal="center" vertical="center"/>
    </xf>
    <xf numFmtId="177" fontId="7" fillId="0" borderId="0" xfId="1" applyNumberFormat="1" applyFont="1" applyFill="1" applyAlignment="1">
      <alignment vertical="center"/>
    </xf>
    <xf numFmtId="178" fontId="7" fillId="0" borderId="0" xfId="1" applyNumberFormat="1" applyFont="1" applyFill="1" applyAlignment="1">
      <alignment vertical="center"/>
    </xf>
    <xf numFmtId="178" fontId="7" fillId="0" borderId="0" xfId="1" applyNumberFormat="1" applyFont="1" applyFill="1" applyBorder="1" applyAlignment="1">
      <alignment vertical="center"/>
    </xf>
    <xf numFmtId="177" fontId="7" fillId="0" borderId="0" xfId="1" applyNumberFormat="1" applyFont="1" applyFill="1" applyBorder="1" applyAlignment="1">
      <alignment vertical="center"/>
    </xf>
    <xf numFmtId="0" fontId="8" fillId="0" borderId="0" xfId="1" applyFont="1" applyFill="1" applyBorder="1"/>
    <xf numFmtId="178" fontId="7" fillId="0" borderId="4" xfId="1" applyNumberFormat="1" applyFont="1" applyFill="1" applyBorder="1" applyAlignment="1">
      <alignment vertical="center"/>
    </xf>
    <xf numFmtId="0" fontId="8" fillId="0" borderId="6" xfId="1" applyFont="1" applyFill="1" applyBorder="1"/>
    <xf numFmtId="0" fontId="7" fillId="0" borderId="6" xfId="1" applyFont="1" applyFill="1" applyBorder="1" applyAlignment="1">
      <alignment horizontal="distributed" vertical="center"/>
    </xf>
    <xf numFmtId="0" fontId="8" fillId="0" borderId="6" xfId="1" applyFont="1" applyFill="1" applyBorder="1" applyAlignment="1">
      <alignment horizontal="distributed" vertical="center"/>
    </xf>
    <xf numFmtId="177" fontId="7" fillId="0" borderId="6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distributed" vertical="center"/>
    </xf>
    <xf numFmtId="0" fontId="7" fillId="0" borderId="0" xfId="1" applyFont="1" applyFill="1" applyBorder="1" applyAlignment="1">
      <alignment horizontal="distributed" vertical="center"/>
    </xf>
    <xf numFmtId="0" fontId="8" fillId="0" borderId="0" xfId="1" applyFont="1" applyFill="1" applyBorder="1" applyAlignment="1">
      <alignment horizontal="distributed" vertical="center"/>
    </xf>
    <xf numFmtId="0" fontId="8" fillId="0" borderId="1" xfId="1" applyFont="1" applyFill="1" applyBorder="1"/>
    <xf numFmtId="0" fontId="7" fillId="0" borderId="1" xfId="1" applyFont="1" applyFill="1" applyBorder="1" applyAlignment="1">
      <alignment horizontal="distributed" vertical="center"/>
    </xf>
    <xf numFmtId="0" fontId="8" fillId="0" borderId="1" xfId="1" applyFont="1" applyFill="1" applyBorder="1" applyAlignment="1">
      <alignment horizontal="distributed" vertical="center"/>
    </xf>
    <xf numFmtId="177" fontId="7" fillId="0" borderId="1" xfId="1" applyNumberFormat="1" applyFont="1" applyFill="1" applyBorder="1" applyAlignment="1">
      <alignment vertical="center"/>
    </xf>
    <xf numFmtId="0" fontId="7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7" fillId="0" borderId="0" xfId="1" applyFont="1" applyFill="1" applyAlignment="1">
      <alignment vertical="top"/>
    </xf>
    <xf numFmtId="0" fontId="10" fillId="0" borderId="0" xfId="1" applyFont="1" applyFill="1" applyAlignment="1">
      <alignment horizontal="right" vertical="center"/>
    </xf>
    <xf numFmtId="0" fontId="8" fillId="0" borderId="7" xfId="1" applyFont="1" applyFill="1" applyBorder="1" applyAlignment="1">
      <alignment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distributed"/>
    </xf>
    <xf numFmtId="0" fontId="8" fillId="0" borderId="0" xfId="1" applyFont="1" applyFill="1" applyBorder="1" applyAlignment="1">
      <alignment horizontal="distributed"/>
    </xf>
    <xf numFmtId="0" fontId="8" fillId="0" borderId="15" xfId="1" applyFont="1" applyFill="1" applyBorder="1"/>
    <xf numFmtId="0" fontId="5" fillId="0" borderId="15" xfId="1" applyFont="1" applyFill="1" applyBorder="1" applyAlignment="1">
      <alignment horizontal="center" vertical="center"/>
    </xf>
    <xf numFmtId="0" fontId="17" fillId="0" borderId="15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7" fillId="0" borderId="8" xfId="1" applyFont="1" applyFill="1" applyBorder="1" applyAlignment="1">
      <alignment horizontal="center" vertical="center"/>
    </xf>
  </cellXfs>
  <cellStyles count="8">
    <cellStyle name="桁区切り 2" xfId="4"/>
    <cellStyle name="桁区切り 3" xfId="3"/>
    <cellStyle name="標準" xfId="0" builtinId="0"/>
    <cellStyle name="標準 2" xfId="5"/>
    <cellStyle name="標準 3" xfId="6"/>
    <cellStyle name="標準 4" xfId="2"/>
    <cellStyle name="標準 6" xfId="7"/>
    <cellStyle name="標準_1人口･世帯数_167-171，177その他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9525</xdr:rowOff>
    </xdr:from>
    <xdr:to>
      <xdr:col>2</xdr:col>
      <xdr:colOff>57150</xdr:colOff>
      <xdr:row>3</xdr:row>
      <xdr:rowOff>276225</xdr:rowOff>
    </xdr:to>
    <xdr:sp macro="" textlink="">
      <xdr:nvSpPr>
        <xdr:cNvPr id="5126" name="Line 6"/>
        <xdr:cNvSpPr>
          <a:spLocks noChangeShapeType="1"/>
        </xdr:cNvSpPr>
      </xdr:nvSpPr>
      <xdr:spPr bwMode="auto">
        <a:xfrm>
          <a:off x="0" y="581025"/>
          <a:ext cx="100965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2</xdr:row>
      <xdr:rowOff>9525</xdr:rowOff>
    </xdr:from>
    <xdr:to>
      <xdr:col>2</xdr:col>
      <xdr:colOff>57150</xdr:colOff>
      <xdr:row>3</xdr:row>
      <xdr:rowOff>276225</xdr:rowOff>
    </xdr:to>
    <xdr:sp macro="" textlink="">
      <xdr:nvSpPr>
        <xdr:cNvPr id="5129" name="Line 9"/>
        <xdr:cNvSpPr>
          <a:spLocks noChangeShapeType="1"/>
        </xdr:cNvSpPr>
      </xdr:nvSpPr>
      <xdr:spPr bwMode="auto">
        <a:xfrm>
          <a:off x="0" y="581025"/>
          <a:ext cx="1009650" cy="552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view="pageBreakPreview" zoomScaleNormal="100" zoomScaleSheetLayoutView="100" workbookViewId="0">
      <selection activeCell="C16" sqref="C16"/>
    </sheetView>
  </sheetViews>
  <sheetFormatPr defaultRowHeight="23.1" customHeight="1"/>
  <cols>
    <col min="1" max="1" width="0.875" style="9" customWidth="1"/>
    <col min="2" max="2" width="11.625" style="9" customWidth="1"/>
    <col min="3" max="3" width="0.875" style="9" customWidth="1"/>
    <col min="4" max="9" width="12.625" style="9" customWidth="1"/>
    <col min="10" max="16384" width="9" style="9"/>
  </cols>
  <sheetData>
    <row r="1" spans="1:9" s="13" customFormat="1" ht="23.1" customHeight="1">
      <c r="B1" s="14" t="s">
        <v>33</v>
      </c>
      <c r="C1" s="14"/>
      <c r="D1" s="14"/>
      <c r="E1" s="14"/>
    </row>
    <row r="2" spans="1:9" s="15" customFormat="1" ht="23.1" customHeight="1" thickBot="1">
      <c r="B2" s="16" t="s">
        <v>39</v>
      </c>
      <c r="C2" s="17"/>
      <c r="D2" s="17"/>
      <c r="I2" s="18" t="s">
        <v>12</v>
      </c>
    </row>
    <row r="3" spans="1:9" s="15" customFormat="1" ht="22.5" customHeight="1">
      <c r="A3" s="19"/>
      <c r="B3" s="20" t="s">
        <v>0</v>
      </c>
      <c r="C3" s="21"/>
      <c r="D3" s="63" t="s">
        <v>13</v>
      </c>
      <c r="E3" s="64"/>
      <c r="F3" s="65"/>
      <c r="G3" s="59" t="s">
        <v>14</v>
      </c>
      <c r="H3" s="59" t="s">
        <v>15</v>
      </c>
      <c r="I3" s="61" t="s">
        <v>16</v>
      </c>
    </row>
    <row r="4" spans="1:9" s="15" customFormat="1" ht="22.5" customHeight="1">
      <c r="A4" s="22"/>
      <c r="B4" s="23" t="s">
        <v>30</v>
      </c>
      <c r="C4" s="24"/>
      <c r="D4" s="25" t="s">
        <v>1</v>
      </c>
      <c r="E4" s="25" t="s">
        <v>2</v>
      </c>
      <c r="F4" s="26" t="s">
        <v>3</v>
      </c>
      <c r="G4" s="60"/>
      <c r="H4" s="60"/>
      <c r="I4" s="62"/>
    </row>
    <row r="5" spans="1:9" s="15" customFormat="1" ht="23.1" customHeight="1">
      <c r="B5" s="27" t="s">
        <v>34</v>
      </c>
      <c r="C5" s="28"/>
      <c r="D5" s="6">
        <v>529480</v>
      </c>
      <c r="E5" s="5">
        <v>557611</v>
      </c>
      <c r="F5" s="5">
        <v>1087091</v>
      </c>
      <c r="G5" s="5">
        <v>509617</v>
      </c>
      <c r="H5" s="29">
        <v>1382.54</v>
      </c>
      <c r="I5" s="30">
        <v>786.3</v>
      </c>
    </row>
    <row r="6" spans="1:9" s="15" customFormat="1" ht="23.1" customHeight="1">
      <c r="B6" s="27" t="s">
        <v>35</v>
      </c>
      <c r="C6" s="28"/>
      <c r="D6" s="6">
        <v>529982</v>
      </c>
      <c r="E6" s="5">
        <v>559149</v>
      </c>
      <c r="F6" s="5">
        <v>1089131</v>
      </c>
      <c r="G6" s="5">
        <v>514924</v>
      </c>
      <c r="H6" s="29">
        <v>1385.13</v>
      </c>
      <c r="I6" s="30">
        <v>786.35</v>
      </c>
    </row>
    <row r="7" spans="1:9" s="15" customFormat="1" ht="23.1" customHeight="1">
      <c r="B7" s="27" t="s">
        <v>36</v>
      </c>
      <c r="C7" s="28"/>
      <c r="D7" s="6">
        <v>530292</v>
      </c>
      <c r="E7" s="12">
        <v>560314</v>
      </c>
      <c r="F7" s="5">
        <v>1090606</v>
      </c>
      <c r="G7" s="12">
        <v>521215</v>
      </c>
      <c r="H7" s="29">
        <v>1386.92</v>
      </c>
      <c r="I7" s="31">
        <v>786.35</v>
      </c>
    </row>
    <row r="8" spans="1:9" s="15" customFormat="1" ht="23.1" customHeight="1">
      <c r="B8" s="27" t="s">
        <v>37</v>
      </c>
      <c r="C8" s="28"/>
      <c r="D8" s="6">
        <v>531898</v>
      </c>
      <c r="E8" s="12">
        <v>565292</v>
      </c>
      <c r="F8" s="12">
        <v>1097190</v>
      </c>
      <c r="G8" s="12">
        <v>526109</v>
      </c>
      <c r="H8" s="32">
        <v>1395.29</v>
      </c>
      <c r="I8" s="31">
        <v>786.35</v>
      </c>
    </row>
    <row r="9" spans="1:9" s="15" customFormat="1" ht="23.1" customHeight="1">
      <c r="B9" s="27" t="s">
        <v>38</v>
      </c>
      <c r="C9" s="28"/>
      <c r="D9" s="6">
        <v>531212</v>
      </c>
      <c r="E9" s="12">
        <v>565411</v>
      </c>
      <c r="F9" s="12">
        <v>1096623</v>
      </c>
      <c r="G9" s="12">
        <v>531611</v>
      </c>
      <c r="H9" s="32">
        <v>1394.57</v>
      </c>
      <c r="I9" s="31">
        <v>786.35</v>
      </c>
    </row>
    <row r="10" spans="1:9" s="15" customFormat="1" ht="23.1" customHeight="1">
      <c r="A10" s="33"/>
      <c r="B10" s="27" t="s">
        <v>40</v>
      </c>
      <c r="C10" s="28"/>
      <c r="D10" s="6">
        <f>D11+SUM(D13:D15)+D17</f>
        <v>532162</v>
      </c>
      <c r="E10" s="12">
        <f>E11+SUM(E13:E15)+E17</f>
        <v>566582</v>
      </c>
      <c r="F10" s="12">
        <f>D10+E10</f>
        <v>1098744</v>
      </c>
      <c r="G10" s="12">
        <f>G11+SUM(G13:G15)+G17</f>
        <v>540044</v>
      </c>
      <c r="H10" s="32">
        <f t="shared" ref="H10:H17" si="0">ROUND(F10/I10,2)</f>
        <v>1397.27</v>
      </c>
      <c r="I10" s="34">
        <v>786.35</v>
      </c>
    </row>
    <row r="11" spans="1:9" s="15" customFormat="1" ht="23.1" customHeight="1">
      <c r="A11" s="35"/>
      <c r="B11" s="36" t="s">
        <v>17</v>
      </c>
      <c r="C11" s="37"/>
      <c r="D11" s="1">
        <v>152282</v>
      </c>
      <c r="E11" s="2">
        <v>161823</v>
      </c>
      <c r="F11" s="2">
        <f t="shared" ref="F11:F17" si="1">SUM(D11:E11)</f>
        <v>314105</v>
      </c>
      <c r="G11" s="2">
        <v>167944</v>
      </c>
      <c r="H11" s="38">
        <f t="shared" si="0"/>
        <v>1040.08</v>
      </c>
      <c r="I11" s="5">
        <v>302</v>
      </c>
    </row>
    <row r="12" spans="1:9" s="15" customFormat="1" ht="23.1" customHeight="1">
      <c r="B12" s="39" t="s">
        <v>11</v>
      </c>
      <c r="C12" s="40"/>
      <c r="D12" s="3">
        <v>35981</v>
      </c>
      <c r="E12" s="4">
        <v>38638</v>
      </c>
      <c r="F12" s="5">
        <f t="shared" si="1"/>
        <v>74619</v>
      </c>
      <c r="G12" s="5">
        <v>29514</v>
      </c>
      <c r="H12" s="29">
        <f t="shared" si="0"/>
        <v>287</v>
      </c>
      <c r="I12" s="5">
        <v>260</v>
      </c>
    </row>
    <row r="13" spans="1:9" s="15" customFormat="1" ht="23.1" customHeight="1">
      <c r="B13" s="41" t="s">
        <v>18</v>
      </c>
      <c r="C13" s="42"/>
      <c r="D13" s="6">
        <v>95400</v>
      </c>
      <c r="E13" s="5">
        <v>100146</v>
      </c>
      <c r="F13" s="5">
        <f t="shared" si="1"/>
        <v>195546</v>
      </c>
      <c r="G13" s="5">
        <v>97735</v>
      </c>
      <c r="H13" s="29">
        <f t="shared" si="0"/>
        <v>3371.48</v>
      </c>
      <c r="I13" s="5">
        <v>58</v>
      </c>
    </row>
    <row r="14" spans="1:9" s="15" customFormat="1" ht="23.1" customHeight="1">
      <c r="B14" s="41" t="s">
        <v>19</v>
      </c>
      <c r="C14" s="42"/>
      <c r="D14" s="6">
        <v>69823</v>
      </c>
      <c r="E14" s="5">
        <v>72177</v>
      </c>
      <c r="F14" s="5">
        <f t="shared" si="1"/>
        <v>142000</v>
      </c>
      <c r="G14" s="5">
        <v>70419</v>
      </c>
      <c r="H14" s="29">
        <f t="shared" si="0"/>
        <v>2784.31</v>
      </c>
      <c r="I14" s="5">
        <v>51</v>
      </c>
    </row>
    <row r="15" spans="1:9" s="15" customFormat="1" ht="23.1" customHeight="1">
      <c r="B15" s="41" t="s">
        <v>20</v>
      </c>
      <c r="C15" s="42"/>
      <c r="D15" s="6">
        <v>114131</v>
      </c>
      <c r="E15" s="5">
        <v>122895</v>
      </c>
      <c r="F15" s="5">
        <f t="shared" si="1"/>
        <v>237026</v>
      </c>
      <c r="G15" s="5">
        <v>108999</v>
      </c>
      <c r="H15" s="29">
        <f t="shared" si="0"/>
        <v>1039.5899999999999</v>
      </c>
      <c r="I15" s="5">
        <v>228</v>
      </c>
    </row>
    <row r="16" spans="1:9" s="15" customFormat="1" ht="23.1" customHeight="1">
      <c r="B16" s="39" t="s">
        <v>10</v>
      </c>
      <c r="C16" s="40"/>
      <c r="D16" s="3">
        <v>1838</v>
      </c>
      <c r="E16" s="4">
        <v>1984</v>
      </c>
      <c r="F16" s="5">
        <f t="shared" si="1"/>
        <v>3822</v>
      </c>
      <c r="G16" s="5">
        <v>1670</v>
      </c>
      <c r="H16" s="29">
        <f t="shared" si="0"/>
        <v>26.36</v>
      </c>
      <c r="I16" s="5">
        <v>145</v>
      </c>
    </row>
    <row r="17" spans="1:9" s="15" customFormat="1" ht="23.1" customHeight="1" thickBot="1">
      <c r="A17" s="43"/>
      <c r="B17" s="44" t="s">
        <v>21</v>
      </c>
      <c r="C17" s="45"/>
      <c r="D17" s="7">
        <v>100526</v>
      </c>
      <c r="E17" s="8">
        <v>109541</v>
      </c>
      <c r="F17" s="8">
        <f t="shared" si="1"/>
        <v>210067</v>
      </c>
      <c r="G17" s="8">
        <v>94947</v>
      </c>
      <c r="H17" s="46">
        <f t="shared" si="0"/>
        <v>1429.03</v>
      </c>
      <c r="I17" s="8">
        <v>147</v>
      </c>
    </row>
    <row r="18" spans="1:9" s="15" customFormat="1" ht="19.5" customHeight="1">
      <c r="B18" s="47" t="s">
        <v>27</v>
      </c>
      <c r="C18" s="16"/>
      <c r="D18" s="48"/>
      <c r="E18" s="48"/>
      <c r="F18" s="48"/>
      <c r="G18" s="48"/>
      <c r="H18" s="48"/>
    </row>
    <row r="19" spans="1:9" s="15" customFormat="1" ht="23.1" customHeight="1">
      <c r="B19" s="49" t="s">
        <v>28</v>
      </c>
      <c r="C19" s="16"/>
      <c r="D19" s="48"/>
      <c r="E19" s="48"/>
      <c r="F19" s="48"/>
      <c r="G19" s="48"/>
      <c r="H19" s="48"/>
    </row>
    <row r="22" spans="1:9" s="15" customFormat="1" ht="23.1" customHeight="1" thickBot="1">
      <c r="B22" s="16" t="s">
        <v>22</v>
      </c>
      <c r="C22" s="17"/>
      <c r="D22" s="17"/>
      <c r="H22" s="50"/>
      <c r="I22" s="18" t="s">
        <v>4</v>
      </c>
    </row>
    <row r="23" spans="1:9" s="15" customFormat="1" ht="23.1" customHeight="1">
      <c r="A23" s="19"/>
      <c r="B23" s="51"/>
      <c r="C23" s="51"/>
      <c r="D23" s="63" t="s">
        <v>31</v>
      </c>
      <c r="E23" s="65"/>
      <c r="F23" s="63" t="s">
        <v>32</v>
      </c>
      <c r="G23" s="64"/>
      <c r="H23" s="63" t="s">
        <v>41</v>
      </c>
      <c r="I23" s="64"/>
    </row>
    <row r="24" spans="1:9" s="15" customFormat="1" ht="23.1" customHeight="1">
      <c r="A24" s="22"/>
      <c r="B24" s="22"/>
      <c r="C24" s="22"/>
      <c r="D24" s="25" t="s">
        <v>23</v>
      </c>
      <c r="E24" s="52" t="s">
        <v>24</v>
      </c>
      <c r="F24" s="25" t="s">
        <v>25</v>
      </c>
      <c r="G24" s="53" t="s">
        <v>26</v>
      </c>
      <c r="H24" s="25" t="s">
        <v>23</v>
      </c>
      <c r="I24" s="52" t="s">
        <v>24</v>
      </c>
    </row>
    <row r="25" spans="1:9" s="15" customFormat="1" ht="23.1" customHeight="1">
      <c r="B25" s="36" t="s">
        <v>5</v>
      </c>
      <c r="C25" s="54"/>
      <c r="D25" s="1">
        <v>311853</v>
      </c>
      <c r="E25" s="2">
        <v>163432</v>
      </c>
      <c r="F25" s="2">
        <v>311677</v>
      </c>
      <c r="G25" s="2">
        <v>164473</v>
      </c>
      <c r="H25" s="2">
        <f>F11</f>
        <v>314105</v>
      </c>
      <c r="I25" s="2">
        <f>G11</f>
        <v>167944</v>
      </c>
    </row>
    <row r="26" spans="1:9" s="15" customFormat="1" ht="23.1" customHeight="1">
      <c r="B26" s="41" t="s">
        <v>6</v>
      </c>
      <c r="C26" s="55"/>
      <c r="D26" s="6">
        <v>196682</v>
      </c>
      <c r="E26" s="12">
        <v>95771</v>
      </c>
      <c r="F26" s="5">
        <v>196343</v>
      </c>
      <c r="G26" s="5">
        <v>96832</v>
      </c>
      <c r="H26" s="5">
        <f t="shared" ref="H26:I28" si="2">F13</f>
        <v>195546</v>
      </c>
      <c r="I26" s="5">
        <f t="shared" si="2"/>
        <v>97735</v>
      </c>
    </row>
    <row r="27" spans="1:9" s="15" customFormat="1" ht="23.1" customHeight="1">
      <c r="B27" s="41" t="s">
        <v>7</v>
      </c>
      <c r="C27" s="55"/>
      <c r="D27" s="6">
        <v>141370</v>
      </c>
      <c r="E27" s="12">
        <v>68545</v>
      </c>
      <c r="F27" s="5">
        <v>141371</v>
      </c>
      <c r="G27" s="5">
        <v>69214</v>
      </c>
      <c r="H27" s="5">
        <f t="shared" si="2"/>
        <v>142000</v>
      </c>
      <c r="I27" s="5">
        <f t="shared" si="2"/>
        <v>70419</v>
      </c>
    </row>
    <row r="28" spans="1:9" s="15" customFormat="1" ht="23.1" customHeight="1">
      <c r="B28" s="41" t="s">
        <v>8</v>
      </c>
      <c r="C28" s="55"/>
      <c r="D28" s="6">
        <v>235175</v>
      </c>
      <c r="E28" s="12">
        <v>105368</v>
      </c>
      <c r="F28" s="5">
        <v>236175</v>
      </c>
      <c r="G28" s="5">
        <v>107088</v>
      </c>
      <c r="H28" s="5">
        <f t="shared" si="2"/>
        <v>237026</v>
      </c>
      <c r="I28" s="5">
        <f t="shared" si="2"/>
        <v>108999</v>
      </c>
    </row>
    <row r="29" spans="1:9" s="15" customFormat="1" ht="23.1" customHeight="1">
      <c r="B29" s="41" t="s">
        <v>9</v>
      </c>
      <c r="C29" s="55"/>
      <c r="D29" s="6">
        <v>212110</v>
      </c>
      <c r="E29" s="12">
        <v>92993</v>
      </c>
      <c r="F29" s="5">
        <v>211057</v>
      </c>
      <c r="G29" s="5">
        <v>94004</v>
      </c>
      <c r="H29" s="5">
        <f>F17</f>
        <v>210067</v>
      </c>
      <c r="I29" s="5">
        <f>G17</f>
        <v>94947</v>
      </c>
    </row>
    <row r="30" spans="1:9" s="15" customFormat="1" ht="23.1" customHeight="1" thickBot="1">
      <c r="A30" s="56"/>
      <c r="B30" s="57" t="s">
        <v>3</v>
      </c>
      <c r="C30" s="58"/>
      <c r="D30" s="10">
        <f>SUM(D25:D29)</f>
        <v>1097190</v>
      </c>
      <c r="E30" s="11">
        <f>SUM(E25:E29)</f>
        <v>526109</v>
      </c>
      <c r="F30" s="11">
        <f>SUM(F25:F29)</f>
        <v>1096623</v>
      </c>
      <c r="G30" s="11">
        <f>SUM(G25:G29)</f>
        <v>531611</v>
      </c>
      <c r="H30" s="11">
        <f>SUM(H25:H29)</f>
        <v>1098744</v>
      </c>
      <c r="I30" s="11">
        <f t="shared" ref="I30" si="3">SUM(I25:I29)</f>
        <v>540044</v>
      </c>
    </row>
    <row r="31" spans="1:9" s="15" customFormat="1" ht="23.1" customHeight="1">
      <c r="B31" s="47" t="s">
        <v>29</v>
      </c>
      <c r="C31" s="16"/>
      <c r="D31" s="16"/>
      <c r="E31" s="16"/>
    </row>
  </sheetData>
  <mergeCells count="7">
    <mergeCell ref="G3:G4"/>
    <mergeCell ref="H3:H4"/>
    <mergeCell ref="I3:I4"/>
    <mergeCell ref="D3:F3"/>
    <mergeCell ref="D23:E23"/>
    <mergeCell ref="F23:G23"/>
    <mergeCell ref="H23:I23"/>
  </mergeCells>
  <phoneticPr fontId="6"/>
  <pageMargins left="0.70866141732283472" right="0.70866141732283472" top="0.74803149606299213" bottom="0.74803149606299213" header="0.31496062992125984" footer="0.31496062992125984"/>
  <pageSetup paperSize="9" firstPageNumber="148" orientation="portrait" blackAndWhite="1" r:id="rId1"/>
  <headerFooter>
    <oddFooter>&amp;C&amp;"游明朝,標準"&amp;10&amp;P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1人口･世帯数</vt:lpstr>
      <vt:lpstr>'1人口･世帯数'!Print_Area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矢作　康彦</dc:creator>
  <cp:lastModifiedBy>三浦　紗樹</cp:lastModifiedBy>
  <cp:lastPrinted>2024-01-10T02:20:38Z</cp:lastPrinted>
  <dcterms:created xsi:type="dcterms:W3CDTF">2000-07-07T08:20:59Z</dcterms:created>
  <dcterms:modified xsi:type="dcterms:W3CDTF">2024-01-25T08:31:22Z</dcterms:modified>
</cp:coreProperties>
</file>