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on04f04om\税制課\02 新・管理係\16 税務広報\03 市ホームページ\01_掲載／削除\★R05\01_定例更新\04_0201税務統計掲載\02_令和４年度税務統計正誤表\項目別DL版\"/>
    </mc:Choice>
  </mc:AlternateContent>
  <bookViews>
    <workbookView xWindow="-60" yWindow="15" windowWidth="14880" windowHeight="7845" firstSheet="1" activeTab="1"/>
  </bookViews>
  <sheets>
    <sheet name="収入率の推移" sheetId="14" state="hidden" r:id="rId1"/>
    <sheet name="(1)ｱ合計" sheetId="8" r:id="rId2"/>
    <sheet name="(1)現年" sheetId="9" r:id="rId3"/>
    <sheet name="(2)滞繰" sheetId="10" r:id="rId4"/>
    <sheet name="(2)税外" sheetId="16" r:id="rId5"/>
    <sheet name="(3)徴税費 " sheetId="15" r:id="rId6"/>
  </sheets>
  <definedNames>
    <definedName name="_xlnm.Print_Area" localSheetId="1">'(1)ｱ合計'!$A$1:$CQ$36</definedName>
    <definedName name="_xlnm.Print_Area" localSheetId="2">'(1)現年'!$A$1:$CQ$36</definedName>
    <definedName name="_xlnm.Print_Area" localSheetId="4">'(2)税外'!$A$1:$AU$46</definedName>
    <definedName name="_xlnm.Print_Area" localSheetId="3">'(2)滞繰'!$A$1:$CQ$36</definedName>
    <definedName name="_xlnm.Print_Area" localSheetId="5">'(3)徴税費 '!$A$1:$CK$54</definedName>
  </definedNames>
  <calcPr calcId="162913" calcMode="manual"/>
</workbook>
</file>

<file path=xl/calcChain.xml><?xml version="1.0" encoding="utf-8"?>
<calcChain xmlns="http://schemas.openxmlformats.org/spreadsheetml/2006/main">
  <c r="BB37" i="9" l="1"/>
  <c r="BC37" i="9" l="1"/>
  <c r="CD13" i="15" l="1"/>
  <c r="AF1" i="16" l="1"/>
  <c r="BR18" i="15" l="1"/>
  <c r="AN18" i="15"/>
  <c r="T3" i="10" l="1"/>
  <c r="T3" i="9"/>
  <c r="BF3" i="10" l="1"/>
  <c r="T2" i="10"/>
  <c r="BY3" i="9"/>
  <c r="T2" i="9"/>
  <c r="T3" i="8"/>
  <c r="AM3" i="8" s="1"/>
  <c r="T2" i="8"/>
  <c r="BF3" i="8" l="1"/>
  <c r="BY3" i="8"/>
  <c r="BY3" i="10"/>
  <c r="AM3" i="10"/>
  <c r="AM3" i="9"/>
  <c r="BF3" i="9"/>
  <c r="BR44" i="15" l="1"/>
  <c r="AN44" i="15"/>
  <c r="BH42" i="15"/>
  <c r="AD42" i="15"/>
  <c r="CH24" i="15"/>
  <c r="CB24" i="15"/>
  <c r="AT24" i="15"/>
  <c r="U24" i="15"/>
  <c r="CH23" i="15"/>
  <c r="BX23" i="15"/>
  <c r="AT23" i="15"/>
  <c r="AB23" i="15"/>
  <c r="U23" i="15"/>
  <c r="S23" i="15"/>
  <c r="CJ21" i="15"/>
  <c r="CJ23" i="15" s="1"/>
  <c r="CH21" i="15"/>
  <c r="CF21" i="15"/>
  <c r="CF24" i="15" s="1"/>
  <c r="CD21" i="15"/>
  <c r="CD23" i="15" s="1"/>
  <c r="CB21" i="15"/>
  <c r="CB23" i="15" s="1"/>
  <c r="BZ21" i="15"/>
  <c r="BZ24" i="15" s="1"/>
  <c r="BX21" i="15"/>
  <c r="BX24" i="15" s="1"/>
  <c r="BF21" i="15"/>
  <c r="BF23" i="15" s="1"/>
  <c r="BD21" i="15"/>
  <c r="BD23" i="15" s="1"/>
  <c r="BB21" i="15"/>
  <c r="BB23" i="15" s="1"/>
  <c r="AZ21" i="15"/>
  <c r="AZ24" i="15" s="1"/>
  <c r="AX21" i="15"/>
  <c r="AX23" i="15" s="1"/>
  <c r="AV21" i="15"/>
  <c r="AV23" i="15" s="1"/>
  <c r="AT21" i="15"/>
  <c r="AB21" i="15"/>
  <c r="AB24" i="15" s="1"/>
  <c r="Z21" i="15"/>
  <c r="Z23" i="15" s="1"/>
  <c r="W21" i="15"/>
  <c r="W23" i="15" s="1"/>
  <c r="U21" i="15"/>
  <c r="S21" i="15"/>
  <c r="S24" i="15" s="1"/>
  <c r="CJ16" i="15"/>
  <c r="CH16" i="15"/>
  <c r="CF16" i="15"/>
  <c r="CD16" i="15"/>
  <c r="CB16" i="15"/>
  <c r="BZ16" i="15"/>
  <c r="BX16" i="15"/>
  <c r="BF16" i="15"/>
  <c r="BD16" i="15"/>
  <c r="BB16" i="15"/>
  <c r="AZ16" i="15"/>
  <c r="AX16" i="15"/>
  <c r="AV16" i="15"/>
  <c r="AT16" i="15"/>
  <c r="AB16" i="15"/>
  <c r="Z16" i="15"/>
  <c r="W16" i="15"/>
  <c r="U16" i="15"/>
  <c r="S16" i="15"/>
  <c r="CJ13" i="15"/>
  <c r="CH13" i="15"/>
  <c r="CF13" i="15"/>
  <c r="CB13" i="15"/>
  <c r="BZ13" i="15"/>
  <c r="BX13" i="15"/>
  <c r="BF13" i="15"/>
  <c r="BE13" i="15"/>
  <c r="BD13" i="15"/>
  <c r="BC13" i="15"/>
  <c r="BB13" i="15"/>
  <c r="AZ13" i="15"/>
  <c r="AX13" i="15"/>
  <c r="AV13" i="15"/>
  <c r="AT13" i="15"/>
  <c r="AB13" i="15"/>
  <c r="Z13" i="15"/>
  <c r="W13" i="15"/>
  <c r="U13" i="15"/>
  <c r="S13" i="15"/>
  <c r="CJ11" i="15"/>
  <c r="CH11" i="15"/>
  <c r="CF11" i="15"/>
  <c r="CD11" i="15"/>
  <c r="CB11" i="15"/>
  <c r="BZ11" i="15"/>
  <c r="BX11" i="15"/>
  <c r="BF11" i="15"/>
  <c r="BD11" i="15"/>
  <c r="BC11" i="15"/>
  <c r="BB11" i="15"/>
  <c r="AZ11" i="15"/>
  <c r="AX11" i="15"/>
  <c r="AV11" i="15"/>
  <c r="AT11" i="15"/>
  <c r="AB11" i="15"/>
  <c r="Z11" i="15"/>
  <c r="W11" i="15"/>
  <c r="U11" i="15"/>
  <c r="S11" i="15"/>
  <c r="BH6" i="15"/>
  <c r="AD6" i="15"/>
  <c r="BT5" i="15"/>
  <c r="AP5" i="15"/>
  <c r="BT4" i="15"/>
  <c r="AP4" i="15"/>
  <c r="BT3" i="15"/>
  <c r="AP3" i="15"/>
  <c r="BZ23" i="15" l="1"/>
  <c r="W24" i="15"/>
  <c r="BD24" i="15"/>
  <c r="CJ24" i="15"/>
  <c r="BB24" i="15"/>
  <c r="AZ23" i="15"/>
  <c r="CF23" i="15"/>
  <c r="AV24" i="15"/>
  <c r="Z24" i="15"/>
  <c r="AX24" i="15"/>
  <c r="BF24" i="15"/>
  <c r="CD24" i="15"/>
  <c r="G23" i="14" l="1"/>
  <c r="G10" i="14"/>
  <c r="G16" i="14" l="1"/>
  <c r="G22" i="14"/>
  <c r="G20" i="14"/>
  <c r="G8" i="14"/>
  <c r="G17" i="14"/>
  <c r="G14" i="14"/>
  <c r="G5" i="14"/>
  <c r="G15" i="14"/>
  <c r="G18" i="14"/>
  <c r="G19" i="14"/>
  <c r="G12" i="14"/>
  <c r="G7" i="14"/>
  <c r="G4" i="14"/>
  <c r="G11" i="14"/>
  <c r="G13" i="14"/>
  <c r="G6" i="14"/>
  <c r="BY2" i="10" l="1"/>
  <c r="AM2" i="9"/>
  <c r="BF2" i="8"/>
  <c r="BF2" i="10" l="1"/>
  <c r="AM2" i="10"/>
  <c r="BF2" i="9"/>
  <c r="BY2" i="9"/>
  <c r="AM2" i="8"/>
  <c r="BY2" i="8"/>
  <c r="G9" i="14" l="1"/>
  <c r="G21" i="14" l="1"/>
</calcChain>
</file>

<file path=xl/comments1.xml><?xml version="1.0" encoding="utf-8"?>
<comments xmlns="http://schemas.openxmlformats.org/spreadsheetml/2006/main">
  <authors>
    <author>仙台市</author>
  </authors>
  <commentList>
    <comment ref="G3" authorId="0" shapeId="0">
      <text>
        <r>
          <rPr>
            <b/>
            <sz val="9"/>
            <color indexed="81"/>
            <rFont val="MS P ゴシック"/>
            <family val="3"/>
            <charset val="128"/>
          </rPr>
          <t>「合計」シートから自動転記</t>
        </r>
      </text>
    </comment>
  </commentList>
</comments>
</file>

<file path=xl/sharedStrings.xml><?xml version="1.0" encoding="utf-8"?>
<sst xmlns="http://schemas.openxmlformats.org/spreadsheetml/2006/main" count="2443" uniqueCount="379">
  <si>
    <t xml:space="preserve"> 　　　（単位：千円，％）</t>
  </si>
  <si>
    <t>収入率</t>
  </si>
  <si>
    <t>前年比</t>
  </si>
  <si>
    <t>－</t>
  </si>
  <si>
    <t>地方譲与税</t>
  </si>
  <si>
    <t>利子割交付金</t>
  </si>
  <si>
    <t>地方消費税交付金</t>
  </si>
  <si>
    <t>ゴルフ場利用税交付金</t>
  </si>
  <si>
    <t>自動車取得税交付金</t>
  </si>
  <si>
    <t>軽油引取税交付金</t>
  </si>
  <si>
    <t>札　　　　幌　　　　市</t>
    <phoneticPr fontId="3"/>
  </si>
  <si>
    <t>千　　　　葉　　　　市</t>
    <phoneticPr fontId="3"/>
  </si>
  <si>
    <t>川　　　　崎　　　　市</t>
    <phoneticPr fontId="3"/>
  </si>
  <si>
    <t>さ い た ま 市</t>
    <rPh sb="8" eb="9">
      <t>シ</t>
    </rPh>
    <phoneticPr fontId="3"/>
  </si>
  <si>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</si>
  <si>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</si>
  <si>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静　　　　岡　　　　市</t>
    <rPh sb="0" eb="1">
      <t>セイ</t>
    </rPh>
    <rPh sb="5" eb="6">
      <t>オカ</t>
    </rPh>
    <rPh sb="10" eb="11">
      <t>シ</t>
    </rPh>
    <phoneticPr fontId="3"/>
  </si>
  <si>
    <t xml:space="preserve">均等割 </t>
  </si>
  <si>
    <t>法定外目的税</t>
    <rPh sb="2" eb="3">
      <t>ガイ</t>
    </rPh>
    <rPh sb="3" eb="5">
      <t>モクテキ</t>
    </rPh>
    <phoneticPr fontId="3"/>
  </si>
  <si>
    <t>仙　　台　　市</t>
    <rPh sb="6" eb="7">
      <t>シ</t>
    </rPh>
    <phoneticPr fontId="3"/>
  </si>
  <si>
    <t>札　　幌　　市</t>
    <phoneticPr fontId="3"/>
  </si>
  <si>
    <t>堺　　　　　市</t>
    <rPh sb="0" eb="1">
      <t>サカイ</t>
    </rPh>
    <phoneticPr fontId="3"/>
  </si>
  <si>
    <t>市民税</t>
    <phoneticPr fontId="3"/>
  </si>
  <si>
    <t xml:space="preserve">      </t>
    <phoneticPr fontId="3"/>
  </si>
  <si>
    <t>特別土地保有税</t>
    <phoneticPr fontId="3"/>
  </si>
  <si>
    <t xml:space="preserve">  </t>
    <phoneticPr fontId="3"/>
  </si>
  <si>
    <t xml:space="preserve">保有分 </t>
    <phoneticPr fontId="3"/>
  </si>
  <si>
    <t xml:space="preserve">取得分 </t>
    <phoneticPr fontId="3"/>
  </si>
  <si>
    <t>遊休土地分</t>
    <phoneticPr fontId="3"/>
  </si>
  <si>
    <t xml:space="preserve">入湯税       </t>
    <phoneticPr fontId="3"/>
  </si>
  <si>
    <t>人件費</t>
  </si>
  <si>
    <t>その他</t>
  </si>
  <si>
    <t>市民税</t>
  </si>
  <si>
    <t>均等割</t>
  </si>
  <si>
    <t>所得割</t>
  </si>
  <si>
    <t>　　　標準税率</t>
  </si>
  <si>
    <t>（円）</t>
  </si>
  <si>
    <t>法人税割</t>
  </si>
  <si>
    <t>固定資産税</t>
  </si>
  <si>
    <t>軽自動車税</t>
  </si>
  <si>
    <t>小型特殊自動車以外の軽自動車等</t>
  </si>
  <si>
    <t>農耕作業用自動車</t>
  </si>
  <si>
    <t>その他のもの</t>
  </si>
  <si>
    <t>都市計画税</t>
  </si>
  <si>
    <t>　(3)　徴税費・税率等</t>
    <rPh sb="5" eb="8">
      <t>チョウゼイヒ</t>
    </rPh>
    <rPh sb="9" eb="11">
      <t>ゼイリツ</t>
    </rPh>
    <rPh sb="11" eb="12">
      <t>トウ</t>
    </rPh>
    <phoneticPr fontId="6"/>
  </si>
  <si>
    <t>仙　　　台　　　市</t>
    <rPh sb="0" eb="1">
      <t>セン</t>
    </rPh>
    <rPh sb="4" eb="5">
      <t>ダイ</t>
    </rPh>
    <rPh sb="8" eb="9">
      <t>シ</t>
    </rPh>
    <phoneticPr fontId="6"/>
  </si>
  <si>
    <t>札　　幌　　市</t>
    <rPh sb="0" eb="1">
      <t>サツ</t>
    </rPh>
    <rPh sb="3" eb="4">
      <t>ホロ</t>
    </rPh>
    <rPh sb="6" eb="7">
      <t>シ</t>
    </rPh>
    <phoneticPr fontId="6"/>
  </si>
  <si>
    <t>さ い た ま 市</t>
    <rPh sb="8" eb="9">
      <t>シ</t>
    </rPh>
    <phoneticPr fontId="6"/>
  </si>
  <si>
    <t>千　　 葉　　 市</t>
    <rPh sb="0" eb="1">
      <t>セン</t>
    </rPh>
    <rPh sb="4" eb="5">
      <t>ハ</t>
    </rPh>
    <rPh sb="8" eb="9">
      <t>シ</t>
    </rPh>
    <phoneticPr fontId="6"/>
  </si>
  <si>
    <t>川　　崎　　市</t>
    <rPh sb="0" eb="1">
      <t>カワ</t>
    </rPh>
    <rPh sb="3" eb="4">
      <t>ザキ</t>
    </rPh>
    <rPh sb="6" eb="7">
      <t>シ</t>
    </rPh>
    <phoneticPr fontId="6"/>
  </si>
  <si>
    <t>新　　潟　　市</t>
    <rPh sb="0" eb="1">
      <t>シン</t>
    </rPh>
    <rPh sb="3" eb="4">
      <t>カタ</t>
    </rPh>
    <rPh sb="6" eb="7">
      <t>シ</t>
    </rPh>
    <phoneticPr fontId="6"/>
  </si>
  <si>
    <t>静　　岡　　市</t>
    <rPh sb="0" eb="1">
      <t>セイ</t>
    </rPh>
    <rPh sb="3" eb="4">
      <t>オカ</t>
    </rPh>
    <rPh sb="6" eb="7">
      <t>シ</t>
    </rPh>
    <phoneticPr fontId="6"/>
  </si>
  <si>
    <t>浜　　松　　市</t>
    <rPh sb="0" eb="1">
      <t>ハマ</t>
    </rPh>
    <rPh sb="3" eb="4">
      <t>マツ</t>
    </rPh>
    <rPh sb="6" eb="7">
      <t>シ</t>
    </rPh>
    <phoneticPr fontId="6"/>
  </si>
  <si>
    <t>京　　都　　市</t>
    <rPh sb="0" eb="1">
      <t>キョウ</t>
    </rPh>
    <rPh sb="3" eb="4">
      <t>ミヤコ</t>
    </rPh>
    <rPh sb="6" eb="7">
      <t>シ</t>
    </rPh>
    <phoneticPr fontId="6"/>
  </si>
  <si>
    <t>大　　阪　　市</t>
    <rPh sb="0" eb="1">
      <t>ダイ</t>
    </rPh>
    <rPh sb="3" eb="4">
      <t>サカ</t>
    </rPh>
    <rPh sb="6" eb="7">
      <t>シ</t>
    </rPh>
    <phoneticPr fontId="6"/>
  </si>
  <si>
    <t>堺　　　　　市</t>
    <rPh sb="0" eb="1">
      <t>サカイ</t>
    </rPh>
    <rPh sb="6" eb="7">
      <t>シ</t>
    </rPh>
    <phoneticPr fontId="6"/>
  </si>
  <si>
    <t>神　　戸　　市</t>
    <rPh sb="0" eb="1">
      <t>カミ</t>
    </rPh>
    <rPh sb="3" eb="4">
      <t>ト</t>
    </rPh>
    <rPh sb="6" eb="7">
      <t>シ</t>
    </rPh>
    <phoneticPr fontId="6"/>
  </si>
  <si>
    <t>広　　島　　市</t>
    <rPh sb="0" eb="1">
      <t>ヒロ</t>
    </rPh>
    <rPh sb="3" eb="4">
      <t>シマ</t>
    </rPh>
    <rPh sb="6" eb="7">
      <t>シ</t>
    </rPh>
    <phoneticPr fontId="6"/>
  </si>
  <si>
    <t>北　九　州　市</t>
    <rPh sb="0" eb="1">
      <t>キタ</t>
    </rPh>
    <rPh sb="2" eb="3">
      <t>キュウ</t>
    </rPh>
    <rPh sb="4" eb="5">
      <t>シュウ</t>
    </rPh>
    <rPh sb="6" eb="7">
      <t>シ</t>
    </rPh>
    <phoneticPr fontId="6"/>
  </si>
  <si>
    <t>福　　岡　　市</t>
    <rPh sb="0" eb="1">
      <t>フク</t>
    </rPh>
    <rPh sb="3" eb="4">
      <t>オカ</t>
    </rPh>
    <rPh sb="6" eb="7">
      <t>シ</t>
    </rPh>
    <phoneticPr fontId="6"/>
  </si>
  <si>
    <t>市税の徴収に要する経費</t>
    <rPh sb="1" eb="2">
      <t>ゼイ</t>
    </rPh>
    <rPh sb="3" eb="5">
      <t>チョウシュウ</t>
    </rPh>
    <rPh sb="6" eb="7">
      <t>ヨウ</t>
    </rPh>
    <rPh sb="9" eb="11">
      <t>ケイヒ</t>
    </rPh>
    <phoneticPr fontId="6"/>
  </si>
  <si>
    <t>税           率</t>
    <rPh sb="12" eb="13">
      <t>リツ</t>
    </rPh>
    <phoneticPr fontId="6"/>
  </si>
  <si>
    <t>個人</t>
    <rPh sb="0" eb="1">
      <t>コ</t>
    </rPh>
    <rPh sb="1" eb="2">
      <t>ヒト</t>
    </rPh>
    <phoneticPr fontId="6"/>
  </si>
  <si>
    <t>法     人</t>
    <rPh sb="6" eb="7">
      <t>ヒト</t>
    </rPh>
    <phoneticPr fontId="6"/>
  </si>
  <si>
    <t>新　　　潟　　　市</t>
    <rPh sb="0" eb="1">
      <t>シン</t>
    </rPh>
    <rPh sb="4" eb="5">
      <t>カタ</t>
    </rPh>
    <rPh sb="8" eb="9">
      <t>シ</t>
    </rPh>
    <phoneticPr fontId="3"/>
  </si>
  <si>
    <t>浜　　　松　　　市</t>
    <rPh sb="0" eb="1">
      <t>ハマ</t>
    </rPh>
    <rPh sb="4" eb="5">
      <t>マツ</t>
    </rPh>
    <rPh sb="8" eb="9">
      <t>シ</t>
    </rPh>
    <phoneticPr fontId="3"/>
  </si>
  <si>
    <t>　(3)　徴税費・税率等（つづき）</t>
    <rPh sb="5" eb="8">
      <t>チョウゼイヒ</t>
    </rPh>
    <rPh sb="9" eb="11">
      <t>ゼイリツ</t>
    </rPh>
    <rPh sb="11" eb="12">
      <t>トウ</t>
    </rPh>
    <phoneticPr fontId="6"/>
  </si>
  <si>
    <t>堺　　　　市</t>
    <rPh sb="0" eb="1">
      <t>サカイ</t>
    </rPh>
    <phoneticPr fontId="3"/>
  </si>
  <si>
    <t>京　　　　都　　　　市</t>
    <phoneticPr fontId="3"/>
  </si>
  <si>
    <t>大　　　　阪　　　　市</t>
    <phoneticPr fontId="3"/>
  </si>
  <si>
    <t>神　　　　戸　　　　市</t>
    <phoneticPr fontId="3"/>
  </si>
  <si>
    <t xml:space="preserve">  個　　　　人</t>
    <phoneticPr fontId="3"/>
  </si>
  <si>
    <t xml:space="preserve">  法　　　　人</t>
    <rPh sb="2" eb="3">
      <t>ホウ</t>
    </rPh>
    <phoneticPr fontId="3"/>
  </si>
  <si>
    <r>
      <t xml:space="preserve"> </t>
    </r>
    <r>
      <rPr>
        <sz val="10"/>
        <rFont val="ＭＳ ゴシック"/>
        <family val="3"/>
        <charset val="128"/>
      </rPr>
      <t xml:space="preserve">交納付金     </t>
    </r>
    <rPh sb="2" eb="3">
      <t>オサム</t>
    </rPh>
    <phoneticPr fontId="3"/>
  </si>
  <si>
    <t xml:space="preserve">軽自動車税   </t>
    <phoneticPr fontId="3"/>
  </si>
  <si>
    <t xml:space="preserve">鉱産税       </t>
    <phoneticPr fontId="3"/>
  </si>
  <si>
    <t>事業所税</t>
    <phoneticPr fontId="3"/>
  </si>
  <si>
    <t>横　　　　浜　　　　市</t>
    <phoneticPr fontId="3"/>
  </si>
  <si>
    <t>神　　戸　　市</t>
    <phoneticPr fontId="3"/>
  </si>
  <si>
    <t>新　　潟　　市</t>
    <rPh sb="0" eb="1">
      <t>シン</t>
    </rPh>
    <rPh sb="3" eb="4">
      <t>カタ</t>
    </rPh>
    <rPh sb="6" eb="7">
      <t>シ</t>
    </rPh>
    <phoneticPr fontId="3"/>
  </si>
  <si>
    <t>浜　　松　　市</t>
    <rPh sb="0" eb="1">
      <t>ハマ</t>
    </rPh>
    <rPh sb="3" eb="4">
      <t>マツ</t>
    </rPh>
    <rPh sb="6" eb="7">
      <t>シ</t>
    </rPh>
    <phoneticPr fontId="3"/>
  </si>
  <si>
    <t>　　ア.　合　　計</t>
    <phoneticPr fontId="3"/>
  </si>
  <si>
    <t>仙　　　　台　　　　市</t>
    <phoneticPr fontId="3"/>
  </si>
  <si>
    <t>札　　　　幌　　　　市</t>
    <phoneticPr fontId="3"/>
  </si>
  <si>
    <t>千　　　　葉　　　　市</t>
    <phoneticPr fontId="3"/>
  </si>
  <si>
    <t>横　　　　浜　　　　市</t>
    <phoneticPr fontId="3"/>
  </si>
  <si>
    <t>名　　　古　　　屋　　　市</t>
    <phoneticPr fontId="3"/>
  </si>
  <si>
    <t>京　　　　都　　　　市</t>
    <phoneticPr fontId="3"/>
  </si>
  <si>
    <t>大　　　　阪　　　　市</t>
    <phoneticPr fontId="3"/>
  </si>
  <si>
    <t>神　　　　戸　　　　市</t>
    <phoneticPr fontId="3"/>
  </si>
  <si>
    <t xml:space="preserve">    広　　　　島　　　　市</t>
    <phoneticPr fontId="3"/>
  </si>
  <si>
    <t>北　　　九　　　州　　　市</t>
    <phoneticPr fontId="3"/>
  </si>
  <si>
    <t>福　　　　岡　　　　市</t>
    <phoneticPr fontId="3"/>
  </si>
  <si>
    <t>調 定 額</t>
    <phoneticPr fontId="3"/>
  </si>
  <si>
    <t>収 入 額</t>
    <phoneticPr fontId="3"/>
  </si>
  <si>
    <t>さ　　い　　た　　ま　　市</t>
    <rPh sb="12" eb="13">
      <t>シ</t>
    </rPh>
    <phoneticPr fontId="3"/>
  </si>
  <si>
    <t xml:space="preserve">    岡　　　　山　　　　市</t>
    <rPh sb="4" eb="5">
      <t>オカ</t>
    </rPh>
    <rPh sb="9" eb="10">
      <t>ヤマ</t>
    </rPh>
    <phoneticPr fontId="3"/>
  </si>
  <si>
    <t xml:space="preserve">    広　　　　島　　　　市</t>
    <phoneticPr fontId="3"/>
  </si>
  <si>
    <t>福　　　　岡　　　　市</t>
    <phoneticPr fontId="3"/>
  </si>
  <si>
    <t>調 定 額</t>
    <phoneticPr fontId="3"/>
  </si>
  <si>
    <t>収 入 額</t>
    <phoneticPr fontId="3"/>
  </si>
  <si>
    <t>仙　　　　台　　　　市</t>
    <phoneticPr fontId="3"/>
  </si>
  <si>
    <t xml:space="preserve">      </t>
    <phoneticPr fontId="3"/>
  </si>
  <si>
    <t xml:space="preserve">均等割 </t>
    <phoneticPr fontId="3"/>
  </si>
  <si>
    <t xml:space="preserve">       </t>
    <phoneticPr fontId="3"/>
  </si>
  <si>
    <t>法人税割</t>
    <phoneticPr fontId="3"/>
  </si>
  <si>
    <t>固定資産税</t>
    <phoneticPr fontId="3"/>
  </si>
  <si>
    <t xml:space="preserve">   </t>
    <phoneticPr fontId="3"/>
  </si>
  <si>
    <t xml:space="preserve">土地   </t>
    <phoneticPr fontId="3"/>
  </si>
  <si>
    <t xml:space="preserve"> </t>
    <phoneticPr fontId="3"/>
  </si>
  <si>
    <t xml:space="preserve">家屋     </t>
    <phoneticPr fontId="3"/>
  </si>
  <si>
    <t>償却資産</t>
    <phoneticPr fontId="3"/>
  </si>
  <si>
    <t xml:space="preserve">都市計画税   </t>
    <phoneticPr fontId="3"/>
  </si>
  <si>
    <t>旧法による税</t>
    <phoneticPr fontId="3"/>
  </si>
  <si>
    <t>市税計</t>
    <phoneticPr fontId="3"/>
  </si>
  <si>
    <t xml:space="preserve">    </t>
    <phoneticPr fontId="3"/>
  </si>
  <si>
    <t xml:space="preserve">所得割   </t>
    <phoneticPr fontId="3"/>
  </si>
  <si>
    <t>普通徴収</t>
    <phoneticPr fontId="3"/>
  </si>
  <si>
    <t>　　　</t>
    <phoneticPr fontId="3"/>
  </si>
  <si>
    <t>特別徴収</t>
    <phoneticPr fontId="3"/>
  </si>
  <si>
    <t>国有提供施設等所在市助成交付金</t>
    <phoneticPr fontId="6"/>
  </si>
  <si>
    <t>岡　　山　　市</t>
    <rPh sb="0" eb="1">
      <t>オカ</t>
    </rPh>
    <rPh sb="3" eb="4">
      <t>ヤマ</t>
    </rPh>
    <rPh sb="6" eb="7">
      <t>シ</t>
    </rPh>
    <phoneticPr fontId="6"/>
  </si>
  <si>
    <t>千　　葉　　市</t>
    <rPh sb="0" eb="1">
      <t>セン</t>
    </rPh>
    <rPh sb="3" eb="4">
      <t>ハ</t>
    </rPh>
    <rPh sb="6" eb="7">
      <t>シ</t>
    </rPh>
    <phoneticPr fontId="3"/>
  </si>
  <si>
    <t>横　　浜　　市</t>
    <rPh sb="0" eb="1">
      <t>ヨコ</t>
    </rPh>
    <rPh sb="3" eb="4">
      <t>ハマ</t>
    </rPh>
    <rPh sb="6" eb="7">
      <t>シ</t>
    </rPh>
    <phoneticPr fontId="3"/>
  </si>
  <si>
    <t>川　　崎　　市</t>
    <rPh sb="0" eb="1">
      <t>カワ</t>
    </rPh>
    <rPh sb="3" eb="4">
      <t>ザキ</t>
    </rPh>
    <rPh sb="6" eb="7">
      <t>シ</t>
    </rPh>
    <phoneticPr fontId="3"/>
  </si>
  <si>
    <t>静　　岡　　市</t>
    <rPh sb="0" eb="1">
      <t>セイ</t>
    </rPh>
    <rPh sb="3" eb="4">
      <t>オカ</t>
    </rPh>
    <rPh sb="6" eb="7">
      <t>シ</t>
    </rPh>
    <phoneticPr fontId="3"/>
  </si>
  <si>
    <t>名　古　屋　市</t>
    <rPh sb="0" eb="1">
      <t>ナ</t>
    </rPh>
    <rPh sb="2" eb="3">
      <t>イニシエ</t>
    </rPh>
    <rPh sb="4" eb="5">
      <t>ヤ</t>
    </rPh>
    <rPh sb="6" eb="7">
      <t>シ</t>
    </rPh>
    <phoneticPr fontId="3"/>
  </si>
  <si>
    <t>京　　都　　市</t>
    <rPh sb="0" eb="1">
      <t>キョウ</t>
    </rPh>
    <rPh sb="3" eb="4">
      <t>ミヤコ</t>
    </rPh>
    <rPh sb="6" eb="7">
      <t>シ</t>
    </rPh>
    <phoneticPr fontId="3"/>
  </si>
  <si>
    <t>大　　阪　　市</t>
    <rPh sb="0" eb="1">
      <t>ダイ</t>
    </rPh>
    <rPh sb="3" eb="4">
      <t>サカ</t>
    </rPh>
    <rPh sb="6" eb="7">
      <t>シ</t>
    </rPh>
    <phoneticPr fontId="3"/>
  </si>
  <si>
    <t>（単位：千円，％）</t>
    <phoneticPr fontId="6"/>
  </si>
  <si>
    <t>区　　　　　　　　　　　　　　　　　　　　　　　　　　　　　　　　　　分</t>
    <phoneticPr fontId="6"/>
  </si>
  <si>
    <t>概要</t>
    <phoneticPr fontId="6"/>
  </si>
  <si>
    <t xml:space="preserve">人口 </t>
    <phoneticPr fontId="6"/>
  </si>
  <si>
    <t xml:space="preserve">（人） </t>
    <phoneticPr fontId="6"/>
  </si>
  <si>
    <t>世帯数</t>
    <phoneticPr fontId="6"/>
  </si>
  <si>
    <t>（世帯）</t>
    <phoneticPr fontId="6"/>
  </si>
  <si>
    <r>
      <t>税関係職員数</t>
    </r>
    <r>
      <rPr>
        <sz val="11"/>
        <rFont val="ＭＳ Ｐ明朝"/>
        <family val="1"/>
        <charset val="128"/>
      </rPr>
      <t/>
    </r>
    <phoneticPr fontId="6"/>
  </si>
  <si>
    <t>（人）</t>
    <phoneticPr fontId="6"/>
  </si>
  <si>
    <t>一般会計歳入決算額</t>
    <phoneticPr fontId="6"/>
  </si>
  <si>
    <t>(A)</t>
    <phoneticPr fontId="6"/>
  </si>
  <si>
    <t>市税当初予算額</t>
    <phoneticPr fontId="6"/>
  </si>
  <si>
    <t>市税最終予算額</t>
    <phoneticPr fontId="6"/>
  </si>
  <si>
    <t>調定額</t>
    <phoneticPr fontId="6"/>
  </si>
  <si>
    <t>(B)</t>
    <phoneticPr fontId="6"/>
  </si>
  <si>
    <t>収入額</t>
    <phoneticPr fontId="6"/>
  </si>
  <si>
    <t>(C)</t>
    <phoneticPr fontId="6"/>
  </si>
  <si>
    <t>収入率</t>
    <phoneticPr fontId="6"/>
  </si>
  <si>
    <t>(C)/(B)</t>
    <phoneticPr fontId="6"/>
  </si>
  <si>
    <t>不納欠損額</t>
    <phoneticPr fontId="6"/>
  </si>
  <si>
    <t>市税の割合</t>
    <phoneticPr fontId="6"/>
  </si>
  <si>
    <t>(C)/(A)</t>
    <phoneticPr fontId="6"/>
  </si>
  <si>
    <t>市税</t>
    <phoneticPr fontId="6"/>
  </si>
  <si>
    <t>(D)</t>
    <phoneticPr fontId="6"/>
  </si>
  <si>
    <t>道府県民税</t>
    <phoneticPr fontId="6"/>
  </si>
  <si>
    <t>(E)</t>
    <phoneticPr fontId="6"/>
  </si>
  <si>
    <t>計</t>
    <phoneticPr fontId="6"/>
  </si>
  <si>
    <t>(D)+(E)=(F)</t>
    <phoneticPr fontId="6"/>
  </si>
  <si>
    <t>徴税費</t>
    <phoneticPr fontId="6"/>
  </si>
  <si>
    <t>(G)</t>
    <phoneticPr fontId="6"/>
  </si>
  <si>
    <t>道府県民税取扱費</t>
    <phoneticPr fontId="6"/>
  </si>
  <si>
    <t>(H)</t>
    <phoneticPr fontId="6"/>
  </si>
  <si>
    <t>徴税費の割合</t>
    <phoneticPr fontId="6"/>
  </si>
  <si>
    <t>(G)/(F)</t>
    <phoneticPr fontId="6"/>
  </si>
  <si>
    <t>〔(G)-(H)〕/(D)</t>
    <phoneticPr fontId="6"/>
  </si>
  <si>
    <t>横　　　　浜　　　　市</t>
    <rPh sb="0" eb="1">
      <t>ヨコ</t>
    </rPh>
    <rPh sb="5" eb="6">
      <t>ハマ</t>
    </rPh>
    <phoneticPr fontId="3"/>
  </si>
  <si>
    <t>川　　　　崎　　　　市</t>
    <rPh sb="0" eb="1">
      <t>カワ</t>
    </rPh>
    <rPh sb="5" eb="6">
      <t>サキ</t>
    </rPh>
    <phoneticPr fontId="3"/>
  </si>
  <si>
    <t>川　　　　崎　　　　市</t>
    <rPh sb="0" eb="1">
      <t>カワ</t>
    </rPh>
    <rPh sb="5" eb="6">
      <t>ザキ</t>
    </rPh>
    <phoneticPr fontId="3"/>
  </si>
  <si>
    <t>収　入　額</t>
    <phoneticPr fontId="6"/>
  </si>
  <si>
    <t>前 年 比</t>
    <phoneticPr fontId="6"/>
  </si>
  <si>
    <t>自動車重量譲与税</t>
    <phoneticPr fontId="6"/>
  </si>
  <si>
    <t>標準税率</t>
  </si>
  <si>
    <t>地方揮発油譲与税</t>
    <rPh sb="0" eb="2">
      <t>チホウ</t>
    </rPh>
    <rPh sb="2" eb="5">
      <t>キハツユ</t>
    </rPh>
    <rPh sb="5" eb="8">
      <t>ジョウヨゼイ</t>
    </rPh>
    <phoneticPr fontId="2"/>
  </si>
  <si>
    <t>相　　模　　原　　市</t>
    <rPh sb="0" eb="1">
      <t>ソウ</t>
    </rPh>
    <rPh sb="3" eb="4">
      <t>ボ</t>
    </rPh>
    <rPh sb="6" eb="7">
      <t>ハラ</t>
    </rPh>
    <rPh sb="9" eb="10">
      <t>シ</t>
    </rPh>
    <phoneticPr fontId="3"/>
  </si>
  <si>
    <t>相　模　原　市</t>
    <rPh sb="0" eb="1">
      <t>ソウ</t>
    </rPh>
    <rPh sb="2" eb="3">
      <t>ボ</t>
    </rPh>
    <rPh sb="4" eb="5">
      <t>ハラ</t>
    </rPh>
    <rPh sb="6" eb="7">
      <t>シ</t>
    </rPh>
    <phoneticPr fontId="3"/>
  </si>
  <si>
    <t>特別とん譲与税</t>
    <phoneticPr fontId="6"/>
  </si>
  <si>
    <t>石油ガス譲与税</t>
    <phoneticPr fontId="6"/>
  </si>
  <si>
    <t>航空機燃料譲与税</t>
    <phoneticPr fontId="6"/>
  </si>
  <si>
    <t>広　　島　　市</t>
    <phoneticPr fontId="3"/>
  </si>
  <si>
    <t>北　九　州　市</t>
    <phoneticPr fontId="3"/>
  </si>
  <si>
    <t>福　　岡　　市</t>
    <phoneticPr fontId="3"/>
  </si>
  <si>
    <t>相　模　原　市</t>
    <rPh sb="0" eb="1">
      <t>ソウ</t>
    </rPh>
    <rPh sb="2" eb="3">
      <t>ボ</t>
    </rPh>
    <rPh sb="4" eb="5">
      <t>ハラ</t>
    </rPh>
    <rPh sb="6" eb="7">
      <t>シ</t>
    </rPh>
    <phoneticPr fontId="6"/>
  </si>
  <si>
    <t>収 入 額</t>
    <phoneticPr fontId="3"/>
  </si>
  <si>
    <t>仙　　　　台　　　　市</t>
    <phoneticPr fontId="3"/>
  </si>
  <si>
    <t>札　　　　幌　　　　市</t>
    <phoneticPr fontId="3"/>
  </si>
  <si>
    <t>名　　　古　　　屋　　　市</t>
    <phoneticPr fontId="3"/>
  </si>
  <si>
    <t xml:space="preserve">    広　　　　島　　　　市</t>
    <phoneticPr fontId="3"/>
  </si>
  <si>
    <t>北　　　九　　　州　　　市</t>
    <phoneticPr fontId="3"/>
  </si>
  <si>
    <t>福　　　　岡　　　　市</t>
    <phoneticPr fontId="3"/>
  </si>
  <si>
    <t>名　　　古　　　屋　　　市</t>
    <phoneticPr fontId="3"/>
  </si>
  <si>
    <t>京　　　　都　　　　市</t>
    <phoneticPr fontId="3"/>
  </si>
  <si>
    <t>大　　　　阪　　　　市</t>
    <phoneticPr fontId="3"/>
  </si>
  <si>
    <t xml:space="preserve">軽自動車税   </t>
    <phoneticPr fontId="3"/>
  </si>
  <si>
    <t>特別土地保有税</t>
    <phoneticPr fontId="3"/>
  </si>
  <si>
    <t xml:space="preserve">  </t>
    <phoneticPr fontId="3"/>
  </si>
  <si>
    <t xml:space="preserve">保有分 </t>
    <phoneticPr fontId="3"/>
  </si>
  <si>
    <t xml:space="preserve">取得分 </t>
    <phoneticPr fontId="3"/>
  </si>
  <si>
    <t>熊　　　　本　　　　市</t>
    <rPh sb="0" eb="1">
      <t>クマ</t>
    </rPh>
    <rPh sb="5" eb="6">
      <t>モト</t>
    </rPh>
    <phoneticPr fontId="3"/>
  </si>
  <si>
    <t>熊　　本　　市</t>
    <rPh sb="0" eb="1">
      <t>クマ</t>
    </rPh>
    <rPh sb="3" eb="4">
      <t>ホン</t>
    </rPh>
    <phoneticPr fontId="3"/>
  </si>
  <si>
    <t>標準税率</t>
    <rPh sb="0" eb="2">
      <t>ヒョウジュン</t>
    </rPh>
    <rPh sb="2" eb="4">
      <t>ゼイリツ</t>
    </rPh>
    <phoneticPr fontId="2"/>
  </si>
  <si>
    <t>熊　　本　　市</t>
    <rPh sb="0" eb="1">
      <t>クマ</t>
    </rPh>
    <rPh sb="3" eb="4">
      <t>モト</t>
    </rPh>
    <rPh sb="6" eb="7">
      <t>シ</t>
    </rPh>
    <phoneticPr fontId="6"/>
  </si>
  <si>
    <t>名　古　屋　市</t>
  </si>
  <si>
    <t>（円）</t>
    <phoneticPr fontId="6"/>
  </si>
  <si>
    <t>採用税率</t>
    <phoneticPr fontId="6"/>
  </si>
  <si>
    <t>② 1千万円以下で50人超</t>
    <phoneticPr fontId="6"/>
  </si>
  <si>
    <t>③ 1千万円超1億円以下で50人以下</t>
    <phoneticPr fontId="6"/>
  </si>
  <si>
    <t>④ 1千万円超1億円以下で50人超</t>
    <phoneticPr fontId="6"/>
  </si>
  <si>
    <t>⑤ 1億円超10億円以下で50人以下</t>
    <phoneticPr fontId="6"/>
  </si>
  <si>
    <t>⑥ 1億円超10億円以下で50人超</t>
    <phoneticPr fontId="6"/>
  </si>
  <si>
    <t>⑦ 10億円超で50人以下</t>
    <phoneticPr fontId="6"/>
  </si>
  <si>
    <t>⑧ 10億円超50億円以下で50人超</t>
    <phoneticPr fontId="6"/>
  </si>
  <si>
    <t>⑨ 50億円超で50人超</t>
    <phoneticPr fontId="6"/>
  </si>
  <si>
    <t>小型特殊
自動車</t>
    <phoneticPr fontId="6"/>
  </si>
  <si>
    <t>基準財政収入額</t>
    <phoneticPr fontId="6"/>
  </si>
  <si>
    <t>基準財政需要額</t>
    <phoneticPr fontId="6"/>
  </si>
  <si>
    <t>財政力指数</t>
    <phoneticPr fontId="6"/>
  </si>
  <si>
    <t>市民税</t>
    <phoneticPr fontId="3"/>
  </si>
  <si>
    <t>固定資産税</t>
    <phoneticPr fontId="3"/>
  </si>
  <si>
    <t xml:space="preserve">軽自動車税   </t>
    <phoneticPr fontId="3"/>
  </si>
  <si>
    <t xml:space="preserve">市たばこ税   </t>
    <phoneticPr fontId="3"/>
  </si>
  <si>
    <t xml:space="preserve">鉱産税       </t>
    <phoneticPr fontId="3"/>
  </si>
  <si>
    <t>特別土地保有税</t>
    <phoneticPr fontId="3"/>
  </si>
  <si>
    <t>法定外普通税</t>
    <phoneticPr fontId="3"/>
  </si>
  <si>
    <t xml:space="preserve">都市計画税   </t>
    <phoneticPr fontId="3"/>
  </si>
  <si>
    <t>旧法による税</t>
    <phoneticPr fontId="3"/>
  </si>
  <si>
    <t>市税計</t>
    <phoneticPr fontId="3"/>
  </si>
  <si>
    <t xml:space="preserve">  </t>
    <phoneticPr fontId="3"/>
  </si>
  <si>
    <t xml:space="preserve">保有分 </t>
    <phoneticPr fontId="3"/>
  </si>
  <si>
    <t>固定資産税</t>
    <phoneticPr fontId="3"/>
  </si>
  <si>
    <t>特別土地保有税</t>
    <phoneticPr fontId="3"/>
  </si>
  <si>
    <t>法定外普通税</t>
    <phoneticPr fontId="3"/>
  </si>
  <si>
    <t xml:space="preserve">入湯税       </t>
    <phoneticPr fontId="3"/>
  </si>
  <si>
    <t>事業所税</t>
    <phoneticPr fontId="3"/>
  </si>
  <si>
    <t xml:space="preserve">市たばこ税   </t>
    <phoneticPr fontId="3"/>
  </si>
  <si>
    <t xml:space="preserve">鉱産税       </t>
    <phoneticPr fontId="3"/>
  </si>
  <si>
    <t>　純固定資産税</t>
  </si>
  <si>
    <t>　純固定資産税</t>
    <phoneticPr fontId="3"/>
  </si>
  <si>
    <t>静　　　岡　　　市</t>
    <rPh sb="0" eb="1">
      <t>セイ</t>
    </rPh>
    <rPh sb="4" eb="5">
      <t>オカ</t>
    </rPh>
    <rPh sb="8" eb="9">
      <t>シ</t>
    </rPh>
    <phoneticPr fontId="3"/>
  </si>
  <si>
    <t>① 1千万円以下で50人以下(※1)</t>
    <rPh sb="3" eb="6">
      <t>センマンエン</t>
    </rPh>
    <rPh sb="6" eb="8">
      <t>イカ</t>
    </rPh>
    <rPh sb="11" eb="12">
      <t>ニン</t>
    </rPh>
    <rPh sb="12" eb="14">
      <t>イカ</t>
    </rPh>
    <phoneticPr fontId="6"/>
  </si>
  <si>
    <t>① 1千万円以下で50人以下　※1</t>
    <rPh sb="3" eb="6">
      <t>センマンエン</t>
    </rPh>
    <rPh sb="6" eb="8">
      <t>イカ</t>
    </rPh>
    <rPh sb="11" eb="12">
      <t>ニン</t>
    </rPh>
    <rPh sb="12" eb="14">
      <t>イカ</t>
    </rPh>
    <phoneticPr fontId="6"/>
  </si>
  <si>
    <t>※1　公共法人，公益法人等（独立行政法人で収益事業を行うものを除く。），一般社団・財団法人，人格のない社団等</t>
    <phoneticPr fontId="6"/>
  </si>
  <si>
    <t>横　　浜　　市</t>
    <rPh sb="0" eb="1">
      <t>ヨコ</t>
    </rPh>
    <rPh sb="3" eb="4">
      <t>ハマ</t>
    </rPh>
    <rPh sb="6" eb="7">
      <t>シ</t>
    </rPh>
    <phoneticPr fontId="6"/>
  </si>
  <si>
    <t>　 年間均等割額の9％相当額を上乗せしている。</t>
    <phoneticPr fontId="6"/>
  </si>
  <si>
    <t>分離課税所得割交付金</t>
    <rPh sb="0" eb="2">
      <t>ブンリ</t>
    </rPh>
    <rPh sb="2" eb="4">
      <t>カゼイ</t>
    </rPh>
    <rPh sb="4" eb="6">
      <t>ショトク</t>
    </rPh>
    <rPh sb="6" eb="7">
      <t>ワリ</t>
    </rPh>
    <rPh sb="7" eb="10">
      <t>コウフキン</t>
    </rPh>
    <phoneticPr fontId="6"/>
  </si>
  <si>
    <t>.</t>
    <phoneticPr fontId="6"/>
  </si>
  <si>
    <t>基準財政収入額</t>
  </si>
  <si>
    <t>基準財政需要額</t>
  </si>
  <si>
    <t>財政力指数</t>
  </si>
  <si>
    <t>標準税率</t>
    <rPh sb="0" eb="4">
      <t>ヒョウジュンゼイリツ</t>
    </rPh>
    <phoneticPr fontId="2"/>
  </si>
  <si>
    <t>－</t>
    <phoneticPr fontId="3"/>
  </si>
  <si>
    <t>種別割</t>
  </si>
  <si>
    <t>種別割</t>
    <rPh sb="0" eb="3">
      <t>シュベツワリ</t>
    </rPh>
    <phoneticPr fontId="3"/>
  </si>
  <si>
    <t>環境性能割</t>
  </si>
  <si>
    <t>環境性能割</t>
    <rPh sb="0" eb="5">
      <t>カンキョウセイノウワリ</t>
    </rPh>
    <phoneticPr fontId="3"/>
  </si>
  <si>
    <t>軽自動車税</t>
    <rPh sb="0" eb="4">
      <t>ケイジドウシャ</t>
    </rPh>
    <rPh sb="4" eb="5">
      <t>ゼイ</t>
    </rPh>
    <phoneticPr fontId="3"/>
  </si>
  <si>
    <t>種別割</t>
    <rPh sb="0" eb="2">
      <t>シュベツ</t>
    </rPh>
    <rPh sb="2" eb="3">
      <t>ワリ</t>
    </rPh>
    <phoneticPr fontId="3"/>
  </si>
  <si>
    <t xml:space="preserve">軽自動車税   </t>
  </si>
  <si>
    <t xml:space="preserve">      </t>
  </si>
  <si>
    <t xml:space="preserve">    </t>
  </si>
  <si>
    <t>森林環境譲与税</t>
    <rPh sb="0" eb="4">
      <t>シンリンカンキョウ</t>
    </rPh>
    <rPh sb="4" eb="7">
      <t>ジョウヨゼイ</t>
    </rPh>
    <phoneticPr fontId="6"/>
  </si>
  <si>
    <t>環境性能割交付金</t>
    <rPh sb="0" eb="5">
      <t>カンキョウセイノウワリ</t>
    </rPh>
    <rPh sb="5" eb="8">
      <t>コウフキン</t>
    </rPh>
    <phoneticPr fontId="6"/>
  </si>
  <si>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</si>
  <si>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</si>
  <si>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</si>
  <si>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</si>
  <si>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</si>
  <si>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</si>
  <si>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</si>
  <si>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</si>
  <si>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</si>
  <si>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3">
      <t>ハママツシ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</si>
  <si>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</si>
  <si>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</si>
  <si>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</si>
  <si>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</si>
  <si>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</si>
  <si>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</si>
  <si>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</si>
  <si>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北九州市</t>
    <rPh sb="0" eb="4">
      <t>キタキュウシュウシ</t>
    </rPh>
    <phoneticPr fontId="3"/>
  </si>
  <si>
    <t>福岡市</t>
    <rPh sb="0" eb="3">
      <t>フクオカシ</t>
    </rPh>
    <phoneticPr fontId="3"/>
  </si>
  <si>
    <t>熊本市</t>
    <rPh sb="0" eb="3">
      <t>クマモトシ</t>
    </rPh>
    <phoneticPr fontId="3"/>
  </si>
  <si>
    <t>R元</t>
    <rPh sb="1" eb="2">
      <t>ガン</t>
    </rPh>
    <phoneticPr fontId="3"/>
  </si>
  <si>
    <t>1. 　政令指定都市の市税収入率の推移</t>
    <phoneticPr fontId="3"/>
  </si>
  <si>
    <t>　(1)　令和３年度市税決算額</t>
    <rPh sb="5" eb="7">
      <t>レイワ</t>
    </rPh>
    <phoneticPr fontId="3"/>
  </si>
  <si>
    <t>令和３年度決算状況</t>
    <rPh sb="0" eb="2">
      <t>レイワ</t>
    </rPh>
    <rPh sb="3" eb="5">
      <t>ネンド</t>
    </rPh>
    <phoneticPr fontId="6"/>
  </si>
  <si>
    <t>H29</t>
  </si>
  <si>
    <t>H30</t>
  </si>
  <si>
    <t>R2</t>
  </si>
  <si>
    <t>R3</t>
    <phoneticPr fontId="3"/>
  </si>
  <si>
    <t>（令和4年4月1日現在）</t>
    <rPh sb="1" eb="3">
      <t>レイワ</t>
    </rPh>
    <phoneticPr fontId="6"/>
  </si>
  <si>
    <t>参 考</t>
    <phoneticPr fontId="6"/>
  </si>
  <si>
    <t>令和３年度分(R元～R３年度の平均値)</t>
    <rPh sb="0" eb="1">
      <t>レイ</t>
    </rPh>
    <rPh sb="1" eb="2">
      <t>ワ</t>
    </rPh>
    <rPh sb="3" eb="5">
      <t>ネンド</t>
    </rPh>
    <rPh sb="8" eb="9">
      <t>ゲン</t>
    </rPh>
    <phoneticPr fontId="2"/>
  </si>
  <si>
    <t>(地方道路譲与税)</t>
    <phoneticPr fontId="6"/>
  </si>
  <si>
    <t>法人事業税交付金</t>
    <rPh sb="0" eb="5">
      <t>ホウジンジギョウゼイ</t>
    </rPh>
    <rPh sb="5" eb="8">
      <t>コウフキン</t>
    </rPh>
    <phoneticPr fontId="6"/>
  </si>
  <si>
    <t>※2)      8.4</t>
    <phoneticPr fontId="6"/>
  </si>
  <si>
    <t>皆増</t>
    <rPh sb="0" eb="1">
      <t>ミナ</t>
    </rPh>
    <rPh sb="1" eb="2">
      <t>フ</t>
    </rPh>
    <phoneticPr fontId="6"/>
  </si>
  <si>
    <t>3,600～5,000</t>
  </si>
  <si>
    <t>132,610</t>
  </si>
  <si>
    <t>標準税率</t>
    <rPh sb="0" eb="2">
      <t>ヒョウジュン</t>
    </rPh>
    <rPh sb="2" eb="3">
      <t>ゼイ</t>
    </rPh>
    <rPh sb="3" eb="4">
      <t>リツ</t>
    </rPh>
    <phoneticPr fontId="2"/>
  </si>
  <si>
    <t xml:space="preserve">  ※3）　　8.2</t>
    <phoneticPr fontId="6"/>
  </si>
  <si>
    <t>※3)　　　8.4</t>
    <phoneticPr fontId="6"/>
  </si>
  <si>
    <t>※4）　　8.4</t>
    <phoneticPr fontId="6"/>
  </si>
  <si>
    <t>※5　　4,400</t>
    <phoneticPr fontId="6"/>
  </si>
  <si>
    <t>※6</t>
    <phoneticPr fontId="6"/>
  </si>
  <si>
    <t>※7　　　8.4</t>
    <phoneticPr fontId="6"/>
  </si>
  <si>
    <t>※8     8.4</t>
    <phoneticPr fontId="6"/>
  </si>
  <si>
    <t>　※10）　8.4</t>
    <phoneticPr fontId="3"/>
  </si>
  <si>
    <t>※9）    8.4</t>
    <phoneticPr fontId="6"/>
  </si>
  <si>
    <t>　※11)　　8.4</t>
    <phoneticPr fontId="3"/>
  </si>
  <si>
    <t>※12）　　8.2</t>
    <phoneticPr fontId="3"/>
  </si>
  <si>
    <t>※13）　　8.2</t>
    <phoneticPr fontId="3"/>
  </si>
  <si>
    <t xml:space="preserve"> 　　③中小企業団体の組織に関する法律第3条に掲げる法人</t>
    <rPh sb="4" eb="6">
      <t>チュウショウ</t>
    </rPh>
    <rPh sb="6" eb="8">
      <t>キギョウ</t>
    </rPh>
    <rPh sb="8" eb="10">
      <t>ダンタイ</t>
    </rPh>
    <rPh sb="11" eb="13">
      <t>ソシキ</t>
    </rPh>
    <rPh sb="14" eb="15">
      <t>カン</t>
    </rPh>
    <rPh sb="17" eb="19">
      <t>ホウリツ</t>
    </rPh>
    <rPh sb="19" eb="20">
      <t>ダイ</t>
    </rPh>
    <rPh sb="21" eb="22">
      <t>ジョウ</t>
    </rPh>
    <rPh sb="23" eb="24">
      <t>カカ</t>
    </rPh>
    <rPh sb="26" eb="28">
      <t>ホウジン</t>
    </rPh>
    <phoneticPr fontId="3"/>
  </si>
  <si>
    <t>※18）　　8.4</t>
    <phoneticPr fontId="6"/>
  </si>
  <si>
    <t>　※17）　8.2</t>
    <phoneticPr fontId="3"/>
  </si>
  <si>
    <t>　※16）　8.4</t>
    <phoneticPr fontId="3"/>
  </si>
  <si>
    <t>※15）　　8.4</t>
    <phoneticPr fontId="3"/>
  </si>
  <si>
    <t>※14）　　　8.4</t>
    <phoneticPr fontId="6"/>
  </si>
  <si>
    <t>皆減</t>
    <rPh sb="0" eb="1">
      <t>ミナ</t>
    </rPh>
    <rPh sb="1" eb="2">
      <t>ヘ</t>
    </rPh>
    <phoneticPr fontId="6"/>
  </si>
  <si>
    <t>76,006</t>
    <phoneticPr fontId="3"/>
  </si>
  <si>
    <t>160,500</t>
    <phoneticPr fontId="3"/>
  </si>
  <si>
    <t>1,091,217</t>
    <phoneticPr fontId="3"/>
  </si>
  <si>
    <t>74,761</t>
    <phoneticPr fontId="3"/>
  </si>
  <si>
    <t>123,715</t>
    <phoneticPr fontId="3"/>
  </si>
  <si>
    <t>305,212</t>
    <phoneticPr fontId="3"/>
  </si>
  <si>
    <t>(－)</t>
    <phoneticPr fontId="3"/>
  </si>
  <si>
    <t>75,416</t>
    <phoneticPr fontId="3"/>
  </si>
  <si>
    <t>　 で収益事業を行うもの，資本金の額または出資金の額を有しない法人（相互会社等を除く。）を含む。</t>
    <rPh sb="3" eb="5">
      <t>シュウエキ</t>
    </rPh>
    <rPh sb="5" eb="7">
      <t>ジギョウ</t>
    </rPh>
    <rPh sb="8" eb="9">
      <t>オコナ</t>
    </rPh>
    <rPh sb="13" eb="16">
      <t>シホンキン</t>
    </rPh>
    <rPh sb="17" eb="18">
      <t>ガク</t>
    </rPh>
    <rPh sb="21" eb="24">
      <t>シュッシキン</t>
    </rPh>
    <rPh sb="25" eb="26">
      <t>ガク</t>
    </rPh>
    <rPh sb="27" eb="28">
      <t>ユウ</t>
    </rPh>
    <rPh sb="31" eb="33">
      <t>ホウジン</t>
    </rPh>
    <rPh sb="34" eb="36">
      <t>ソウゴ</t>
    </rPh>
    <rPh sb="36" eb="38">
      <t>ガイシャ</t>
    </rPh>
    <rPh sb="38" eb="39">
      <t>ナド</t>
    </rPh>
    <rPh sb="40" eb="41">
      <t>ノゾ</t>
    </rPh>
    <rPh sb="45" eb="46">
      <t>フク</t>
    </rPh>
    <phoneticPr fontId="6"/>
  </si>
  <si>
    <t>　 となる。</t>
    <phoneticPr fontId="6"/>
  </si>
  <si>
    <t>※5　個人市民税均等割に対して，平成21年度から令和５年度まで横浜みどり税として900円を上乗せしている。</t>
    <rPh sb="3" eb="5">
      <t>コジン</t>
    </rPh>
    <rPh sb="5" eb="8">
      <t>シミンゼイ</t>
    </rPh>
    <rPh sb="8" eb="11">
      <t>キントウワリ</t>
    </rPh>
    <rPh sb="12" eb="13">
      <t>タイ</t>
    </rPh>
    <rPh sb="16" eb="18">
      <t>ヘイセイ</t>
    </rPh>
    <rPh sb="20" eb="21">
      <t>ネン</t>
    </rPh>
    <rPh sb="21" eb="22">
      <t>ド</t>
    </rPh>
    <rPh sb="24" eb="26">
      <t>レイワ</t>
    </rPh>
    <rPh sb="27" eb="28">
      <t>ネン</t>
    </rPh>
    <rPh sb="28" eb="29">
      <t>ド</t>
    </rPh>
    <rPh sb="31" eb="33">
      <t>ヨコハマ</t>
    </rPh>
    <rPh sb="36" eb="37">
      <t>ゼイ</t>
    </rPh>
    <rPh sb="43" eb="44">
      <t>エン</t>
    </rPh>
    <rPh sb="45" eb="47">
      <t>ウワノ</t>
    </rPh>
    <phoneticPr fontId="6"/>
  </si>
  <si>
    <t>※6　平成26年4月1日から令和6年3月31日までの間に開始する事業年度分の法人市民税均等割に対して，横浜みどり税として</t>
    <phoneticPr fontId="6"/>
  </si>
  <si>
    <t>※7　①資本金の額又は出資金の額が５億円以上10億円未満の法人は，7.2％となる。</t>
    <rPh sb="4" eb="7">
      <t>シホンキン</t>
    </rPh>
    <rPh sb="8" eb="9">
      <t>ガク</t>
    </rPh>
    <rPh sb="9" eb="10">
      <t>マタ</t>
    </rPh>
    <rPh sb="11" eb="14">
      <t>シュッシキン</t>
    </rPh>
    <rPh sb="15" eb="16">
      <t>ガク</t>
    </rPh>
    <rPh sb="18" eb="20">
      <t>オクエン</t>
    </rPh>
    <rPh sb="20" eb="22">
      <t>イジョウ</t>
    </rPh>
    <rPh sb="24" eb="26">
      <t>オクエン</t>
    </rPh>
    <rPh sb="26" eb="28">
      <t>ミマン</t>
    </rPh>
    <rPh sb="29" eb="31">
      <t>ホウジン</t>
    </rPh>
    <phoneticPr fontId="6"/>
  </si>
  <si>
    <t>　　 ②資本金の額又は出資金の額が５億円未満の法人は，6.0％となる。</t>
    <rPh sb="4" eb="7">
      <t>シホンキン</t>
    </rPh>
    <rPh sb="8" eb="9">
      <t>ガク</t>
    </rPh>
    <rPh sb="9" eb="10">
      <t>マタ</t>
    </rPh>
    <rPh sb="11" eb="14">
      <t>シュッシキン</t>
    </rPh>
    <rPh sb="15" eb="16">
      <t>ガク</t>
    </rPh>
    <rPh sb="18" eb="19">
      <t>オク</t>
    </rPh>
    <rPh sb="19" eb="20">
      <t>エン</t>
    </rPh>
    <rPh sb="20" eb="22">
      <t>ミマン</t>
    </rPh>
    <rPh sb="23" eb="25">
      <t>ホウジン</t>
    </rPh>
    <phoneticPr fontId="6"/>
  </si>
  <si>
    <t>※8　①資本金の額又は出資金の額が５億円以上10億円未満の法人は，7.2％となる。</t>
    <rPh sb="4" eb="7">
      <t>シホンキン</t>
    </rPh>
    <rPh sb="8" eb="9">
      <t>ガク</t>
    </rPh>
    <rPh sb="9" eb="10">
      <t>マタ</t>
    </rPh>
    <rPh sb="11" eb="14">
      <t>シュッシキン</t>
    </rPh>
    <rPh sb="15" eb="16">
      <t>ガク</t>
    </rPh>
    <rPh sb="18" eb="20">
      <t>オクエン</t>
    </rPh>
    <rPh sb="20" eb="22">
      <t>イジョウ</t>
    </rPh>
    <rPh sb="24" eb="26">
      <t>オクエン</t>
    </rPh>
    <rPh sb="26" eb="28">
      <t>ミマン</t>
    </rPh>
    <rPh sb="29" eb="31">
      <t>ホウジン</t>
    </rPh>
    <phoneticPr fontId="6"/>
  </si>
  <si>
    <t>※9　①資本金の額又は出資金の額が５億円以上10億円未満の法人は，7.2％となる。</t>
    <rPh sb="4" eb="7">
      <t>シホンキン</t>
    </rPh>
    <rPh sb="8" eb="9">
      <t>ガク</t>
    </rPh>
    <rPh sb="9" eb="10">
      <t>マタ</t>
    </rPh>
    <rPh sb="11" eb="14">
      <t>シュッシキン</t>
    </rPh>
    <rPh sb="15" eb="16">
      <t>ガク</t>
    </rPh>
    <rPh sb="18" eb="20">
      <t>オクエン</t>
    </rPh>
    <rPh sb="20" eb="22">
      <t>イジョウ</t>
    </rPh>
    <rPh sb="24" eb="26">
      <t>オクエン</t>
    </rPh>
    <rPh sb="26" eb="28">
      <t>ミマン</t>
    </rPh>
    <rPh sb="29" eb="31">
      <t>ホウジン</t>
    </rPh>
    <phoneticPr fontId="6"/>
  </si>
  <si>
    <t>※12　次のいずれかに該当する法人は，6.0％となる。</t>
    <rPh sb="4" eb="5">
      <t>ツギ</t>
    </rPh>
    <rPh sb="11" eb="13">
      <t>ガイトウ</t>
    </rPh>
    <rPh sb="15" eb="17">
      <t>ホウジン</t>
    </rPh>
    <phoneticPr fontId="3"/>
  </si>
  <si>
    <t>※11　資本金の額若しくは出資金の額が1億円以下の法人，資本金の額若しくは出資金の額を有しない法人（保険業法に規定</t>
    <rPh sb="9" eb="10">
      <t>モ</t>
    </rPh>
    <rPh sb="28" eb="31">
      <t>シホンキン</t>
    </rPh>
    <rPh sb="32" eb="33">
      <t>ガク</t>
    </rPh>
    <rPh sb="33" eb="34">
      <t>モ</t>
    </rPh>
    <rPh sb="37" eb="40">
      <t>シュッシキン</t>
    </rPh>
    <rPh sb="41" eb="42">
      <t>ガク</t>
    </rPh>
    <rPh sb="43" eb="44">
      <t>ユウ</t>
    </rPh>
    <rPh sb="47" eb="49">
      <t>ホウジン</t>
    </rPh>
    <rPh sb="50" eb="52">
      <t>ホケン</t>
    </rPh>
    <rPh sb="52" eb="53">
      <t>ギョウ</t>
    </rPh>
    <rPh sb="53" eb="54">
      <t>ホウ</t>
    </rPh>
    <rPh sb="55" eb="57">
      <t>キテイ</t>
    </rPh>
    <phoneticPr fontId="6"/>
  </si>
  <si>
    <t>※10　資本金の額又は出資金の額が1,000万円未満で，課税標準となる法人税額が年210万円未満の法人は，7.2％となる。</t>
    <rPh sb="22" eb="23">
      <t>マン</t>
    </rPh>
    <rPh sb="23" eb="24">
      <t>エン</t>
    </rPh>
    <rPh sb="24" eb="26">
      <t>ミマン</t>
    </rPh>
    <rPh sb="28" eb="30">
      <t>カゼイ</t>
    </rPh>
    <rPh sb="30" eb="32">
      <t>ヒョウジュン</t>
    </rPh>
    <rPh sb="35" eb="38">
      <t>ホウジンゼイ</t>
    </rPh>
    <rPh sb="38" eb="39">
      <t>ガク</t>
    </rPh>
    <rPh sb="40" eb="41">
      <t>ネン</t>
    </rPh>
    <rPh sb="44" eb="45">
      <t>マン</t>
    </rPh>
    <rPh sb="45" eb="46">
      <t>エン</t>
    </rPh>
    <rPh sb="46" eb="48">
      <t>ミマン</t>
    </rPh>
    <rPh sb="49" eb="51">
      <t>ホウジン</t>
    </rPh>
    <phoneticPr fontId="6"/>
  </si>
  <si>
    <t>　　法人は，6.0%となる。</t>
    <phoneticPr fontId="6"/>
  </si>
  <si>
    <t>※16　資本金の額又は出資金の額が１億円以下で，分割前の課税標準となる法人税額又は個別帰属法人税額が年240万円以下の</t>
    <rPh sb="50" eb="51">
      <t>ネン</t>
    </rPh>
    <rPh sb="54" eb="55">
      <t>マン</t>
    </rPh>
    <rPh sb="55" eb="56">
      <t>エン</t>
    </rPh>
    <phoneticPr fontId="6"/>
  </si>
  <si>
    <t>４.　政令指定都市の決算状況</t>
    <rPh sb="3" eb="5">
      <t>セイレイ</t>
    </rPh>
    <phoneticPr fontId="3"/>
  </si>
  <si>
    <t>※2　資本金の額若しくは出資金の額が1億円以下の法人又は資本金の額若しくは出資金の額を有しない法人（保険業法に規定</t>
    <rPh sb="8" eb="9">
      <t>モ</t>
    </rPh>
    <rPh sb="26" eb="27">
      <t>マタ</t>
    </rPh>
    <rPh sb="28" eb="31">
      <t>シホンキン</t>
    </rPh>
    <rPh sb="32" eb="33">
      <t>ガク</t>
    </rPh>
    <rPh sb="33" eb="34">
      <t>モ</t>
    </rPh>
    <rPh sb="37" eb="40">
      <t>シュッシキン</t>
    </rPh>
    <rPh sb="41" eb="42">
      <t>ガク</t>
    </rPh>
    <rPh sb="43" eb="44">
      <t>ユウ</t>
    </rPh>
    <rPh sb="47" eb="49">
      <t>ホウジン</t>
    </rPh>
    <rPh sb="50" eb="52">
      <t>ホケン</t>
    </rPh>
    <rPh sb="52" eb="53">
      <t>ギョウ</t>
    </rPh>
    <rPh sb="53" eb="54">
      <t>ホウ</t>
    </rPh>
    <rPh sb="55" eb="57">
      <t>キテイ</t>
    </rPh>
    <phoneticPr fontId="6"/>
  </si>
  <si>
    <t>※3 　資本金の額又は出資金の額が1億円以下で，法人税額が年1,000万円以下の法人は，6.0％となる。</t>
    <rPh sb="4" eb="7">
      <t>シホンキン</t>
    </rPh>
    <rPh sb="8" eb="9">
      <t>ガク</t>
    </rPh>
    <rPh sb="9" eb="10">
      <t>マタ</t>
    </rPh>
    <rPh sb="11" eb="14">
      <t>シュッシキン</t>
    </rPh>
    <rPh sb="15" eb="16">
      <t>ガク</t>
    </rPh>
    <rPh sb="20" eb="22">
      <t>イカ</t>
    </rPh>
    <rPh sb="24" eb="27">
      <t>ホウジンゼイ</t>
    </rPh>
    <rPh sb="27" eb="28">
      <t>ガク</t>
    </rPh>
    <rPh sb="29" eb="30">
      <t>ネン</t>
    </rPh>
    <rPh sb="35" eb="37">
      <t>マンエン</t>
    </rPh>
    <rPh sb="37" eb="39">
      <t>イカ</t>
    </rPh>
    <rPh sb="40" eb="42">
      <t>ホウジン</t>
    </rPh>
    <phoneticPr fontId="6"/>
  </si>
  <si>
    <t>※18　資本金の額又は出資金の額が1,000万円以下の法人等は，7.6％となる。</t>
    <rPh sb="8" eb="9">
      <t>ガク</t>
    </rPh>
    <rPh sb="9" eb="10">
      <t>マタ</t>
    </rPh>
    <rPh sb="11" eb="14">
      <t>シュッシキン</t>
    </rPh>
    <rPh sb="15" eb="16">
      <t>ガク</t>
    </rPh>
    <rPh sb="29" eb="30">
      <t>ナド</t>
    </rPh>
    <phoneticPr fontId="2"/>
  </si>
  <si>
    <t>　 する相互会社を除く。）で，分割前の課税標準となる法人税額又は個別帰属法人税額が年1,000万円以下の法人は，6.0％</t>
    <phoneticPr fontId="6"/>
  </si>
  <si>
    <t>　　社団等は，6.0％となる。</t>
    <phoneticPr fontId="3"/>
  </si>
  <si>
    <t>　　　なる法人税額が年1,600万円以下の法人</t>
    <phoneticPr fontId="3"/>
  </si>
  <si>
    <t>　　 ②資本金の額若しくは出資金の額を有しない法人（保険業法に規定する相互会社を除く。）又は準法人で，課税標準となる法人税</t>
    <rPh sb="4" eb="7">
      <t>シホンキン</t>
    </rPh>
    <rPh sb="8" eb="9">
      <t>ガク</t>
    </rPh>
    <rPh sb="9" eb="10">
      <t>モ</t>
    </rPh>
    <rPh sb="13" eb="16">
      <t>シュッシキン</t>
    </rPh>
    <rPh sb="17" eb="18">
      <t>ガク</t>
    </rPh>
    <rPh sb="19" eb="20">
      <t>ユウ</t>
    </rPh>
    <rPh sb="23" eb="25">
      <t>ホウジン</t>
    </rPh>
    <rPh sb="26" eb="30">
      <t>ホケンギョウホウ</t>
    </rPh>
    <rPh sb="31" eb="33">
      <t>キテイ</t>
    </rPh>
    <rPh sb="35" eb="37">
      <t>ソウゴ</t>
    </rPh>
    <rPh sb="37" eb="39">
      <t>ガイシャ</t>
    </rPh>
    <rPh sb="40" eb="41">
      <t>ノゾ</t>
    </rPh>
    <rPh sb="44" eb="45">
      <t>マタ</t>
    </rPh>
    <rPh sb="46" eb="47">
      <t>ジュン</t>
    </rPh>
    <rPh sb="47" eb="49">
      <t>ホウジン</t>
    </rPh>
    <rPh sb="51" eb="53">
      <t>カゼイ</t>
    </rPh>
    <rPh sb="53" eb="55">
      <t>ヒョウジュン</t>
    </rPh>
    <rPh sb="58" eb="61">
      <t>ホウジンゼイ</t>
    </rPh>
    <phoneticPr fontId="3"/>
  </si>
  <si>
    <t>　　　額が年1,600万円以下の法人</t>
    <phoneticPr fontId="3"/>
  </si>
  <si>
    <t>　 する相互会社を除く。）又は人格のない社団等のうち，法人税割の課税標準となる法人税額が年2,500万円以下である法人</t>
    <rPh sb="13" eb="14">
      <t>マタ</t>
    </rPh>
    <rPh sb="15" eb="17">
      <t>ジンカク</t>
    </rPh>
    <rPh sb="20" eb="22">
      <t>シャダン</t>
    </rPh>
    <rPh sb="22" eb="23">
      <t>ナド</t>
    </rPh>
    <rPh sb="27" eb="30">
      <t>ホウジンゼイ</t>
    </rPh>
    <rPh sb="30" eb="31">
      <t>ワリ</t>
    </rPh>
    <rPh sb="32" eb="34">
      <t>カゼイ</t>
    </rPh>
    <rPh sb="34" eb="36">
      <t>ヒョウジュン</t>
    </rPh>
    <rPh sb="39" eb="42">
      <t>ホウジンゼイ</t>
    </rPh>
    <rPh sb="42" eb="43">
      <t>ガク</t>
    </rPh>
    <rPh sb="44" eb="45">
      <t>ネン</t>
    </rPh>
    <rPh sb="50" eb="51">
      <t>マン</t>
    </rPh>
    <rPh sb="51" eb="52">
      <t>エン</t>
    </rPh>
    <rPh sb="52" eb="54">
      <t>イカ</t>
    </rPh>
    <rPh sb="57" eb="58">
      <t>ホウ</t>
    </rPh>
    <rPh sb="58" eb="59">
      <t>ヒト</t>
    </rPh>
    <phoneticPr fontId="6"/>
  </si>
  <si>
    <t xml:space="preserve"> 　は、6.0％となる。</t>
    <phoneticPr fontId="3"/>
  </si>
  <si>
    <t>※14　資本金の額又は出資金の額が1億円以下で，分割前の課税標準となる法人税額又は個別帰属法人税額が年800万円以下であ</t>
    <rPh sb="4" eb="6">
      <t>シホン</t>
    </rPh>
    <rPh sb="6" eb="7">
      <t>キン</t>
    </rPh>
    <rPh sb="8" eb="9">
      <t>ガク</t>
    </rPh>
    <rPh sb="9" eb="10">
      <t>マタ</t>
    </rPh>
    <rPh sb="11" eb="14">
      <t>シュッシキン</t>
    </rPh>
    <rPh sb="15" eb="16">
      <t>ガク</t>
    </rPh>
    <rPh sb="18" eb="22">
      <t>オクエンイカ</t>
    </rPh>
    <rPh sb="24" eb="26">
      <t>ブンカツ</t>
    </rPh>
    <rPh sb="26" eb="27">
      <t>マエ</t>
    </rPh>
    <rPh sb="28" eb="30">
      <t>カゼイ</t>
    </rPh>
    <rPh sb="30" eb="32">
      <t>ヒョウジュン</t>
    </rPh>
    <rPh sb="35" eb="38">
      <t>ホウジンゼイ</t>
    </rPh>
    <rPh sb="38" eb="39">
      <t>ガク</t>
    </rPh>
    <rPh sb="50" eb="51">
      <t>ネン</t>
    </rPh>
    <rPh sb="54" eb="56">
      <t>マンエン</t>
    </rPh>
    <rPh sb="56" eb="58">
      <t>イカ</t>
    </rPh>
    <phoneticPr fontId="6"/>
  </si>
  <si>
    <t>　　る法人は，6.0％となる。</t>
    <phoneticPr fontId="3"/>
  </si>
  <si>
    <t>　　団法人は，6.0％となる。</t>
    <phoneticPr fontId="3"/>
  </si>
  <si>
    <t xml:space="preserve">    円以下の法人，資本金の額若しくは出資金の額を有しない法人（保険業法に規定する相互会社を除く。）又は人格のない社</t>
    <rPh sb="11" eb="14">
      <t>シホンキン</t>
    </rPh>
    <rPh sb="15" eb="16">
      <t>ガク</t>
    </rPh>
    <rPh sb="16" eb="17">
      <t>モ</t>
    </rPh>
    <rPh sb="20" eb="23">
      <t>シュッシキン</t>
    </rPh>
    <rPh sb="24" eb="25">
      <t>ガク</t>
    </rPh>
    <rPh sb="26" eb="27">
      <t>ユウ</t>
    </rPh>
    <rPh sb="30" eb="32">
      <t>ホウジン</t>
    </rPh>
    <rPh sb="33" eb="36">
      <t>ホケンギョウ</t>
    </rPh>
    <rPh sb="36" eb="37">
      <t>ホウ</t>
    </rPh>
    <rPh sb="38" eb="40">
      <t>キテイ</t>
    </rPh>
    <rPh sb="42" eb="44">
      <t>ソウゴ</t>
    </rPh>
    <rPh sb="44" eb="46">
      <t>ガイシャ</t>
    </rPh>
    <rPh sb="47" eb="48">
      <t>ノゾ</t>
    </rPh>
    <rPh sb="51" eb="52">
      <t>マタ</t>
    </rPh>
    <rPh sb="53" eb="55">
      <t>ジンカク</t>
    </rPh>
    <rPh sb="58" eb="59">
      <t>シャ</t>
    </rPh>
    <phoneticPr fontId="6"/>
  </si>
  <si>
    <t>　　イ. 現年課税分</t>
    <rPh sb="5" eb="6">
      <t>ゲン</t>
    </rPh>
    <rPh sb="6" eb="7">
      <t>トシ</t>
    </rPh>
    <rPh sb="7" eb="8">
      <t>カ</t>
    </rPh>
    <rPh sb="8" eb="9">
      <t>ゼイ</t>
    </rPh>
    <rPh sb="9" eb="10">
      <t>ブン</t>
    </rPh>
    <phoneticPr fontId="3"/>
  </si>
  <si>
    <t>　　ウ.　滞納繰越分</t>
    <rPh sb="5" eb="6">
      <t>タイ</t>
    </rPh>
    <rPh sb="6" eb="7">
      <t>オサム</t>
    </rPh>
    <rPh sb="7" eb="8">
      <t>クリ</t>
    </rPh>
    <rPh sb="8" eb="9">
      <t>コシ</t>
    </rPh>
    <rPh sb="9" eb="10">
      <t>ブン</t>
    </rPh>
    <phoneticPr fontId="3"/>
  </si>
  <si>
    <t>　　　②資本金の額又は出資金の額が１億円以下の法人は，6.0％となる。</t>
    <rPh sb="4" eb="7">
      <t>シホンキン</t>
    </rPh>
    <rPh sb="8" eb="9">
      <t>ガク</t>
    </rPh>
    <rPh sb="9" eb="10">
      <t>マタ</t>
    </rPh>
    <rPh sb="11" eb="14">
      <t>シュッシキン</t>
    </rPh>
    <rPh sb="15" eb="16">
      <t>ガク</t>
    </rPh>
    <rPh sb="18" eb="20">
      <t>オクエン</t>
    </rPh>
    <rPh sb="20" eb="22">
      <t>イカ</t>
    </rPh>
    <rPh sb="23" eb="25">
      <t>ホウジン</t>
    </rPh>
    <phoneticPr fontId="6"/>
  </si>
  <si>
    <t>　　 ②資本金の額若しくは出資金の額が５億円未満の法人，資本金の額若しくは出資金の額を有しない法人又は人格のない</t>
    <rPh sb="4" eb="7">
      <t>シホンキン</t>
    </rPh>
    <rPh sb="8" eb="9">
      <t>ガク</t>
    </rPh>
    <rPh sb="9" eb="10">
      <t>モ</t>
    </rPh>
    <rPh sb="13" eb="16">
      <t>シュッシキン</t>
    </rPh>
    <rPh sb="17" eb="18">
      <t>ガク</t>
    </rPh>
    <rPh sb="20" eb="21">
      <t>オク</t>
    </rPh>
    <rPh sb="21" eb="22">
      <t>エン</t>
    </rPh>
    <rPh sb="22" eb="24">
      <t>ミマン</t>
    </rPh>
    <rPh sb="25" eb="27">
      <t>ホウジン</t>
    </rPh>
    <rPh sb="28" eb="30">
      <t>シホン</t>
    </rPh>
    <rPh sb="30" eb="31">
      <t>キン</t>
    </rPh>
    <rPh sb="32" eb="33">
      <t>ガク</t>
    </rPh>
    <rPh sb="33" eb="34">
      <t>モ</t>
    </rPh>
    <rPh sb="37" eb="39">
      <t>シュッシ</t>
    </rPh>
    <rPh sb="39" eb="40">
      <t>キン</t>
    </rPh>
    <rPh sb="41" eb="42">
      <t>ガク</t>
    </rPh>
    <rPh sb="43" eb="44">
      <t>ユウ</t>
    </rPh>
    <rPh sb="47" eb="49">
      <t>ホウジン</t>
    </rPh>
    <rPh sb="49" eb="50">
      <t>マタ</t>
    </rPh>
    <rPh sb="51" eb="53">
      <t>ジンカク</t>
    </rPh>
    <phoneticPr fontId="6"/>
  </si>
  <si>
    <t>　　規定する相互会社を除く。）又は人格のない社団等は，6.0％となる。</t>
    <rPh sb="15" eb="16">
      <t>マタ</t>
    </rPh>
    <phoneticPr fontId="6"/>
  </si>
  <si>
    <t>　　 ②資本金の額若しくは出資金の額が５億円未満の法人，資本金の額若しくは出資金の額を有しない法人（保険業法に</t>
    <rPh sb="4" eb="7">
      <t>シホンキン</t>
    </rPh>
    <rPh sb="8" eb="9">
      <t>ガク</t>
    </rPh>
    <rPh sb="9" eb="10">
      <t>モ</t>
    </rPh>
    <rPh sb="13" eb="16">
      <t>シュッシキン</t>
    </rPh>
    <rPh sb="17" eb="18">
      <t>ガク</t>
    </rPh>
    <rPh sb="20" eb="21">
      <t>オク</t>
    </rPh>
    <rPh sb="21" eb="22">
      <t>エン</t>
    </rPh>
    <rPh sb="22" eb="24">
      <t>ミマン</t>
    </rPh>
    <rPh sb="25" eb="27">
      <t>ホウジン</t>
    </rPh>
    <rPh sb="28" eb="30">
      <t>シホン</t>
    </rPh>
    <rPh sb="30" eb="31">
      <t>キン</t>
    </rPh>
    <rPh sb="32" eb="33">
      <t>ガク</t>
    </rPh>
    <rPh sb="33" eb="34">
      <t>モ</t>
    </rPh>
    <rPh sb="37" eb="39">
      <t>シュッシ</t>
    </rPh>
    <rPh sb="39" eb="40">
      <t>キン</t>
    </rPh>
    <rPh sb="41" eb="42">
      <t>ガク</t>
    </rPh>
    <rPh sb="43" eb="44">
      <t>ユウ</t>
    </rPh>
    <rPh sb="47" eb="49">
      <t>ホウジン</t>
    </rPh>
    <rPh sb="50" eb="54">
      <t>ホケンギョウホウ</t>
    </rPh>
    <phoneticPr fontId="6"/>
  </si>
  <si>
    <t>　　 ①資本金の額又は出資金の額が３億円（平成13年３月31日以前に修了した事業年度分については１億円）以下で，課税標準と</t>
    <rPh sb="4" eb="7">
      <t>シホンキン</t>
    </rPh>
    <rPh sb="8" eb="9">
      <t>ガク</t>
    </rPh>
    <rPh sb="9" eb="10">
      <t>マタ</t>
    </rPh>
    <rPh sb="11" eb="14">
      <t>シュッシキン</t>
    </rPh>
    <rPh sb="15" eb="16">
      <t>ガク</t>
    </rPh>
    <rPh sb="18" eb="20">
      <t>オクエン</t>
    </rPh>
    <rPh sb="21" eb="23">
      <t>ヘイセイ</t>
    </rPh>
    <rPh sb="25" eb="26">
      <t>ネン</t>
    </rPh>
    <rPh sb="27" eb="28">
      <t>ガツ</t>
    </rPh>
    <rPh sb="30" eb="31">
      <t>ニチ</t>
    </rPh>
    <rPh sb="31" eb="33">
      <t>イゼン</t>
    </rPh>
    <rPh sb="34" eb="36">
      <t>シュウリョウ</t>
    </rPh>
    <rPh sb="38" eb="40">
      <t>ジギョウ</t>
    </rPh>
    <rPh sb="40" eb="42">
      <t>ネンド</t>
    </rPh>
    <rPh sb="42" eb="43">
      <t>ブン</t>
    </rPh>
    <rPh sb="49" eb="51">
      <t>オクエン</t>
    </rPh>
    <rPh sb="52" eb="54">
      <t>イカ</t>
    </rPh>
    <rPh sb="56" eb="58">
      <t>カゼイ</t>
    </rPh>
    <rPh sb="58" eb="60">
      <t>ヒョウジュン</t>
    </rPh>
    <phoneticPr fontId="3"/>
  </si>
  <si>
    <t>※13　資本金の額若しくは出資金の額が1億円以下の法人又は資本金の額若しくは出資金の額を有しない法人（保険業法に規定する相互</t>
    <rPh sb="9" eb="10">
      <t>モ</t>
    </rPh>
    <rPh sb="27" eb="28">
      <t>マタ</t>
    </rPh>
    <rPh sb="29" eb="32">
      <t>シホンキン</t>
    </rPh>
    <rPh sb="33" eb="34">
      <t>ガク</t>
    </rPh>
    <rPh sb="34" eb="35">
      <t>モ</t>
    </rPh>
    <rPh sb="38" eb="40">
      <t>シュッシ</t>
    </rPh>
    <rPh sb="40" eb="41">
      <t>キン</t>
    </rPh>
    <rPh sb="42" eb="43">
      <t>ガク</t>
    </rPh>
    <rPh sb="44" eb="45">
      <t>ユウ</t>
    </rPh>
    <rPh sb="48" eb="50">
      <t>ホウジン</t>
    </rPh>
    <rPh sb="51" eb="55">
      <t>ホケンギョウホウ</t>
    </rPh>
    <rPh sb="56" eb="58">
      <t>キテイ</t>
    </rPh>
    <phoneticPr fontId="6"/>
  </si>
  <si>
    <t>　 会社を除き，人格のない社団等を含む。）で，分割前の法人税額が年2,000万円以下の法人は，6.0％となる。</t>
    <rPh sb="8" eb="10">
      <t>ジンカク</t>
    </rPh>
    <rPh sb="13" eb="15">
      <t>シャダン</t>
    </rPh>
    <rPh sb="15" eb="16">
      <t>ナド</t>
    </rPh>
    <rPh sb="17" eb="18">
      <t>フク</t>
    </rPh>
    <rPh sb="27" eb="30">
      <t>ホウジンゼイ</t>
    </rPh>
    <rPh sb="30" eb="31">
      <t>ガク</t>
    </rPh>
    <phoneticPr fontId="6"/>
  </si>
  <si>
    <t>※15　課税標準となる法人税額又は個別帰属法人税額が年1,600万円以下の法人で、資本金の額若しくは出資金の額が１億</t>
    <rPh sb="4" eb="6">
      <t>カゼイ</t>
    </rPh>
    <rPh sb="6" eb="8">
      <t>ヒョウジュン</t>
    </rPh>
    <rPh sb="11" eb="14">
      <t>ホウジンゼイ</t>
    </rPh>
    <rPh sb="14" eb="15">
      <t>ガク</t>
    </rPh>
    <rPh sb="15" eb="16">
      <t>マタ</t>
    </rPh>
    <rPh sb="17" eb="19">
      <t>コベツ</t>
    </rPh>
    <rPh sb="19" eb="21">
      <t>キゾク</t>
    </rPh>
    <rPh sb="21" eb="24">
      <t>ホウジンゼイ</t>
    </rPh>
    <rPh sb="24" eb="25">
      <t>ガク</t>
    </rPh>
    <rPh sb="26" eb="27">
      <t>ネン</t>
    </rPh>
    <rPh sb="32" eb="34">
      <t>マンエン</t>
    </rPh>
    <rPh sb="34" eb="36">
      <t>イカ</t>
    </rPh>
    <rPh sb="37" eb="39">
      <t>ホウジン</t>
    </rPh>
    <rPh sb="41" eb="44">
      <t>シホンキン</t>
    </rPh>
    <rPh sb="45" eb="46">
      <t>ガク</t>
    </rPh>
    <rPh sb="46" eb="47">
      <t>モ</t>
    </rPh>
    <rPh sb="50" eb="53">
      <t>シュッシキン</t>
    </rPh>
    <rPh sb="54" eb="55">
      <t>ガク</t>
    </rPh>
    <phoneticPr fontId="6"/>
  </si>
  <si>
    <t>※17　資本金の額若しくは出資金の額が1億円以下の法人又は資本金の額若しくは出資金の額を有しない法人(法人税法に規定する受託法人及び保険業法</t>
    <rPh sb="6" eb="7">
      <t>キン</t>
    </rPh>
    <rPh sb="8" eb="9">
      <t>ガク</t>
    </rPh>
    <rPh sb="9" eb="10">
      <t>モ</t>
    </rPh>
    <rPh sb="13" eb="16">
      <t>シュッシキン</t>
    </rPh>
    <rPh sb="17" eb="18">
      <t>ガク</t>
    </rPh>
    <rPh sb="25" eb="27">
      <t>ホウジン</t>
    </rPh>
    <rPh sb="27" eb="28">
      <t>マタ</t>
    </rPh>
    <rPh sb="29" eb="32">
      <t>シホンキン</t>
    </rPh>
    <rPh sb="33" eb="34">
      <t>ガク</t>
    </rPh>
    <rPh sb="34" eb="35">
      <t>モ</t>
    </rPh>
    <rPh sb="38" eb="41">
      <t>シュッシキン</t>
    </rPh>
    <rPh sb="42" eb="43">
      <t>ガク</t>
    </rPh>
    <rPh sb="44" eb="45">
      <t>ユウ</t>
    </rPh>
    <rPh sb="48" eb="50">
      <t>ホウジン</t>
    </rPh>
    <rPh sb="51" eb="54">
      <t>ホウジンゼイ</t>
    </rPh>
    <rPh sb="54" eb="55">
      <t>ホウ</t>
    </rPh>
    <rPh sb="56" eb="58">
      <t>キテイ</t>
    </rPh>
    <rPh sb="60" eb="62">
      <t>ジュタク</t>
    </rPh>
    <rPh sb="62" eb="64">
      <t>ホウジン</t>
    </rPh>
    <rPh sb="64" eb="65">
      <t>オヨ</t>
    </rPh>
    <phoneticPr fontId="6"/>
  </si>
  <si>
    <t>　　に規定する相互会社を除く。）で，法人税割の課税標準となる法人税額が年1,000万円以下である法人は，6.0％となる。</t>
    <rPh sb="3" eb="5">
      <t>キテイ</t>
    </rPh>
    <rPh sb="7" eb="9">
      <t>ソウゴ</t>
    </rPh>
    <rPh sb="9" eb="11">
      <t>ガイシャ</t>
    </rPh>
    <rPh sb="12" eb="13">
      <t>ノゾ</t>
    </rPh>
    <rPh sb="18" eb="21">
      <t>ホウジンゼイ</t>
    </rPh>
    <rPh sb="21" eb="22">
      <t>ワリ</t>
    </rPh>
    <rPh sb="23" eb="25">
      <t>カゼイ</t>
    </rPh>
    <rPh sb="25" eb="27">
      <t>ヒョウジュン</t>
    </rPh>
    <rPh sb="30" eb="33">
      <t>ホウジンゼイ</t>
    </rPh>
    <rPh sb="33" eb="34">
      <t>ガク</t>
    </rPh>
    <rPh sb="35" eb="36">
      <t>ネン</t>
    </rPh>
    <rPh sb="41" eb="43">
      <t>マンエン</t>
    </rPh>
    <rPh sb="43" eb="45">
      <t>イカ</t>
    </rPh>
    <rPh sb="48" eb="50">
      <t>ホウジン</t>
    </rPh>
    <phoneticPr fontId="3"/>
  </si>
  <si>
    <t>－</t>
    <phoneticPr fontId="3"/>
  </si>
  <si>
    <t>※　平成21年度より，地方道路譲与税は地方揮発油譲与税に名称が改められた。（）内は地方道路譲与税分の金額である。</t>
    <rPh sb="2" eb="4">
      <t>ヘイセイ</t>
    </rPh>
    <rPh sb="6" eb="7">
      <t>ネン</t>
    </rPh>
    <rPh sb="7" eb="8">
      <t>ド</t>
    </rPh>
    <rPh sb="11" eb="13">
      <t>チホウ</t>
    </rPh>
    <rPh sb="13" eb="15">
      <t>ドウロ</t>
    </rPh>
    <rPh sb="15" eb="17">
      <t>ジョウヨ</t>
    </rPh>
    <rPh sb="17" eb="18">
      <t>ゼイ</t>
    </rPh>
    <rPh sb="19" eb="21">
      <t>チホウ</t>
    </rPh>
    <rPh sb="21" eb="24">
      <t>キハツユ</t>
    </rPh>
    <rPh sb="24" eb="26">
      <t>ジョウヨ</t>
    </rPh>
    <rPh sb="26" eb="27">
      <t>ゼイ</t>
    </rPh>
    <rPh sb="28" eb="30">
      <t>メイショウ</t>
    </rPh>
    <rPh sb="31" eb="32">
      <t>アラタ</t>
    </rPh>
    <rPh sb="39" eb="40">
      <t>ナイ</t>
    </rPh>
    <rPh sb="41" eb="43">
      <t>チホウ</t>
    </rPh>
    <rPh sb="43" eb="45">
      <t>ドウロ</t>
    </rPh>
    <rPh sb="45" eb="47">
      <t>ジョウヨ</t>
    </rPh>
    <rPh sb="47" eb="48">
      <t>ゼイ</t>
    </rPh>
    <rPh sb="48" eb="49">
      <t>ブン</t>
    </rPh>
    <rPh sb="50" eb="52">
      <t>キンガク</t>
    </rPh>
    <phoneticPr fontId="3"/>
  </si>
  <si>
    <t>※4 　①資本金の額又は出資金の額が１億円を超え５億円未満の法人は，7.2％となる。</t>
    <rPh sb="5" eb="8">
      <t>シホンキン</t>
    </rPh>
    <rPh sb="9" eb="10">
      <t>ガク</t>
    </rPh>
    <rPh sb="10" eb="11">
      <t>マタ</t>
    </rPh>
    <rPh sb="12" eb="15">
      <t>シュッシキン</t>
    </rPh>
    <rPh sb="16" eb="17">
      <t>ガク</t>
    </rPh>
    <rPh sb="19" eb="21">
      <t>オクエン</t>
    </rPh>
    <rPh sb="22" eb="23">
      <t>コ</t>
    </rPh>
    <rPh sb="25" eb="27">
      <t>オクエン</t>
    </rPh>
    <rPh sb="27" eb="29">
      <t>ミマン</t>
    </rPh>
    <rPh sb="30" eb="32">
      <t>ホウジン</t>
    </rPh>
    <phoneticPr fontId="6"/>
  </si>
  <si>
    <t>報奨金等の経費</t>
  </si>
  <si>
    <t>報奨金等の経費</t>
    <rPh sb="2" eb="3">
      <t>キン</t>
    </rPh>
    <rPh sb="3" eb="4">
      <t>ナド</t>
    </rPh>
    <rPh sb="5" eb="7">
      <t>ケイヒ</t>
    </rPh>
    <phoneticPr fontId="3"/>
  </si>
  <si>
    <t>物件費</t>
    <rPh sb="0" eb="3">
      <t>ブッケンヒ</t>
    </rPh>
    <phoneticPr fontId="3"/>
  </si>
  <si>
    <t>－</t>
    <phoneticPr fontId="3"/>
  </si>
  <si>
    <t>　(2)　令和３年度地方譲与税・税交付金決算額</t>
    <rPh sb="5" eb="7">
      <t>レイワ</t>
    </rPh>
    <rPh sb="10" eb="12">
      <t>チホウ</t>
    </rPh>
    <phoneticPr fontId="3"/>
  </si>
  <si>
    <t>皆増</t>
    <rPh sb="0" eb="1">
      <t>ミナ</t>
    </rPh>
    <rPh sb="1" eb="2">
      <t>フ</t>
    </rPh>
    <phoneticPr fontId="3"/>
  </si>
  <si>
    <t>皆減</t>
    <rPh sb="0" eb="1">
      <t>ミナ</t>
    </rPh>
    <rPh sb="1" eb="2">
      <t>ヘ</t>
    </rPh>
    <phoneticPr fontId="3"/>
  </si>
  <si>
    <t>皆減</t>
  </si>
  <si>
    <t>皆増</t>
  </si>
  <si>
    <t>(地方道路譲与税)</t>
  </si>
  <si>
    <t>（令和4年6月1日現在）</t>
    <rPh sb="1" eb="3">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</si>
</sst>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0"/>
    <numFmt numFmtId="178" formatCode="#,##0.0;[Red]\-#,##0.0"/>
    <numFmt numFmtId="179" formatCode="#,##0.0_ ;[Red]\-#,##0.0\ "/>
    <numFmt numFmtId="180" formatCode="#,##0;&quot;‐&quot;#,##0;&quot;－&quot;"/>
    <numFmt numFmtId="181" formatCode="0.000_);[Red]\(0.000\)"/>
    <numFmt numFmtId="182" formatCode="#,##0_ ;[Red]\-#,##0\ "/>
    <numFmt numFmtId="183" formatCode="#,##0;[Red]&quot;―&quot;\-#,##0;&quot;―&quot;"/>
    <numFmt numFmtId="184" formatCode="#,##0_);[Red]\(#,##0\)"/>
    <numFmt numFmtId="185" formatCode="#,##0.000;[Red]\-#,##0.000"/>
    <numFmt numFmtId="186" formatCode="#,##0.000"/>
    <numFmt numFmtId="187" formatCode="0.0000"/>
    <numFmt numFmtId="188" formatCode="#,##0.0;&quot;‐&quot;#,##0.0;&quot;－&quot;"/>
    <numFmt numFmtId="189" formatCode="\(#0\)"/>
  </numFmts>
  <fonts count="23">
    <font>
      <sz val="11"/>
      <name val="標準明朝"/>
      <family val="1"/>
      <charset val="128"/>
    </font>
    <font>
      <sz val="14"/>
      <name val="明朝"/>
      <family val="1"/>
      <charset val="128"/>
    </font>
    <font>
      <sz val="10"/>
      <name val="標準明朝"/>
      <family val="1"/>
      <charset val="128"/>
    </font>
    <font>
      <sz val="6"/>
      <name val="標準明朝"/>
      <family val="1"/>
      <charset val="128"/>
    </font>
    <font>
      <sz val="11"/>
      <name val="ＭＳ Ｐ明朝"/>
      <family val="1"/>
      <charset val="128"/>
    </font>
    <font>
      <sz val="10"/>
      <name val="ＭＳ ゴシック"/>
      <family val="3"/>
      <charset val="128"/>
    </font>
    <font>
      <sz val="6"/>
      <name val="ＭＳ ゴシック"/>
      <family val="3"/>
      <charset val="128"/>
    </font>
    <font>
      <sz val="12"/>
      <name val="ＭＳ Ｐゴシック"/>
      <family val="3"/>
      <charset val="128"/>
    </font>
    <font>
      <sz val="14"/>
      <name val="ＭＳ Ｐゴシック"/>
      <family val="3"/>
      <charset val="128"/>
    </font>
    <font>
      <sz val="11"/>
      <name val="ＭＳ 明朝"/>
      <family val="1"/>
      <charset val="128"/>
    </font>
    <font>
      <sz val="14"/>
      <name val="ＭＳ ゴシック"/>
      <family val="3"/>
      <charset val="128"/>
    </font>
    <font>
      <sz val="12"/>
      <name val="ＭＳ 明朝"/>
      <family val="1"/>
      <charset val="128"/>
    </font>
    <font>
      <sz val="11"/>
      <name val="ＭＳ ゴシック"/>
      <family val="3"/>
      <charset val="128"/>
    </font>
    <font>
      <sz val="10"/>
      <name val="ＭＳ 明朝"/>
      <family val="1"/>
      <charset val="128"/>
    </font>
    <font>
      <sz val="8"/>
      <name val="ＭＳ ゴシック"/>
      <family val="3"/>
      <charset val="128"/>
    </font>
    <font>
      <sz val="9"/>
      <name val="ＭＳ 明朝"/>
      <family val="1"/>
      <charset val="128"/>
    </font>
    <font>
      <sz val="9"/>
      <name val="ＭＳ Ｐ明朝"/>
      <family val="1"/>
      <charset val="128"/>
    </font>
    <font>
      <sz val="11"/>
      <name val="標準明朝"/>
      <family val="1"/>
      <charset val="128"/>
    </font>
    <font>
      <b/>
      <sz val="11"/>
      <name val="ＭＳ ゴシック"/>
      <family val="3"/>
      <charset val="128"/>
    </font>
    <font>
      <b/>
      <sz val="11"/>
      <name val="ＭＳ 明朝"/>
      <family val="1"/>
      <charset val="128"/>
    </font>
    <font>
      <b/>
      <sz val="9"/>
      <color indexed="81"/>
      <name val="MS P ゴシック"/>
      <family val="3"/>
      <charset val="128"/>
    </font>
    <font>
      <sz val="11"/>
      <color theme="1"/>
      <name val="ＭＳ Ｐゴシック"/>
      <family val="2"/>
      <charset val="128"/>
    </font>
    <font>
      <sz val="11"/>
      <name val="明朝"/>
      <family val="3"/>
      <charset val="128"/>
    </font>
  </fonts>
  <fills count="2">
    <fill>
      <patternFill patternType="none"/>
    </fill>
    <fill>
      <patternFill patternType="gray125"/>
    </fill>
  </fills>
  <borders count="26">
    <border>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xf numFmtId="0" fontId="11" fillId="0" borderId="0"/>
    <xf numFmtId="0" fontId="5" fillId="0" borderId="0"/>
    <xf numFmtId="0" fontId="11" fillId="0" borderId="0"/>
    <xf numFmtId="0" fontId="21" fillId="0" borderId="0">
      <alignment vertical="center"/>
    </xf>
    <xf numFmtId="0" fontId="11" fillId="0" borderId="0"/>
    <xf numFmtId="0" fontId="11" fillId="0" borderId="0"/>
    <xf numFmtId="0" fontId="11" fillId="0" borderId="0"/>
    <xf numFmtId="0" fontId="5" fillId="0" borderId="0"/>
    <xf numFmtId="38" fontId="5" fillId="0" borderId="0" applyFont="0" applyFill="0" applyBorder="0" applyAlignment="0" applyProtection="0"/>
    <xf numFmtId="0" fontId="22" fillId="0" borderId="0"/>
  </cellStyleXfs>
  <cellXfs count="473">
    <xf numFmtId="0" fontId="0" fillId="0" borderId="0" xfId="0">
      <alignment vertical="center"/>
    </xf>
    <xf numFmtId="0" fontId="4" fillId="0" borderId="0" xfId="0" applyFont="1">
      <alignment vertical="center"/>
    </xf>
    <xf numFmtId="38" fontId="4" fillId="0" borderId="0" xfId="1" applyFont="1" applyAlignment="1">
      <alignment vertical="center"/>
    </xf>
    <xf numFmtId="177" fontId="4" fillId="0" borderId="0" xfId="0" applyNumberFormat="1" applyFont="1">
      <alignment vertical="center"/>
    </xf>
    <xf numFmtId="38" fontId="4" fillId="0" borderId="0" xfId="1" applyFont="1" applyFill="1" applyAlignment="1">
      <alignment vertical="center"/>
    </xf>
    <xf numFmtId="177" fontId="4" fillId="0" borderId="0" xfId="0" applyNumberFormat="1" applyFont="1" applyFill="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38" fontId="9" fillId="0" borderId="0" xfId="1" applyFont="1" applyAlignment="1">
      <alignment vertical="center"/>
    </xf>
    <xf numFmtId="0" fontId="9" fillId="0" borderId="0" xfId="0" applyFont="1" applyAlignment="1">
      <alignment horizontal="right" vertical="center"/>
    </xf>
    <xf numFmtId="49" fontId="9" fillId="0" borderId="2" xfId="0" applyNumberFormat="1" applyFont="1" applyBorder="1">
      <alignment vertical="center"/>
    </xf>
    <xf numFmtId="49" fontId="9" fillId="0" borderId="6" xfId="0" applyNumberFormat="1" applyFont="1" applyBorder="1">
      <alignment vertical="center"/>
    </xf>
    <xf numFmtId="49" fontId="9" fillId="0" borderId="0" xfId="0" applyNumberFormat="1" applyFont="1">
      <alignment vertical="center"/>
    </xf>
    <xf numFmtId="0" fontId="9" fillId="0" borderId="7" xfId="0" applyFont="1" applyBorder="1">
      <alignment vertical="center"/>
    </xf>
    <xf numFmtId="0" fontId="9" fillId="0" borderId="8" xfId="0" applyFont="1" applyBorder="1">
      <alignment vertical="center"/>
    </xf>
    <xf numFmtId="0" fontId="9" fillId="0" borderId="11" xfId="0" applyFont="1" applyBorder="1" applyAlignment="1">
      <alignment horizontal="center" vertical="center"/>
    </xf>
    <xf numFmtId="0" fontId="12" fillId="0" borderId="12" xfId="0" applyFont="1" applyBorder="1" applyAlignment="1">
      <alignment horizontal="distributed" vertical="center"/>
    </xf>
    <xf numFmtId="0" fontId="9" fillId="0" borderId="12" xfId="0" applyFont="1" applyBorder="1" applyAlignment="1">
      <alignment horizontal="distributed" vertical="center"/>
    </xf>
    <xf numFmtId="177" fontId="9" fillId="0" borderId="0" xfId="0" applyNumberFormat="1" applyFont="1" applyAlignment="1">
      <alignment horizontal="right" vertical="center"/>
    </xf>
    <xf numFmtId="0" fontId="12" fillId="0" borderId="14" xfId="0" applyFont="1" applyBorder="1" applyAlignment="1">
      <alignment horizontal="distributed" vertical="center"/>
    </xf>
    <xf numFmtId="0" fontId="9" fillId="0" borderId="10" xfId="0" applyFont="1" applyBorder="1" applyAlignment="1">
      <alignment horizontal="center" vertical="center"/>
    </xf>
    <xf numFmtId="38" fontId="9" fillId="0" borderId="0" xfId="1" applyFont="1" applyFill="1" applyBorder="1" applyAlignment="1">
      <alignment vertical="center"/>
    </xf>
    <xf numFmtId="178" fontId="13" fillId="0" borderId="13" xfId="1" applyNumberFormat="1" applyFont="1" applyFill="1" applyBorder="1" applyAlignment="1">
      <alignment horizontal="right" vertical="center"/>
    </xf>
    <xf numFmtId="38" fontId="13" fillId="0" borderId="0" xfId="1" applyNumberFormat="1" applyFont="1" applyFill="1" applyBorder="1" applyAlignment="1">
      <alignment horizontal="right" vertical="center"/>
    </xf>
    <xf numFmtId="182" fontId="13" fillId="0" borderId="0" xfId="1" applyNumberFormat="1" applyFont="1" applyFill="1" applyBorder="1" applyAlignment="1">
      <alignment horizontal="right" vertical="center"/>
    </xf>
    <xf numFmtId="178" fontId="13" fillId="0" borderId="0" xfId="1" applyNumberFormat="1" applyFont="1" applyFill="1" applyBorder="1" applyAlignment="1">
      <alignment horizontal="right" vertical="center"/>
    </xf>
    <xf numFmtId="178" fontId="13" fillId="0" borderId="4" xfId="1" applyNumberFormat="1" applyFont="1" applyFill="1" applyBorder="1" applyAlignment="1">
      <alignment horizontal="right" vertical="center"/>
    </xf>
    <xf numFmtId="0" fontId="13" fillId="0" borderId="0" xfId="3" applyFont="1" applyFill="1" applyBorder="1" applyAlignment="1">
      <alignment vertical="center"/>
    </xf>
    <xf numFmtId="3" fontId="13" fillId="0" borderId="18" xfId="3" applyNumberFormat="1" applyFont="1" applyFill="1" applyBorder="1" applyAlignment="1">
      <alignment horizontal="right" vertical="center"/>
    </xf>
    <xf numFmtId="3" fontId="13" fillId="0" borderId="7" xfId="3" applyNumberFormat="1" applyFont="1" applyFill="1" applyBorder="1" applyAlignment="1">
      <alignment horizontal="right" vertical="center"/>
    </xf>
    <xf numFmtId="181" fontId="13" fillId="0" borderId="0" xfId="3" applyNumberFormat="1" applyFont="1" applyFill="1" applyBorder="1" applyAlignment="1">
      <alignment vertical="center"/>
    </xf>
    <xf numFmtId="179" fontId="13" fillId="0" borderId="13" xfId="1" applyNumberFormat="1" applyFont="1" applyFill="1" applyBorder="1" applyAlignment="1">
      <alignment horizontal="right" vertical="center"/>
    </xf>
    <xf numFmtId="179" fontId="13" fillId="0" borderId="0" xfId="1" applyNumberFormat="1" applyFont="1" applyFill="1" applyBorder="1" applyAlignment="1">
      <alignment horizontal="right" vertical="center"/>
    </xf>
    <xf numFmtId="179" fontId="13" fillId="0" borderId="4" xfId="1" applyNumberFormat="1" applyFont="1" applyFill="1" applyBorder="1" applyAlignment="1">
      <alignment horizontal="right" vertical="center"/>
    </xf>
    <xf numFmtId="38" fontId="13" fillId="0" borderId="13" xfId="1" applyFont="1" applyFill="1" applyBorder="1" applyAlignment="1">
      <alignment horizontal="right" vertical="center"/>
    </xf>
    <xf numFmtId="183" fontId="13" fillId="0" borderId="4" xfId="1" applyNumberFormat="1" applyFont="1" applyFill="1" applyBorder="1" applyAlignment="1">
      <alignment horizontal="right" vertical="center"/>
    </xf>
    <xf numFmtId="182" fontId="13" fillId="0" borderId="13" xfId="1" applyNumberFormat="1" applyFont="1" applyFill="1" applyBorder="1" applyAlignment="1">
      <alignment horizontal="right" vertical="center"/>
    </xf>
    <xf numFmtId="38" fontId="13" fillId="0" borderId="13" xfId="1" applyNumberFormat="1" applyFont="1" applyFill="1" applyBorder="1" applyAlignment="1">
      <alignment horizontal="right" vertical="center"/>
    </xf>
    <xf numFmtId="3" fontId="13" fillId="0" borderId="0" xfId="1" applyNumberFormat="1" applyFont="1" applyFill="1" applyBorder="1" applyAlignment="1">
      <alignment horizontal="right" vertical="center"/>
    </xf>
    <xf numFmtId="38" fontId="13" fillId="0" borderId="4" xfId="1" applyNumberFormat="1" applyFont="1" applyFill="1" applyBorder="1" applyAlignment="1">
      <alignment horizontal="right" vertical="center"/>
    </xf>
    <xf numFmtId="49" fontId="9" fillId="0" borderId="2" xfId="0" applyNumberFormat="1" applyFont="1" applyFill="1" applyBorder="1">
      <alignment vertical="center"/>
    </xf>
    <xf numFmtId="49" fontId="9" fillId="0" borderId="6" xfId="0" applyNumberFormat="1" applyFont="1" applyFill="1" applyBorder="1">
      <alignment vertical="center"/>
    </xf>
    <xf numFmtId="49" fontId="9" fillId="0" borderId="1" xfId="1" applyNumberFormat="1" applyFont="1" applyFill="1" applyBorder="1" applyAlignment="1">
      <alignment horizontal="centerContinuous" vertical="center"/>
    </xf>
    <xf numFmtId="49" fontId="9" fillId="0" borderId="2" xfId="0" applyNumberFormat="1" applyFont="1" applyFill="1" applyBorder="1" applyAlignment="1">
      <alignment horizontal="centerContinuous" vertical="center"/>
    </xf>
    <xf numFmtId="0" fontId="13" fillId="0" borderId="2" xfId="0" applyFont="1" applyFill="1" applyBorder="1">
      <alignment vertical="center"/>
    </xf>
    <xf numFmtId="0" fontId="13" fillId="0" borderId="6" xfId="0" applyFont="1" applyFill="1" applyBorder="1">
      <alignment vertical="center"/>
    </xf>
    <xf numFmtId="0" fontId="13" fillId="0" borderId="6" xfId="0" applyFont="1" applyFill="1" applyBorder="1" applyAlignment="1">
      <alignment horizontal="distributed" vertical="center"/>
    </xf>
    <xf numFmtId="0" fontId="17" fillId="0" borderId="17" xfId="0" applyFont="1" applyFill="1" applyBorder="1" applyAlignment="1">
      <alignment vertical="center"/>
    </xf>
    <xf numFmtId="3" fontId="13" fillId="0" borderId="3" xfId="3" applyNumberFormat="1" applyFont="1" applyFill="1" applyBorder="1" applyAlignment="1">
      <alignment horizontal="right" vertical="center"/>
    </xf>
    <xf numFmtId="178" fontId="13" fillId="0" borderId="16" xfId="1" applyNumberFormat="1" applyFont="1" applyFill="1" applyBorder="1" applyAlignment="1">
      <alignment horizontal="right" vertical="center"/>
    </xf>
    <xf numFmtId="178" fontId="13" fillId="0" borderId="12" xfId="1" applyNumberFormat="1" applyFont="1" applyFill="1" applyBorder="1" applyAlignment="1">
      <alignment horizontal="right" vertical="center"/>
    </xf>
    <xf numFmtId="178" fontId="13" fillId="0" borderId="14" xfId="1" applyNumberFormat="1" applyFont="1" applyFill="1" applyBorder="1" applyAlignment="1">
      <alignment horizontal="right" vertical="center"/>
    </xf>
    <xf numFmtId="179" fontId="13" fillId="0" borderId="16" xfId="1" applyNumberFormat="1" applyFont="1" applyFill="1" applyBorder="1" applyAlignment="1">
      <alignment horizontal="right" vertical="center"/>
    </xf>
    <xf numFmtId="179" fontId="13" fillId="0" borderId="12" xfId="1" applyNumberFormat="1" applyFont="1" applyFill="1" applyBorder="1" applyAlignment="1">
      <alignment horizontal="right" vertical="center"/>
    </xf>
    <xf numFmtId="179" fontId="13" fillId="0" borderId="14" xfId="1" applyNumberFormat="1" applyFont="1" applyFill="1" applyBorder="1" applyAlignment="1">
      <alignment horizontal="right" vertical="center"/>
    </xf>
    <xf numFmtId="183" fontId="13" fillId="0" borderId="12" xfId="1" applyNumberFormat="1" applyFont="1" applyFill="1" applyBorder="1" applyAlignment="1">
      <alignment horizontal="right" vertical="center"/>
    </xf>
    <xf numFmtId="183" fontId="13" fillId="0" borderId="14" xfId="1" applyNumberFormat="1" applyFont="1" applyFill="1" applyBorder="1" applyAlignment="1">
      <alignment horizontal="right" vertical="center"/>
    </xf>
    <xf numFmtId="177" fontId="4" fillId="0" borderId="0" xfId="0" applyNumberFormat="1" applyFont="1" applyBorder="1">
      <alignment vertical="center"/>
    </xf>
    <xf numFmtId="0" fontId="15" fillId="0" borderId="16" xfId="0" applyFont="1" applyFill="1" applyBorder="1" applyAlignment="1">
      <alignment horizontal="distributed" vertical="center"/>
    </xf>
    <xf numFmtId="0" fontId="13" fillId="0" borderId="0" xfId="0" applyFont="1" applyFill="1" applyBorder="1" applyAlignment="1">
      <alignment horizontal="distributed" vertical="center" indent="1"/>
    </xf>
    <xf numFmtId="0" fontId="15" fillId="0" borderId="12" xfId="0" applyFont="1" applyFill="1" applyBorder="1" applyAlignment="1">
      <alignment horizontal="distributed" vertical="center"/>
    </xf>
    <xf numFmtId="182" fontId="13" fillId="0" borderId="4" xfId="1" applyNumberFormat="1" applyFont="1" applyFill="1" applyBorder="1" applyAlignment="1">
      <alignment horizontal="right" vertical="center"/>
    </xf>
    <xf numFmtId="0" fontId="15" fillId="0" borderId="14" xfId="0" applyFont="1" applyFill="1" applyBorder="1" applyAlignment="1">
      <alignment horizontal="left" vertical="center"/>
    </xf>
    <xf numFmtId="38" fontId="13" fillId="0" borderId="0" xfId="1" applyFont="1" applyFill="1" applyAlignment="1">
      <alignment vertical="center"/>
    </xf>
    <xf numFmtId="178" fontId="13" fillId="0" borderId="0" xfId="1" applyNumberFormat="1" applyFont="1" applyFill="1" applyBorder="1" applyAlignment="1">
      <alignment vertical="center"/>
    </xf>
    <xf numFmtId="38" fontId="13" fillId="0" borderId="0" xfId="1" applyFont="1" applyFill="1" applyBorder="1" applyAlignment="1">
      <alignment vertical="center"/>
    </xf>
    <xf numFmtId="0" fontId="13" fillId="0" borderId="0" xfId="0" applyFont="1" applyFill="1" applyAlignment="1">
      <alignment horizontal="distributed" vertical="center"/>
    </xf>
    <xf numFmtId="178" fontId="13" fillId="0" borderId="0" xfId="1" applyNumberFormat="1" applyFont="1" applyFill="1" applyAlignment="1">
      <alignment vertical="center"/>
    </xf>
    <xf numFmtId="0" fontId="13" fillId="0" borderId="0" xfId="0" applyFont="1" applyFill="1">
      <alignment vertical="center"/>
    </xf>
    <xf numFmtId="38" fontId="13" fillId="0" borderId="4" xfId="1" applyFont="1" applyFill="1" applyBorder="1" applyAlignment="1">
      <alignment vertical="center"/>
    </xf>
    <xf numFmtId="178" fontId="13" fillId="0" borderId="4" xfId="1" applyNumberFormat="1" applyFont="1" applyFill="1" applyBorder="1" applyAlignment="1">
      <alignment vertical="center"/>
    </xf>
    <xf numFmtId="38" fontId="13" fillId="0" borderId="0" xfId="1" applyFont="1" applyFill="1" applyBorder="1" applyAlignment="1">
      <alignment horizontal="right" vertical="center"/>
    </xf>
    <xf numFmtId="0" fontId="13" fillId="0" borderId="4" xfId="0" applyFont="1" applyFill="1" applyBorder="1" applyAlignment="1">
      <alignment horizontal="distributed" vertical="center"/>
    </xf>
    <xf numFmtId="38" fontId="15" fillId="0" borderId="4" xfId="1" applyFont="1" applyFill="1" applyBorder="1" applyAlignment="1">
      <alignment horizontal="right" vertical="center"/>
    </xf>
    <xf numFmtId="178" fontId="13" fillId="0" borderId="0" xfId="1" applyNumberFormat="1" applyFont="1" applyFill="1" applyAlignment="1">
      <alignment horizontal="right" vertical="center"/>
    </xf>
    <xf numFmtId="0" fontId="13" fillId="0" borderId="7" xfId="0" applyFont="1" applyFill="1" applyBorder="1" applyAlignment="1">
      <alignment horizontal="distributed" vertical="center"/>
    </xf>
    <xf numFmtId="0" fontId="13" fillId="0" borderId="8" xfId="0" applyFont="1" applyFill="1" applyBorder="1" applyAlignment="1">
      <alignment horizontal="distributed" vertical="center"/>
    </xf>
    <xf numFmtId="184" fontId="13" fillId="0" borderId="0" xfId="1" applyNumberFormat="1" applyFont="1" applyFill="1" applyBorder="1" applyAlignment="1">
      <alignment horizontal="right" vertical="center"/>
    </xf>
    <xf numFmtId="180" fontId="4" fillId="0" borderId="0" xfId="1" applyNumberFormat="1" applyFont="1" applyAlignment="1">
      <alignment vertical="center"/>
    </xf>
    <xf numFmtId="180" fontId="4" fillId="0" borderId="0" xfId="0" applyNumberFormat="1" applyFont="1">
      <alignment vertical="center"/>
    </xf>
    <xf numFmtId="180" fontId="9" fillId="0" borderId="0" xfId="1" applyNumberFormat="1" applyFont="1" applyAlignment="1">
      <alignment vertical="center"/>
    </xf>
    <xf numFmtId="180" fontId="9" fillId="0" borderId="0" xfId="0" applyNumberFormat="1" applyFont="1">
      <alignment vertical="center"/>
    </xf>
    <xf numFmtId="180" fontId="9" fillId="0" borderId="9" xfId="1" applyNumberFormat="1" applyFont="1" applyBorder="1" applyAlignment="1">
      <alignment horizontal="center" vertical="center"/>
    </xf>
    <xf numFmtId="180" fontId="9" fillId="0" borderId="10" xfId="0" applyNumberFormat="1" applyFont="1" applyBorder="1" applyAlignment="1">
      <alignment horizontal="center" vertical="center"/>
    </xf>
    <xf numFmtId="180" fontId="4" fillId="0" borderId="0" xfId="1" applyNumberFormat="1" applyFont="1" applyFill="1" applyAlignment="1">
      <alignment vertical="center"/>
    </xf>
    <xf numFmtId="180" fontId="4" fillId="0" borderId="0" xfId="0" applyNumberFormat="1" applyFont="1" applyFill="1">
      <alignment vertical="center"/>
    </xf>
    <xf numFmtId="180" fontId="9" fillId="0" borderId="19" xfId="1" applyNumberFormat="1" applyFont="1" applyBorder="1" applyAlignment="1">
      <alignment horizontal="center" vertical="center"/>
    </xf>
    <xf numFmtId="180" fontId="9" fillId="0" borderId="10" xfId="1" applyNumberFormat="1" applyFont="1" applyBorder="1" applyAlignment="1">
      <alignment horizontal="center" vertical="center"/>
    </xf>
    <xf numFmtId="180" fontId="9" fillId="0" borderId="11" xfId="1" applyNumberFormat="1" applyFont="1" applyBorder="1" applyAlignment="1">
      <alignment horizontal="center" vertical="center"/>
    </xf>
    <xf numFmtId="180" fontId="9" fillId="0" borderId="11" xfId="0" applyNumberFormat="1" applyFont="1" applyBorder="1" applyAlignment="1">
      <alignment horizontal="center" vertical="center"/>
    </xf>
    <xf numFmtId="0" fontId="18" fillId="0" borderId="0" xfId="0" applyFont="1">
      <alignment vertical="center"/>
    </xf>
    <xf numFmtId="38" fontId="18" fillId="0" borderId="0" xfId="1" applyFont="1" applyFill="1" applyBorder="1" applyAlignment="1">
      <alignment vertical="center"/>
    </xf>
    <xf numFmtId="38" fontId="18" fillId="0" borderId="0" xfId="1" quotePrefix="1" applyFont="1" applyFill="1" applyBorder="1" applyAlignment="1">
      <alignment horizontal="right" vertical="center"/>
    </xf>
    <xf numFmtId="38" fontId="18" fillId="0" borderId="0" xfId="1" applyFont="1" applyFill="1" applyBorder="1" applyAlignment="1">
      <alignment horizontal="right" vertical="center"/>
    </xf>
    <xf numFmtId="0" fontId="15" fillId="0" borderId="0" xfId="3" applyFont="1" applyFill="1" applyBorder="1" applyAlignment="1">
      <alignment vertical="center"/>
    </xf>
    <xf numFmtId="0" fontId="9" fillId="0" borderId="0" xfId="0" applyFont="1" applyBorder="1">
      <alignment vertical="center"/>
    </xf>
    <xf numFmtId="0" fontId="0" fillId="0" borderId="4" xfId="0" applyBorder="1">
      <alignment vertical="center"/>
    </xf>
    <xf numFmtId="0" fontId="0" fillId="0" borderId="17" xfId="0" applyBorder="1">
      <alignment vertical="center"/>
    </xf>
    <xf numFmtId="0" fontId="0" fillId="0" borderId="21" xfId="0" applyBorder="1" applyAlignment="1">
      <alignment horizontal="center" vertical="center"/>
    </xf>
    <xf numFmtId="177" fontId="0" fillId="0" borderId="0" xfId="0" applyNumberFormat="1">
      <alignment vertical="center"/>
    </xf>
    <xf numFmtId="177" fontId="0" fillId="0" borderId="4" xfId="0" applyNumberFormat="1" applyBorder="1">
      <alignment vertical="center"/>
    </xf>
    <xf numFmtId="0" fontId="0" fillId="0" borderId="22" xfId="0" applyBorder="1" applyAlignment="1">
      <alignment horizontal="center" vertical="center"/>
    </xf>
    <xf numFmtId="177" fontId="0" fillId="0" borderId="23" xfId="0" applyNumberFormat="1" applyBorder="1">
      <alignment vertical="center"/>
    </xf>
    <xf numFmtId="177" fontId="0" fillId="0" borderId="24" xfId="0" applyNumberFormat="1" applyBorder="1">
      <alignment vertical="center"/>
    </xf>
    <xf numFmtId="0" fontId="0" fillId="0" borderId="12" xfId="0" applyBorder="1" applyAlignment="1">
      <alignment horizontal="right" vertical="center"/>
    </xf>
    <xf numFmtId="0" fontId="0" fillId="0" borderId="14" xfId="0" applyBorder="1" applyAlignment="1">
      <alignment horizontal="right" vertical="center"/>
    </xf>
    <xf numFmtId="0" fontId="13" fillId="0" borderId="0" xfId="1" applyNumberFormat="1" applyFont="1" applyFill="1" applyBorder="1" applyAlignment="1">
      <alignment horizontal="right" vertical="center"/>
    </xf>
    <xf numFmtId="177" fontId="9" fillId="0" borderId="0" xfId="0" applyNumberFormat="1" applyFont="1">
      <alignment vertical="center"/>
    </xf>
    <xf numFmtId="38" fontId="13" fillId="0" borderId="0" xfId="1" applyNumberFormat="1" applyFont="1" applyFill="1" applyBorder="1" applyAlignment="1">
      <alignment horizontal="right"/>
    </xf>
    <xf numFmtId="178" fontId="13" fillId="0" borderId="0" xfId="1" applyNumberFormat="1" applyFont="1" applyFill="1" applyBorder="1" applyAlignment="1">
      <alignment horizontal="right"/>
    </xf>
    <xf numFmtId="178" fontId="13" fillId="0" borderId="12" xfId="1" applyNumberFormat="1" applyFont="1" applyFill="1" applyBorder="1" applyAlignment="1">
      <alignment horizontal="right"/>
    </xf>
    <xf numFmtId="182" fontId="13" fillId="0" borderId="0" xfId="1" applyNumberFormat="1" applyFont="1" applyFill="1" applyBorder="1" applyAlignment="1">
      <alignment horizontal="right"/>
    </xf>
    <xf numFmtId="179" fontId="13" fillId="0" borderId="12" xfId="1" applyNumberFormat="1" applyFont="1" applyFill="1" applyBorder="1" applyAlignment="1">
      <alignment horizontal="right"/>
    </xf>
    <xf numFmtId="179" fontId="13" fillId="0" borderId="0" xfId="1" applyNumberFormat="1" applyFont="1" applyFill="1" applyBorder="1" applyAlignment="1">
      <alignment horizontal="right"/>
    </xf>
    <xf numFmtId="0" fontId="13" fillId="0" borderId="0" xfId="0" applyFont="1" applyFill="1" applyBorder="1" applyAlignment="1">
      <alignment horizontal="distributed"/>
    </xf>
    <xf numFmtId="0" fontId="15" fillId="0" borderId="12" xfId="0" applyFont="1" applyFill="1" applyBorder="1" applyAlignment="1">
      <alignment horizontal="distributed"/>
    </xf>
    <xf numFmtId="38" fontId="13" fillId="0" borderId="0" xfId="1" applyFont="1" applyFill="1" applyBorder="1" applyAlignment="1">
      <alignment horizontal="right"/>
    </xf>
    <xf numFmtId="184" fontId="13" fillId="0" borderId="0" xfId="1" applyNumberFormat="1" applyFont="1" applyFill="1" applyBorder="1" applyAlignment="1">
      <alignment horizontal="right"/>
    </xf>
    <xf numFmtId="38" fontId="13" fillId="0" borderId="15" xfId="1" applyNumberFormat="1" applyFont="1" applyFill="1" applyBorder="1" applyAlignment="1">
      <alignment horizontal="right" vertical="center"/>
    </xf>
    <xf numFmtId="38" fontId="13" fillId="0" borderId="3" xfId="1" applyFont="1" applyFill="1" applyBorder="1" applyAlignment="1">
      <alignment vertical="center"/>
    </xf>
    <xf numFmtId="38" fontId="13" fillId="0" borderId="3" xfId="1" applyFont="1" applyFill="1" applyBorder="1" applyAlignment="1"/>
    <xf numFmtId="189" fontId="13" fillId="0" borderId="3" xfId="1" applyNumberFormat="1" applyFont="1" applyFill="1" applyBorder="1" applyAlignment="1">
      <alignment vertical="center"/>
    </xf>
    <xf numFmtId="183" fontId="13" fillId="0" borderId="3" xfId="1" applyNumberFormat="1" applyFont="1" applyFill="1" applyBorder="1" applyAlignment="1">
      <alignment horizontal="right" vertical="center"/>
    </xf>
    <xf numFmtId="180" fontId="13" fillId="0" borderId="3" xfId="1" applyNumberFormat="1" applyFont="1" applyFill="1" applyBorder="1" applyAlignment="1">
      <alignment horizontal="right" vertical="center"/>
    </xf>
    <xf numFmtId="38" fontId="13" fillId="0" borderId="3" xfId="1" applyFont="1" applyFill="1" applyBorder="1" applyAlignment="1">
      <alignment horizontal="right" vertical="center"/>
    </xf>
    <xf numFmtId="38" fontId="13" fillId="0" borderId="5" xfId="1" applyFont="1" applyFill="1" applyBorder="1" applyAlignment="1">
      <alignment vertical="center"/>
    </xf>
    <xf numFmtId="180" fontId="9" fillId="0" borderId="0" xfId="1" quotePrefix="1" applyNumberFormat="1" applyFont="1" applyFill="1" applyBorder="1" applyAlignment="1">
      <alignment horizontal="right" vertical="center"/>
    </xf>
    <xf numFmtId="180" fontId="9" fillId="0" borderId="0" xfId="1" applyNumberFormat="1" applyFont="1" applyFill="1" applyAlignment="1">
      <alignment vertical="center"/>
    </xf>
    <xf numFmtId="180" fontId="9" fillId="0" borderId="3" xfId="1" applyNumberFormat="1" applyFont="1" applyFill="1" applyBorder="1" applyAlignment="1">
      <alignment vertical="center"/>
    </xf>
    <xf numFmtId="177" fontId="4" fillId="0" borderId="0" xfId="0" applyNumberFormat="1" applyFont="1" applyFill="1" applyBorder="1">
      <alignment vertical="center"/>
    </xf>
    <xf numFmtId="0" fontId="4" fillId="0" borderId="0" xfId="0" applyFont="1" applyBorder="1">
      <alignment vertical="center"/>
    </xf>
    <xf numFmtId="0" fontId="9" fillId="0" borderId="0" xfId="0" applyFont="1" applyBorder="1" applyAlignment="1">
      <alignment horizontal="right" vertical="center"/>
    </xf>
    <xf numFmtId="177" fontId="9" fillId="0" borderId="0" xfId="0" applyNumberFormat="1" applyFont="1" applyBorder="1">
      <alignment vertical="center"/>
    </xf>
    <xf numFmtId="49" fontId="9" fillId="0" borderId="0" xfId="0" applyNumberFormat="1" applyFont="1" applyBorder="1">
      <alignment vertical="center"/>
    </xf>
    <xf numFmtId="0" fontId="18" fillId="0" borderId="0" xfId="0" applyFont="1" applyBorder="1">
      <alignment vertical="center"/>
    </xf>
    <xf numFmtId="183" fontId="13" fillId="0" borderId="0" xfId="1" applyNumberFormat="1" applyFont="1" applyFill="1" applyBorder="1" applyAlignment="1">
      <alignment horizontal="right" vertical="center"/>
    </xf>
    <xf numFmtId="38" fontId="13" fillId="0" borderId="3" xfId="1" applyNumberFormat="1" applyFont="1" applyFill="1" applyBorder="1" applyAlignment="1">
      <alignment horizontal="right" vertical="center"/>
    </xf>
    <xf numFmtId="0" fontId="13" fillId="0" borderId="0" xfId="0" applyFont="1" applyBorder="1" applyAlignment="1">
      <alignment horizontal="distributed" vertical="center"/>
    </xf>
    <xf numFmtId="0" fontId="13" fillId="0" borderId="0" xfId="0" applyFont="1" applyFill="1" applyBorder="1" applyAlignment="1">
      <alignment horizontal="distributed" vertical="center"/>
    </xf>
    <xf numFmtId="0" fontId="13" fillId="0" borderId="20" xfId="3" applyFont="1" applyFill="1" applyBorder="1" applyAlignment="1">
      <alignment horizontal="center" vertical="center"/>
    </xf>
    <xf numFmtId="0" fontId="13" fillId="0" borderId="21" xfId="3" applyFont="1" applyFill="1" applyBorder="1" applyAlignment="1">
      <alignment horizontal="center" vertical="center"/>
    </xf>
    <xf numFmtId="0" fontId="13" fillId="0" borderId="17" xfId="3" applyFont="1" applyFill="1" applyBorder="1" applyAlignment="1">
      <alignment horizontal="center" vertical="center"/>
    </xf>
    <xf numFmtId="0" fontId="13" fillId="0" borderId="20" xfId="0" applyFont="1" applyFill="1" applyBorder="1" applyAlignment="1">
      <alignment horizontal="center" vertical="center"/>
    </xf>
    <xf numFmtId="180" fontId="18" fillId="0" borderId="0" xfId="1" applyNumberFormat="1" applyFont="1" applyFill="1" applyAlignment="1">
      <alignment vertical="center"/>
    </xf>
    <xf numFmtId="177" fontId="18" fillId="0" borderId="0" xfId="0" applyNumberFormat="1" applyFont="1" applyFill="1">
      <alignment vertical="center"/>
    </xf>
    <xf numFmtId="177" fontId="18" fillId="0" borderId="16" xfId="0" applyNumberFormat="1" applyFont="1" applyFill="1" applyBorder="1">
      <alignment vertical="center"/>
    </xf>
    <xf numFmtId="177" fontId="18" fillId="0" borderId="13" xfId="0" applyNumberFormat="1" applyFont="1" applyFill="1" applyBorder="1">
      <alignment vertical="center"/>
    </xf>
    <xf numFmtId="0" fontId="18" fillId="0" borderId="12" xfId="0" applyFont="1" applyFill="1" applyBorder="1" applyAlignment="1">
      <alignment horizontal="distributed" vertical="center"/>
    </xf>
    <xf numFmtId="177" fontId="18" fillId="0" borderId="13" xfId="0" applyNumberFormat="1" applyFont="1" applyFill="1" applyBorder="1" applyAlignment="1">
      <alignment horizontal="right" vertical="center"/>
    </xf>
    <xf numFmtId="177" fontId="18" fillId="0" borderId="12" xfId="0" applyNumberFormat="1" applyFont="1" applyFill="1" applyBorder="1">
      <alignment vertical="center"/>
    </xf>
    <xf numFmtId="177" fontId="18" fillId="0" borderId="0" xfId="0" applyNumberFormat="1" applyFont="1" applyFill="1" applyBorder="1">
      <alignment vertical="center"/>
    </xf>
    <xf numFmtId="177" fontId="18" fillId="0" borderId="0" xfId="0" applyNumberFormat="1" applyFont="1" applyFill="1" applyBorder="1" applyAlignment="1">
      <alignment horizontal="right" vertical="center"/>
    </xf>
    <xf numFmtId="180" fontId="9" fillId="0" borderId="0" xfId="1" applyNumberFormat="1" applyFont="1" applyFill="1" applyBorder="1" applyAlignment="1">
      <alignment vertical="center"/>
    </xf>
    <xf numFmtId="177" fontId="9" fillId="0" borderId="0" xfId="0" applyNumberFormat="1" applyFont="1" applyFill="1">
      <alignment vertical="center"/>
    </xf>
    <xf numFmtId="177" fontId="9" fillId="0" borderId="12" xfId="0" applyNumberFormat="1" applyFont="1" applyFill="1" applyBorder="1">
      <alignment vertical="center"/>
    </xf>
    <xf numFmtId="177" fontId="9" fillId="0" borderId="0" xfId="0" applyNumberFormat="1" applyFont="1" applyFill="1" applyBorder="1">
      <alignment vertical="center"/>
    </xf>
    <xf numFmtId="0" fontId="9" fillId="0" borderId="12" xfId="0" applyFont="1" applyFill="1" applyBorder="1" applyAlignment="1">
      <alignment horizontal="distributed" vertical="center"/>
    </xf>
    <xf numFmtId="177" fontId="9" fillId="0" borderId="0" xfId="0" applyNumberFormat="1" applyFont="1" applyFill="1" applyBorder="1" applyAlignment="1">
      <alignment horizontal="right" vertical="center"/>
    </xf>
    <xf numFmtId="177" fontId="9" fillId="0" borderId="0" xfId="0" applyNumberFormat="1" applyFont="1" applyFill="1" applyAlignment="1">
      <alignment horizontal="right" vertical="center"/>
    </xf>
    <xf numFmtId="180" fontId="18" fillId="0" borderId="3" xfId="1" applyNumberFormat="1" applyFont="1" applyFill="1" applyBorder="1" applyAlignment="1">
      <alignment vertical="center"/>
    </xf>
    <xf numFmtId="177" fontId="9" fillId="0" borderId="12" xfId="0" applyNumberFormat="1" applyFont="1" applyFill="1" applyBorder="1" applyAlignment="1">
      <alignment horizontal="right" vertical="center"/>
    </xf>
    <xf numFmtId="180" fontId="12" fillId="0" borderId="0" xfId="1" applyNumberFormat="1" applyFont="1" applyFill="1" applyAlignment="1">
      <alignment vertical="center"/>
    </xf>
    <xf numFmtId="177" fontId="12" fillId="0" borderId="0" xfId="0" applyNumberFormat="1" applyFont="1" applyFill="1">
      <alignment vertical="center"/>
    </xf>
    <xf numFmtId="177" fontId="12" fillId="0" borderId="0" xfId="0" applyNumberFormat="1" applyFont="1" applyFill="1" applyBorder="1" applyAlignment="1">
      <alignment horizontal="right" vertical="center"/>
    </xf>
    <xf numFmtId="38" fontId="18" fillId="0" borderId="0" xfId="1" applyFont="1" applyFill="1" applyAlignment="1">
      <alignment horizontal="right" vertical="center"/>
    </xf>
    <xf numFmtId="177" fontId="18" fillId="0" borderId="12" xfId="0" applyNumberFormat="1" applyFont="1" applyFill="1" applyBorder="1" applyAlignment="1">
      <alignment horizontal="right" vertical="center"/>
    </xf>
    <xf numFmtId="177" fontId="18" fillId="0" borderId="0" xfId="0" applyNumberFormat="1" applyFont="1" applyFill="1" applyAlignment="1">
      <alignment horizontal="right" vertical="center"/>
    </xf>
    <xf numFmtId="180" fontId="18" fillId="0" borderId="0" xfId="1" applyNumberFormat="1" applyFont="1" applyFill="1" applyBorder="1" applyAlignment="1">
      <alignment horizontal="right" vertical="center"/>
    </xf>
    <xf numFmtId="178" fontId="18" fillId="0" borderId="0" xfId="1" applyNumberFormat="1" applyFont="1" applyFill="1" applyAlignment="1">
      <alignment horizontal="right" vertical="center"/>
    </xf>
    <xf numFmtId="38" fontId="19" fillId="0" borderId="0" xfId="1" applyFont="1" applyFill="1" applyAlignment="1">
      <alignment horizontal="right" vertical="center"/>
    </xf>
    <xf numFmtId="180" fontId="12" fillId="0" borderId="0" xfId="1" applyNumberFormat="1" applyFont="1" applyFill="1" applyBorder="1" applyAlignment="1">
      <alignment horizontal="right" vertical="center"/>
    </xf>
    <xf numFmtId="180" fontId="12" fillId="0" borderId="0" xfId="0" applyNumberFormat="1" applyFont="1" applyFill="1">
      <alignment vertical="center"/>
    </xf>
    <xf numFmtId="180" fontId="12" fillId="0" borderId="0" xfId="0" applyNumberFormat="1" applyFont="1" applyFill="1" applyBorder="1" applyAlignment="1">
      <alignment horizontal="right" vertical="center"/>
    </xf>
    <xf numFmtId="180" fontId="9" fillId="0" borderId="0" xfId="1" applyNumberFormat="1" applyFont="1" applyFill="1" applyBorder="1" applyAlignment="1">
      <alignment horizontal="right" vertical="center"/>
    </xf>
    <xf numFmtId="38" fontId="9" fillId="0" borderId="0" xfId="1" applyFont="1" applyFill="1" applyAlignment="1">
      <alignment horizontal="right" vertical="center"/>
    </xf>
    <xf numFmtId="178" fontId="9" fillId="0" borderId="0" xfId="1" applyNumberFormat="1" applyFont="1" applyFill="1" applyAlignment="1">
      <alignment horizontal="right" vertical="center"/>
    </xf>
    <xf numFmtId="180" fontId="9" fillId="0" borderId="0" xfId="0" applyNumberFormat="1" applyFont="1" applyFill="1">
      <alignment vertical="center"/>
    </xf>
    <xf numFmtId="180" fontId="9" fillId="0" borderId="0" xfId="0" applyNumberFormat="1" applyFont="1" applyFill="1" applyBorder="1" applyAlignment="1">
      <alignment horizontal="right" vertical="center"/>
    </xf>
    <xf numFmtId="180" fontId="9" fillId="0" borderId="12" xfId="0" applyNumberFormat="1" applyFont="1" applyFill="1" applyBorder="1" applyAlignment="1">
      <alignment horizontal="right" vertical="center"/>
    </xf>
    <xf numFmtId="180" fontId="9" fillId="0" borderId="0" xfId="1" applyNumberFormat="1" applyFont="1" applyFill="1" applyAlignment="1">
      <alignment horizontal="right" vertical="center"/>
    </xf>
    <xf numFmtId="180" fontId="18" fillId="0" borderId="0" xfId="1" applyNumberFormat="1" applyFont="1" applyFill="1" applyAlignment="1">
      <alignment horizontal="right" vertical="center"/>
    </xf>
    <xf numFmtId="177" fontId="18" fillId="0" borderId="0" xfId="1" applyNumberFormat="1" applyFont="1" applyFill="1" applyAlignment="1">
      <alignment horizontal="right" vertical="center"/>
    </xf>
    <xf numFmtId="180" fontId="18" fillId="0" borderId="4" xfId="1" applyNumberFormat="1" applyFont="1" applyFill="1" applyBorder="1" applyAlignment="1">
      <alignment vertical="center"/>
    </xf>
    <xf numFmtId="177" fontId="18" fillId="0" borderId="4" xfId="0" applyNumberFormat="1" applyFont="1" applyFill="1" applyBorder="1">
      <alignment vertical="center"/>
    </xf>
    <xf numFmtId="177" fontId="18" fillId="0" borderId="14" xfId="0" applyNumberFormat="1" applyFont="1" applyFill="1" applyBorder="1">
      <alignment vertical="center"/>
    </xf>
    <xf numFmtId="0" fontId="18" fillId="0" borderId="14" xfId="0" applyFont="1" applyFill="1" applyBorder="1" applyAlignment="1">
      <alignment horizontal="distributed" vertical="center"/>
    </xf>
    <xf numFmtId="177" fontId="18" fillId="0" borderId="4" xfId="0" applyNumberFormat="1" applyFont="1" applyFill="1" applyBorder="1" applyAlignment="1">
      <alignment horizontal="right" vertical="center"/>
    </xf>
    <xf numFmtId="0" fontId="10" fillId="0" borderId="0" xfId="0" applyFont="1" applyFill="1">
      <alignment vertical="center"/>
    </xf>
    <xf numFmtId="0" fontId="8" fillId="0" borderId="0" xfId="0" applyFont="1" applyFill="1">
      <alignment vertical="center"/>
    </xf>
    <xf numFmtId="0" fontId="7" fillId="0"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11" fillId="0" borderId="0" xfId="0" applyFont="1" applyFill="1">
      <alignment vertical="center"/>
    </xf>
    <xf numFmtId="0" fontId="9" fillId="0" borderId="0" xfId="0" applyFont="1" applyFill="1">
      <alignment vertical="center"/>
    </xf>
    <xf numFmtId="38" fontId="9" fillId="0" borderId="0" xfId="1" applyFont="1" applyFill="1" applyAlignment="1">
      <alignment vertical="center"/>
    </xf>
    <xf numFmtId="0" fontId="9" fillId="0" borderId="0" xfId="0" applyFont="1" applyFill="1" applyBorder="1">
      <alignment vertical="center"/>
    </xf>
    <xf numFmtId="187" fontId="9" fillId="0" borderId="0" xfId="0" applyNumberFormat="1" applyFont="1" applyFill="1">
      <alignment vertical="center"/>
    </xf>
    <xf numFmtId="0" fontId="9" fillId="0" borderId="0" xfId="0" applyFont="1" applyFill="1" applyBorder="1" applyAlignment="1">
      <alignment horizontal="right" vertical="center"/>
    </xf>
    <xf numFmtId="0" fontId="9" fillId="0" borderId="4" xfId="0" applyFont="1" applyFill="1" applyBorder="1">
      <alignment vertical="center"/>
    </xf>
    <xf numFmtId="0" fontId="9" fillId="0" borderId="0" xfId="0" applyFont="1" applyFill="1" applyAlignment="1">
      <alignment horizontal="right" vertical="center"/>
    </xf>
    <xf numFmtId="49" fontId="9" fillId="0" borderId="0" xfId="0" applyNumberFormat="1" applyFont="1" applyFill="1" applyBorder="1">
      <alignment vertical="center"/>
    </xf>
    <xf numFmtId="49" fontId="9" fillId="0" borderId="0" xfId="0" applyNumberFormat="1" applyFont="1" applyFill="1">
      <alignment vertical="center"/>
    </xf>
    <xf numFmtId="0" fontId="9" fillId="0" borderId="7" xfId="0" applyFont="1" applyFill="1" applyBorder="1">
      <alignment vertical="center"/>
    </xf>
    <xf numFmtId="0" fontId="9" fillId="0" borderId="8" xfId="0" applyFont="1" applyFill="1" applyBorder="1">
      <alignment vertical="center"/>
    </xf>
    <xf numFmtId="38" fontId="9" fillId="0" borderId="9" xfId="1" applyFont="1" applyFill="1" applyBorder="1" applyAlignment="1">
      <alignment horizontal="centerContinuous" vertical="center"/>
    </xf>
    <xf numFmtId="0" fontId="9" fillId="0" borderId="10" xfId="0" applyFont="1" applyFill="1" applyBorder="1" applyAlignment="1">
      <alignment horizontal="centerContinuous" vertical="center"/>
    </xf>
    <xf numFmtId="0" fontId="9" fillId="0" borderId="11" xfId="0" applyFont="1" applyFill="1" applyBorder="1" applyAlignment="1">
      <alignment horizontal="centerContinuous" vertical="center"/>
    </xf>
    <xf numFmtId="0" fontId="9" fillId="0" borderId="10" xfId="0" applyFont="1" applyFill="1" applyBorder="1" applyAlignment="1">
      <alignment horizontal="center" vertical="center"/>
    </xf>
    <xf numFmtId="38" fontId="9" fillId="0" borderId="19" xfId="1" applyFont="1" applyFill="1" applyBorder="1" applyAlignment="1">
      <alignment horizontal="centerContinuous" vertical="center"/>
    </xf>
    <xf numFmtId="0" fontId="9" fillId="0" borderId="11" xfId="0" applyFont="1" applyFill="1" applyBorder="1" applyAlignment="1">
      <alignment horizontal="center" vertical="center"/>
    </xf>
    <xf numFmtId="38" fontId="9" fillId="0" borderId="10" xfId="1" applyFont="1" applyFill="1" applyBorder="1" applyAlignment="1">
      <alignment horizontal="centerContinuous" vertical="center"/>
    </xf>
    <xf numFmtId="38" fontId="9" fillId="0" borderId="11" xfId="1" applyFont="1" applyFill="1" applyBorder="1" applyAlignment="1">
      <alignment horizontal="centerContinuous" vertical="center"/>
    </xf>
    <xf numFmtId="38" fontId="9" fillId="0" borderId="11" xfId="1" applyFont="1" applyFill="1" applyBorder="1" applyAlignment="1">
      <alignment horizontal="center" vertical="center"/>
    </xf>
    <xf numFmtId="38" fontId="18" fillId="0" borderId="0" xfId="1" applyFont="1" applyFill="1" applyBorder="1" applyAlignment="1" applyProtection="1">
      <alignment vertical="center"/>
    </xf>
    <xf numFmtId="38" fontId="18" fillId="0" borderId="0" xfId="1" applyFont="1" applyFill="1" applyAlignment="1" applyProtection="1">
      <alignment vertical="center"/>
    </xf>
    <xf numFmtId="38" fontId="18" fillId="0" borderId="0" xfId="1" applyFont="1" applyFill="1" applyAlignment="1">
      <alignment vertical="center"/>
    </xf>
    <xf numFmtId="0" fontId="18" fillId="0" borderId="0" xfId="0" applyFont="1" applyFill="1" applyBorder="1">
      <alignment vertical="center"/>
    </xf>
    <xf numFmtId="0" fontId="18" fillId="0" borderId="0" xfId="0" applyFont="1" applyFill="1">
      <alignment vertical="center"/>
    </xf>
    <xf numFmtId="180" fontId="18" fillId="0" borderId="0" xfId="1" quotePrefix="1" applyNumberFormat="1" applyFont="1" applyFill="1" applyBorder="1" applyAlignment="1">
      <alignment horizontal="right" vertical="center"/>
    </xf>
    <xf numFmtId="0" fontId="5" fillId="0" borderId="0" xfId="0" applyFont="1" applyFill="1" applyBorder="1" applyAlignment="1">
      <alignment horizontal="distributed" vertical="center"/>
    </xf>
    <xf numFmtId="180" fontId="9" fillId="0" borderId="3" xfId="1" quotePrefix="1" applyNumberFormat="1" applyFont="1" applyFill="1" applyBorder="1" applyAlignment="1">
      <alignment horizontal="right" vertical="center"/>
    </xf>
    <xf numFmtId="180" fontId="12" fillId="0" borderId="0" xfId="1" quotePrefix="1" applyNumberFormat="1" applyFont="1" applyFill="1" applyBorder="1" applyAlignment="1">
      <alignment horizontal="right" vertical="center"/>
    </xf>
    <xf numFmtId="180" fontId="18" fillId="0" borderId="0" xfId="1" applyNumberFormat="1" applyFont="1" applyFill="1" applyBorder="1" applyAlignment="1">
      <alignment vertical="center"/>
    </xf>
    <xf numFmtId="38" fontId="12" fillId="0" borderId="0" xfId="1" applyFont="1" applyFill="1" applyAlignment="1">
      <alignment horizontal="right" vertical="center"/>
    </xf>
    <xf numFmtId="180" fontId="9" fillId="0" borderId="0" xfId="1" quotePrefix="1" applyNumberFormat="1" applyFont="1" applyFill="1" applyAlignment="1">
      <alignment horizontal="right" vertical="center"/>
    </xf>
    <xf numFmtId="38" fontId="18" fillId="0" borderId="4" xfId="1" applyFont="1" applyFill="1" applyBorder="1" applyAlignment="1">
      <alignment vertical="center"/>
    </xf>
    <xf numFmtId="38" fontId="4" fillId="0" borderId="2" xfId="1" applyFont="1" applyFill="1" applyBorder="1" applyAlignment="1">
      <alignment vertical="center"/>
    </xf>
    <xf numFmtId="38" fontId="4" fillId="0" borderId="0" xfId="0" applyNumberFormat="1" applyFont="1" applyFill="1">
      <alignment vertical="center"/>
    </xf>
    <xf numFmtId="177" fontId="9" fillId="0" borderId="10" xfId="0" applyNumberFormat="1" applyFont="1" applyFill="1" applyBorder="1" applyAlignment="1">
      <alignment horizontal="centerContinuous" vertical="center"/>
    </xf>
    <xf numFmtId="177" fontId="9" fillId="0" borderId="11" xfId="0" applyNumberFormat="1" applyFont="1" applyFill="1" applyBorder="1" applyAlignment="1">
      <alignment horizontal="centerContinuous" vertical="center"/>
    </xf>
    <xf numFmtId="38" fontId="18" fillId="0" borderId="3" xfId="1" applyFont="1" applyFill="1" applyBorder="1" applyAlignment="1">
      <alignment vertical="center"/>
    </xf>
    <xf numFmtId="38" fontId="18" fillId="0" borderId="15" xfId="1" applyFont="1" applyFill="1" applyBorder="1" applyAlignment="1">
      <alignment vertical="center"/>
    </xf>
    <xf numFmtId="38" fontId="18" fillId="0" borderId="13" xfId="1" applyFont="1" applyFill="1" applyBorder="1" applyAlignment="1">
      <alignment vertical="center"/>
    </xf>
    <xf numFmtId="188" fontId="9" fillId="0" borderId="12"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38" fontId="9" fillId="0" borderId="3" xfId="1" applyFont="1" applyFill="1" applyBorder="1" applyAlignment="1">
      <alignment vertical="center"/>
    </xf>
    <xf numFmtId="188" fontId="18" fillId="0" borderId="12" xfId="1" quotePrefix="1" applyNumberFormat="1" applyFont="1" applyFill="1" applyBorder="1" applyAlignment="1">
      <alignment horizontal="right" vertical="center"/>
    </xf>
    <xf numFmtId="180" fontId="18" fillId="0" borderId="3" xfId="1" quotePrefix="1" applyNumberFormat="1" applyFont="1" applyFill="1" applyBorder="1" applyAlignment="1">
      <alignment horizontal="right" vertical="center"/>
    </xf>
    <xf numFmtId="180" fontId="18" fillId="0" borderId="0" xfId="0" applyNumberFormat="1" applyFont="1" applyFill="1" applyBorder="1" applyAlignment="1">
      <alignment horizontal="right" vertical="center"/>
    </xf>
    <xf numFmtId="180" fontId="18" fillId="0" borderId="12" xfId="0" applyNumberFormat="1" applyFont="1" applyFill="1" applyBorder="1" applyAlignment="1">
      <alignment horizontal="right" vertical="center"/>
    </xf>
    <xf numFmtId="180" fontId="9" fillId="0" borderId="0" xfId="0" applyNumberFormat="1" applyFont="1" applyFill="1" applyBorder="1">
      <alignment vertical="center"/>
    </xf>
    <xf numFmtId="180" fontId="18" fillId="0" borderId="0" xfId="0" applyNumberFormat="1" applyFont="1" applyFill="1" applyBorder="1">
      <alignment vertical="center"/>
    </xf>
    <xf numFmtId="178" fontId="18" fillId="0" borderId="0" xfId="1" applyNumberFormat="1" applyFont="1" applyFill="1" applyBorder="1" applyAlignment="1">
      <alignment horizontal="right" vertical="center"/>
    </xf>
    <xf numFmtId="180" fontId="18" fillId="0" borderId="3" xfId="1" applyNumberFormat="1" applyFont="1" applyFill="1" applyBorder="1" applyAlignment="1">
      <alignment horizontal="right" vertical="center"/>
    </xf>
    <xf numFmtId="38" fontId="18" fillId="0" borderId="3" xfId="1" applyFont="1" applyFill="1" applyBorder="1" applyAlignment="1">
      <alignment horizontal="right" vertical="center"/>
    </xf>
    <xf numFmtId="188" fontId="18" fillId="0" borderId="12" xfId="0" applyNumberFormat="1" applyFont="1" applyFill="1" applyBorder="1" applyAlignment="1">
      <alignment horizontal="right" vertical="center"/>
    </xf>
    <xf numFmtId="38" fontId="9" fillId="0" borderId="0" xfId="1" applyFont="1" applyFill="1" applyBorder="1" applyAlignment="1">
      <alignment horizontal="right" vertical="center"/>
    </xf>
    <xf numFmtId="188" fontId="19" fillId="0" borderId="12" xfId="1" quotePrefix="1" applyNumberFormat="1" applyFont="1" applyFill="1" applyBorder="1" applyAlignment="1">
      <alignment horizontal="right" vertical="center"/>
    </xf>
    <xf numFmtId="188" fontId="18" fillId="0" borderId="0" xfId="0" applyNumberFormat="1" applyFont="1" applyFill="1" applyBorder="1" applyAlignment="1">
      <alignment horizontal="right" vertical="center"/>
    </xf>
    <xf numFmtId="180" fontId="12" fillId="0" borderId="12" xfId="0" applyNumberFormat="1" applyFont="1" applyFill="1" applyBorder="1" applyAlignment="1">
      <alignment horizontal="right" vertical="center"/>
    </xf>
    <xf numFmtId="38" fontId="18" fillId="0" borderId="5" xfId="1" applyFont="1" applyFill="1" applyBorder="1" applyAlignment="1">
      <alignment vertical="center"/>
    </xf>
    <xf numFmtId="0" fontId="15" fillId="0" borderId="0" xfId="0" applyFont="1" applyFill="1">
      <alignment vertical="center"/>
    </xf>
    <xf numFmtId="38" fontId="15" fillId="0" borderId="0" xfId="1" applyFont="1" applyFill="1" applyAlignment="1">
      <alignment vertical="center"/>
    </xf>
    <xf numFmtId="178" fontId="15" fillId="0" borderId="0" xfId="1" applyNumberFormat="1" applyFont="1" applyFill="1" applyAlignment="1">
      <alignment vertical="center"/>
    </xf>
    <xf numFmtId="0" fontId="13" fillId="0" borderId="0" xfId="0" applyFont="1" applyFill="1" applyBorder="1">
      <alignment vertical="center"/>
    </xf>
    <xf numFmtId="0" fontId="13" fillId="0" borderId="7" xfId="0" applyFont="1" applyFill="1" applyBorder="1">
      <alignment vertical="center"/>
    </xf>
    <xf numFmtId="0" fontId="13" fillId="0" borderId="8" xfId="0" applyFont="1" applyFill="1" applyBorder="1">
      <alignment vertical="center"/>
    </xf>
    <xf numFmtId="180" fontId="13" fillId="0" borderId="0" xfId="1" quotePrefix="1" applyNumberFormat="1" applyFont="1" applyFill="1" applyBorder="1" applyAlignment="1">
      <alignment horizontal="right" vertical="center"/>
    </xf>
    <xf numFmtId="180" fontId="13" fillId="0" borderId="0" xfId="1" quotePrefix="1" applyNumberFormat="1" applyFont="1" applyFill="1" applyBorder="1" applyAlignment="1">
      <alignment horizontal="right"/>
    </xf>
    <xf numFmtId="49" fontId="13" fillId="0" borderId="0" xfId="1" quotePrefix="1" applyNumberFormat="1" applyFont="1" applyFill="1" applyBorder="1" applyAlignment="1">
      <alignment horizontal="right"/>
    </xf>
    <xf numFmtId="0" fontId="13" fillId="0" borderId="0" xfId="0" applyFont="1" applyFill="1" applyBorder="1" applyAlignment="1"/>
    <xf numFmtId="0" fontId="13" fillId="0" borderId="0" xfId="0" applyFont="1" applyFill="1" applyAlignment="1"/>
    <xf numFmtId="189" fontId="13" fillId="0" borderId="0" xfId="1" quotePrefix="1" applyNumberFormat="1" applyFont="1" applyFill="1" applyBorder="1" applyAlignment="1">
      <alignment horizontal="right" vertical="center"/>
    </xf>
    <xf numFmtId="49" fontId="13" fillId="0" borderId="0" xfId="1" quotePrefix="1" applyNumberFormat="1" applyFont="1" applyFill="1" applyBorder="1" applyAlignment="1">
      <alignment horizontal="right" vertical="center"/>
    </xf>
    <xf numFmtId="0" fontId="13" fillId="0" borderId="0" xfId="0" applyFont="1" applyFill="1" applyBorder="1" applyAlignment="1">
      <alignment vertical="center"/>
    </xf>
    <xf numFmtId="180" fontId="13" fillId="0" borderId="3" xfId="1" quotePrefix="1" applyNumberFormat="1" applyFont="1" applyFill="1" applyBorder="1" applyAlignment="1">
      <alignment horizontal="right" vertical="center"/>
    </xf>
    <xf numFmtId="180" fontId="13" fillId="0" borderId="4" xfId="1" quotePrefix="1" applyNumberFormat="1" applyFont="1" applyFill="1" applyBorder="1" applyAlignment="1">
      <alignment horizontal="right" vertical="center"/>
    </xf>
    <xf numFmtId="180" fontId="13" fillId="0" borderId="5" xfId="1" quotePrefix="1" applyNumberFormat="1" applyFont="1" applyFill="1" applyBorder="1" applyAlignment="1">
      <alignment horizontal="right" vertical="center"/>
    </xf>
    <xf numFmtId="0" fontId="13" fillId="0" borderId="0" xfId="0" applyFont="1" applyFill="1" applyAlignment="1">
      <alignment horizontal="centerContinuous" vertical="center"/>
    </xf>
    <xf numFmtId="0" fontId="13" fillId="0" borderId="0" xfId="0" applyFont="1" applyFill="1" applyBorder="1" applyAlignment="1">
      <alignment horizontal="centerContinuous" vertical="center"/>
    </xf>
    <xf numFmtId="180" fontId="13" fillId="0" borderId="3" xfId="1" quotePrefix="1" applyNumberFormat="1" applyFont="1" applyFill="1" applyBorder="1" applyAlignment="1">
      <alignment horizontal="right"/>
    </xf>
    <xf numFmtId="189" fontId="13" fillId="0" borderId="3" xfId="1" quotePrefix="1" applyNumberFormat="1" applyFont="1" applyFill="1" applyBorder="1" applyAlignment="1">
      <alignment horizontal="right" vertical="center"/>
    </xf>
    <xf numFmtId="38" fontId="13" fillId="0" borderId="0" xfId="1" quotePrefix="1" applyFont="1" applyFill="1" applyBorder="1" applyAlignment="1">
      <alignment horizontal="right" vertical="center"/>
    </xf>
    <xf numFmtId="188" fontId="13" fillId="0" borderId="0" xfId="1" quotePrefix="1" applyNumberFormat="1" applyFont="1" applyFill="1" applyBorder="1" applyAlignment="1">
      <alignment horizontal="right" vertical="center"/>
    </xf>
    <xf numFmtId="0" fontId="9" fillId="0" borderId="0" xfId="3" applyFont="1" applyFill="1" applyBorder="1" applyAlignment="1">
      <alignment vertical="top"/>
    </xf>
    <xf numFmtId="0" fontId="13" fillId="0" borderId="0" xfId="3" applyFont="1" applyFill="1" applyBorder="1" applyAlignment="1">
      <alignment horizontal="right" vertical="center"/>
    </xf>
    <xf numFmtId="0" fontId="13" fillId="0" borderId="4" xfId="3" applyFont="1" applyFill="1" applyBorder="1" applyAlignment="1">
      <alignment horizontal="right" vertical="center"/>
    </xf>
    <xf numFmtId="0" fontId="13" fillId="0" borderId="16" xfId="3" applyFont="1" applyFill="1" applyBorder="1" applyAlignment="1">
      <alignment horizontal="distributed" vertical="center"/>
    </xf>
    <xf numFmtId="0" fontId="13" fillId="0" borderId="13" xfId="3" applyFont="1" applyFill="1" applyBorder="1" applyAlignment="1">
      <alignment horizontal="distributed" vertical="center"/>
    </xf>
    <xf numFmtId="38" fontId="13" fillId="0" borderId="15" xfId="1" applyFont="1" applyFill="1" applyBorder="1" applyAlignment="1">
      <alignment vertical="center"/>
    </xf>
    <xf numFmtId="38" fontId="13" fillId="0" borderId="13" xfId="1" applyFont="1" applyFill="1" applyBorder="1" applyAlignment="1">
      <alignment vertical="center"/>
    </xf>
    <xf numFmtId="38" fontId="13" fillId="0" borderId="16" xfId="1" applyFont="1" applyFill="1" applyBorder="1" applyAlignment="1">
      <alignment vertical="center"/>
    </xf>
    <xf numFmtId="38" fontId="13" fillId="0" borderId="15" xfId="1" applyFont="1" applyFill="1" applyBorder="1" applyAlignment="1">
      <alignment horizontal="right" vertical="center"/>
    </xf>
    <xf numFmtId="3" fontId="13" fillId="0" borderId="15" xfId="1" applyNumberFormat="1" applyFont="1" applyFill="1" applyBorder="1" applyAlignment="1">
      <alignment vertical="center"/>
    </xf>
    <xf numFmtId="0" fontId="13" fillId="0" borderId="12" xfId="3" applyFont="1" applyFill="1" applyBorder="1" applyAlignment="1">
      <alignment horizontal="distributed" vertical="center"/>
    </xf>
    <xf numFmtId="38" fontId="13" fillId="0" borderId="12" xfId="1" applyFont="1" applyFill="1" applyBorder="1" applyAlignment="1">
      <alignment vertical="center"/>
    </xf>
    <xf numFmtId="3" fontId="13" fillId="0" borderId="3" xfId="1" applyNumberFormat="1" applyFont="1" applyFill="1" applyBorder="1" applyAlignment="1">
      <alignment horizontal="right" vertical="center"/>
    </xf>
    <xf numFmtId="0" fontId="13" fillId="0" borderId="0" xfId="3" applyFont="1" applyFill="1" applyBorder="1" applyAlignment="1">
      <alignment horizontal="distributed" vertical="center"/>
    </xf>
    <xf numFmtId="0" fontId="15" fillId="0" borderId="0" xfId="3" applyFont="1" applyFill="1" applyBorder="1" applyAlignment="1">
      <alignment horizontal="center" vertical="center" shrinkToFit="1"/>
    </xf>
    <xf numFmtId="3" fontId="13" fillId="0" borderId="3" xfId="1" applyNumberFormat="1" applyFont="1" applyFill="1" applyBorder="1" applyAlignment="1">
      <alignment vertical="center"/>
    </xf>
    <xf numFmtId="0" fontId="13" fillId="0" borderId="7" xfId="3" applyFont="1" applyFill="1" applyBorder="1" applyAlignment="1">
      <alignment horizontal="distributed" vertical="center"/>
    </xf>
    <xf numFmtId="38" fontId="13" fillId="0" borderId="18" xfId="1" applyFont="1" applyFill="1" applyBorder="1" applyAlignment="1">
      <alignment horizontal="right" vertical="center"/>
    </xf>
    <xf numFmtId="38" fontId="13" fillId="0" borderId="7" xfId="1" applyFont="1" applyFill="1" applyBorder="1" applyAlignment="1">
      <alignment horizontal="right" vertical="center"/>
    </xf>
    <xf numFmtId="38" fontId="13" fillId="0" borderId="8" xfId="1" applyFont="1" applyFill="1" applyBorder="1" applyAlignment="1">
      <alignment vertical="center"/>
    </xf>
    <xf numFmtId="3" fontId="13" fillId="0" borderId="18" xfId="1" applyNumberFormat="1" applyFont="1" applyFill="1" applyBorder="1" applyAlignment="1">
      <alignment vertical="center"/>
    </xf>
    <xf numFmtId="38" fontId="13" fillId="0" borderId="7" xfId="1" applyFont="1" applyFill="1" applyBorder="1" applyAlignment="1">
      <alignment vertical="center"/>
    </xf>
    <xf numFmtId="3" fontId="13" fillId="0" borderId="18" xfId="1" applyNumberFormat="1" applyFont="1" applyFill="1" applyBorder="1" applyAlignment="1">
      <alignment horizontal="right" vertical="center"/>
    </xf>
    <xf numFmtId="0" fontId="13" fillId="0" borderId="12" xfId="3" applyFont="1" applyFill="1" applyBorder="1" applyAlignment="1">
      <alignment horizontal="right" vertical="center"/>
    </xf>
    <xf numFmtId="182" fontId="13" fillId="0" borderId="0" xfId="1" applyNumberFormat="1" applyFont="1" applyFill="1" applyBorder="1" applyAlignment="1">
      <alignment vertical="center"/>
    </xf>
    <xf numFmtId="178" fontId="13" fillId="0" borderId="3" xfId="1" applyNumberFormat="1" applyFont="1" applyFill="1" applyBorder="1" applyAlignment="1">
      <alignment vertical="center"/>
    </xf>
    <xf numFmtId="179" fontId="13" fillId="0" borderId="0" xfId="1" applyNumberFormat="1" applyFont="1" applyFill="1" applyBorder="1" applyAlignment="1">
      <alignment vertical="center"/>
    </xf>
    <xf numFmtId="178" fontId="13" fillId="0" borderId="12" xfId="1" applyNumberFormat="1" applyFont="1" applyFill="1" applyBorder="1" applyAlignment="1">
      <alignment vertical="center"/>
    </xf>
    <xf numFmtId="178" fontId="13" fillId="0" borderId="3" xfId="1" applyNumberFormat="1" applyFont="1" applyFill="1" applyBorder="1" applyAlignment="1">
      <alignment horizontal="right" vertical="center"/>
    </xf>
    <xf numFmtId="0" fontId="13" fillId="0" borderId="7" xfId="3" applyFont="1" applyFill="1" applyBorder="1" applyAlignment="1">
      <alignment horizontal="right" vertical="center"/>
    </xf>
    <xf numFmtId="177" fontId="13" fillId="0" borderId="18" xfId="3" applyNumberFormat="1" applyFont="1" applyFill="1" applyBorder="1" applyAlignment="1">
      <alignment vertical="center"/>
    </xf>
    <xf numFmtId="177" fontId="13" fillId="0" borderId="7" xfId="3" applyNumberFormat="1" applyFont="1" applyFill="1" applyBorder="1" applyAlignment="1">
      <alignment vertical="center"/>
    </xf>
    <xf numFmtId="177" fontId="13" fillId="0" borderId="8" xfId="3" applyNumberFormat="1" applyFont="1" applyFill="1" applyBorder="1" applyAlignment="1">
      <alignment vertical="center"/>
    </xf>
    <xf numFmtId="176" fontId="13" fillId="0" borderId="18" xfId="3" applyNumberFormat="1" applyFont="1" applyFill="1" applyBorder="1" applyAlignment="1">
      <alignment vertical="center"/>
    </xf>
    <xf numFmtId="0" fontId="13" fillId="0" borderId="8" xfId="3" applyFont="1" applyFill="1" applyBorder="1" applyAlignment="1">
      <alignment horizontal="right" vertical="center"/>
    </xf>
    <xf numFmtId="176" fontId="13" fillId="0" borderId="8" xfId="3" applyNumberFormat="1" applyFont="1" applyFill="1" applyBorder="1" applyAlignment="1">
      <alignment vertical="center"/>
    </xf>
    <xf numFmtId="177" fontId="13" fillId="0" borderId="18" xfId="3" applyNumberFormat="1" applyFont="1" applyFill="1" applyBorder="1" applyAlignment="1">
      <alignment horizontal="right" vertical="center"/>
    </xf>
    <xf numFmtId="177" fontId="13" fillId="0" borderId="0" xfId="3" applyNumberFormat="1" applyFont="1" applyFill="1" applyBorder="1" applyAlignment="1">
      <alignment vertical="center"/>
    </xf>
    <xf numFmtId="177" fontId="13" fillId="0" borderId="7" xfId="3" applyNumberFormat="1" applyFont="1" applyFill="1" applyBorder="1" applyAlignment="1">
      <alignment horizontal="right" vertical="center"/>
    </xf>
    <xf numFmtId="0" fontId="13" fillId="0" borderId="13" xfId="3" applyFont="1" applyFill="1" applyBorder="1" applyAlignment="1">
      <alignment horizontal="center" vertical="center" textRotation="255"/>
    </xf>
    <xf numFmtId="3" fontId="13" fillId="0" borderId="3" xfId="3" applyNumberFormat="1" applyFont="1" applyFill="1" applyBorder="1" applyAlignment="1">
      <alignment vertical="center"/>
    </xf>
    <xf numFmtId="3" fontId="13" fillId="0" borderId="0" xfId="3" applyNumberFormat="1" applyFont="1" applyFill="1" applyBorder="1" applyAlignment="1">
      <alignment vertical="center"/>
    </xf>
    <xf numFmtId="3" fontId="13" fillId="0" borderId="0" xfId="3" applyNumberFormat="1" applyFont="1" applyFill="1" applyBorder="1" applyAlignment="1">
      <alignment horizontal="right" vertical="center"/>
    </xf>
    <xf numFmtId="3" fontId="13" fillId="0" borderId="12" xfId="3" applyNumberFormat="1" applyFont="1" applyFill="1" applyBorder="1" applyAlignment="1">
      <alignment vertical="center"/>
    </xf>
    <xf numFmtId="3" fontId="13" fillId="0" borderId="13" xfId="3" applyNumberFormat="1" applyFont="1" applyFill="1" applyBorder="1" applyAlignment="1">
      <alignment horizontal="right" vertical="center"/>
    </xf>
    <xf numFmtId="0" fontId="13" fillId="0" borderId="0" xfId="3" applyFont="1" applyFill="1" applyBorder="1" applyAlignment="1">
      <alignment horizontal="center" vertical="center" textRotation="255"/>
    </xf>
    <xf numFmtId="0" fontId="13" fillId="0" borderId="9" xfId="3" applyFont="1" applyFill="1" applyBorder="1" applyAlignment="1">
      <alignment horizontal="distributed" vertical="center"/>
    </xf>
    <xf numFmtId="0" fontId="13" fillId="0" borderId="9" xfId="3" applyFont="1" applyFill="1" applyBorder="1" applyAlignment="1">
      <alignment horizontal="right" vertical="center"/>
    </xf>
    <xf numFmtId="38" fontId="13" fillId="0" borderId="18" xfId="1" applyFont="1" applyFill="1" applyBorder="1" applyAlignment="1">
      <alignment vertical="center"/>
    </xf>
    <xf numFmtId="3" fontId="13" fillId="0" borderId="12" xfId="3" applyNumberFormat="1" applyFont="1" applyFill="1" applyBorder="1" applyAlignment="1">
      <alignment horizontal="right" vertical="center"/>
    </xf>
    <xf numFmtId="0" fontId="13" fillId="0" borderId="10" xfId="3" applyFont="1" applyFill="1" applyBorder="1" applyAlignment="1">
      <alignment horizontal="center" vertical="center" textRotation="255"/>
    </xf>
    <xf numFmtId="0" fontId="13" fillId="0" borderId="19" xfId="3" applyFont="1" applyFill="1" applyBorder="1" applyAlignment="1">
      <alignment horizontal="distributed" vertical="center"/>
    </xf>
    <xf numFmtId="0" fontId="13" fillId="0" borderId="9" xfId="3" applyFont="1" applyFill="1" applyBorder="1" applyAlignment="1">
      <alignment vertical="center"/>
    </xf>
    <xf numFmtId="3" fontId="13" fillId="0" borderId="18" xfId="3" applyNumberFormat="1" applyFont="1" applyFill="1" applyBorder="1" applyAlignment="1">
      <alignment vertical="center"/>
    </xf>
    <xf numFmtId="3" fontId="13" fillId="0" borderId="7" xfId="3" applyNumberFormat="1" applyFont="1" applyFill="1" applyBorder="1" applyAlignment="1">
      <alignment vertical="center"/>
    </xf>
    <xf numFmtId="3" fontId="13" fillId="0" borderId="8" xfId="3" applyNumberFormat="1" applyFont="1" applyFill="1" applyBorder="1" applyAlignment="1">
      <alignment vertical="center"/>
    </xf>
    <xf numFmtId="3" fontId="13" fillId="0" borderId="9" xfId="3" applyNumberFormat="1" applyFont="1" applyFill="1" applyBorder="1" applyAlignment="1">
      <alignment horizontal="right" vertical="center"/>
    </xf>
    <xf numFmtId="3" fontId="13" fillId="0" borderId="9" xfId="3" applyNumberFormat="1" applyFont="1" applyFill="1" applyBorder="1" applyAlignment="1">
      <alignment vertical="center"/>
    </xf>
    <xf numFmtId="0" fontId="13" fillId="0" borderId="0" xfId="3" applyFont="1" applyFill="1" applyBorder="1" applyAlignment="1">
      <alignment horizontal="center" vertical="center"/>
    </xf>
    <xf numFmtId="176" fontId="13" fillId="0" borderId="3" xfId="1" applyNumberFormat="1" applyFont="1" applyFill="1" applyBorder="1" applyAlignment="1">
      <alignment horizontal="right" vertical="center"/>
    </xf>
    <xf numFmtId="0" fontId="13" fillId="0" borderId="12" xfId="3" applyFont="1" applyFill="1" applyBorder="1" applyAlignment="1">
      <alignment horizontal="center" vertical="center"/>
    </xf>
    <xf numFmtId="0" fontId="13" fillId="0" borderId="7" xfId="3" applyFont="1" applyFill="1" applyBorder="1" applyAlignment="1">
      <alignment horizontal="center" vertical="center" textRotation="255"/>
    </xf>
    <xf numFmtId="0" fontId="13" fillId="0" borderId="7" xfId="3" applyFont="1" applyFill="1" applyBorder="1" applyAlignment="1">
      <alignment horizontal="center" vertical="center"/>
    </xf>
    <xf numFmtId="178" fontId="13" fillId="0" borderId="18" xfId="1" applyNumberFormat="1" applyFont="1" applyFill="1" applyBorder="1" applyAlignment="1">
      <alignment vertical="center"/>
    </xf>
    <xf numFmtId="178" fontId="13" fillId="0" borderId="7" xfId="1" applyNumberFormat="1" applyFont="1" applyFill="1" applyBorder="1" applyAlignment="1">
      <alignment vertical="center"/>
    </xf>
    <xf numFmtId="178" fontId="13" fillId="0" borderId="7" xfId="1" applyNumberFormat="1" applyFont="1" applyFill="1" applyBorder="1" applyAlignment="1">
      <alignment horizontal="right" vertical="center"/>
    </xf>
    <xf numFmtId="178" fontId="13" fillId="0" borderId="8" xfId="1" applyNumberFormat="1" applyFont="1" applyFill="1" applyBorder="1" applyAlignment="1">
      <alignment vertical="center"/>
    </xf>
    <xf numFmtId="178" fontId="13" fillId="0" borderId="18" xfId="1" applyNumberFormat="1" applyFont="1" applyFill="1" applyBorder="1" applyAlignment="1">
      <alignment horizontal="right" vertical="center"/>
    </xf>
    <xf numFmtId="176" fontId="13" fillId="0" borderId="18" xfId="1" applyNumberFormat="1" applyFont="1" applyFill="1" applyBorder="1" applyAlignment="1">
      <alignment horizontal="right" vertical="center"/>
    </xf>
    <xf numFmtId="0" fontId="13" fillId="0" borderId="8" xfId="3" applyFont="1" applyFill="1" applyBorder="1" applyAlignment="1">
      <alignment horizontal="center" vertical="center"/>
    </xf>
    <xf numFmtId="0" fontId="13" fillId="0" borderId="16" xfId="3" applyFont="1" applyFill="1" applyBorder="1" applyAlignment="1">
      <alignment horizontal="center" vertical="center"/>
    </xf>
    <xf numFmtId="3" fontId="13" fillId="0" borderId="10" xfId="3" applyNumberFormat="1" applyFont="1" applyFill="1" applyBorder="1" applyAlignment="1">
      <alignment vertical="center"/>
    </xf>
    <xf numFmtId="3" fontId="13" fillId="0" borderId="19" xfId="3" applyNumberFormat="1" applyFont="1" applyFill="1" applyBorder="1" applyAlignment="1">
      <alignment vertical="center"/>
    </xf>
    <xf numFmtId="3" fontId="13" fillId="0" borderId="10" xfId="3" applyNumberFormat="1" applyFont="1" applyFill="1" applyBorder="1" applyAlignment="1">
      <alignment horizontal="right" vertical="center"/>
    </xf>
    <xf numFmtId="0" fontId="13" fillId="0" borderId="19" xfId="3" applyFont="1" applyFill="1" applyBorder="1" applyAlignment="1">
      <alignment horizontal="right" vertical="center"/>
    </xf>
    <xf numFmtId="0" fontId="13" fillId="0" borderId="15" xfId="3" applyFont="1" applyFill="1" applyBorder="1" applyAlignment="1">
      <alignment horizontal="center" vertical="center" textRotation="255"/>
    </xf>
    <xf numFmtId="0" fontId="13" fillId="0" borderId="10" xfId="3" applyFont="1" applyFill="1" applyBorder="1" applyAlignment="1">
      <alignment horizontal="right" vertical="center"/>
    </xf>
    <xf numFmtId="3" fontId="13" fillId="0" borderId="13" xfId="3" applyNumberFormat="1" applyFont="1" applyFill="1" applyBorder="1" applyAlignment="1">
      <alignment vertical="center"/>
    </xf>
    <xf numFmtId="0" fontId="13" fillId="0" borderId="3" xfId="3" applyFont="1" applyFill="1" applyBorder="1" applyAlignment="1">
      <alignment horizontal="center" vertical="center" textRotation="255"/>
    </xf>
    <xf numFmtId="3" fontId="13" fillId="0" borderId="0" xfId="3" applyNumberFormat="1" applyFont="1" applyFill="1" applyBorder="1" applyAlignment="1">
      <alignment horizontal="center" vertical="center"/>
    </xf>
    <xf numFmtId="0" fontId="13" fillId="0" borderId="7" xfId="3" applyFont="1" applyFill="1" applyBorder="1" applyAlignment="1">
      <alignment vertical="center"/>
    </xf>
    <xf numFmtId="0" fontId="13" fillId="0" borderId="18" xfId="3" applyFont="1" applyFill="1" applyBorder="1" applyAlignment="1">
      <alignment horizontal="center" vertical="center" textRotation="255"/>
    </xf>
    <xf numFmtId="176" fontId="13" fillId="0" borderId="9" xfId="3" applyNumberFormat="1" applyFont="1" applyFill="1" applyBorder="1" applyAlignment="1">
      <alignment horizontal="right" vertical="center"/>
    </xf>
    <xf numFmtId="176" fontId="13" fillId="0" borderId="10" xfId="3" applyNumberFormat="1" applyFont="1" applyFill="1" applyBorder="1" applyAlignment="1">
      <alignment horizontal="right" vertical="center"/>
    </xf>
    <xf numFmtId="0" fontId="13" fillId="0" borderId="8" xfId="3" applyFont="1" applyFill="1" applyBorder="1" applyAlignment="1">
      <alignment vertical="center"/>
    </xf>
    <xf numFmtId="0" fontId="13" fillId="0" borderId="10" xfId="0" applyFont="1" applyFill="1" applyBorder="1" applyAlignment="1">
      <alignment horizontal="right" vertical="center"/>
    </xf>
    <xf numFmtId="0" fontId="13" fillId="0" borderId="10" xfId="3" applyFont="1" applyFill="1" applyBorder="1" applyAlignment="1">
      <alignment vertical="center"/>
    </xf>
    <xf numFmtId="0" fontId="13" fillId="0" borderId="19" xfId="3" applyFont="1" applyFill="1" applyBorder="1" applyAlignment="1">
      <alignment vertical="center"/>
    </xf>
    <xf numFmtId="0" fontId="13" fillId="0" borderId="9" xfId="3" applyFont="1" applyFill="1" applyBorder="1" applyAlignment="1">
      <alignment horizontal="center" vertical="center" textRotation="255"/>
    </xf>
    <xf numFmtId="0" fontId="13" fillId="0" borderId="19" xfId="3" applyFont="1" applyFill="1" applyBorder="1" applyAlignment="1">
      <alignment horizontal="center" vertical="center"/>
    </xf>
    <xf numFmtId="0" fontId="13" fillId="0" borderId="3" xfId="3" applyFont="1" applyFill="1" applyBorder="1" applyAlignment="1">
      <alignment horizontal="right" vertical="center"/>
    </xf>
    <xf numFmtId="0" fontId="13" fillId="0" borderId="15" xfId="3" applyFont="1" applyFill="1" applyBorder="1" applyAlignment="1">
      <alignment horizontal="distributed" vertical="center"/>
    </xf>
    <xf numFmtId="0" fontId="13" fillId="0" borderId="12" xfId="3" applyFont="1" applyFill="1" applyBorder="1" applyAlignment="1">
      <alignment horizontal="distributed" vertical="center" wrapText="1"/>
    </xf>
    <xf numFmtId="0" fontId="13" fillId="0" borderId="10" xfId="3" applyFont="1" applyFill="1" applyBorder="1" applyAlignment="1">
      <alignment horizontal="distributed" vertical="center" wrapText="1"/>
    </xf>
    <xf numFmtId="0" fontId="13" fillId="0" borderId="8" xfId="3" applyFont="1" applyFill="1" applyBorder="1" applyAlignment="1">
      <alignment horizontal="distributed" vertical="center" wrapText="1"/>
    </xf>
    <xf numFmtId="0" fontId="13" fillId="0" borderId="7" xfId="3" applyFont="1" applyFill="1" applyBorder="1" applyAlignment="1">
      <alignment horizontal="distributed" vertical="center" wrapText="1"/>
    </xf>
    <xf numFmtId="3" fontId="13" fillId="0" borderId="8" xfId="3" applyNumberFormat="1" applyFont="1" applyFill="1" applyBorder="1" applyAlignment="1">
      <alignment horizontal="right" vertical="center"/>
    </xf>
    <xf numFmtId="0" fontId="13" fillId="0" borderId="9" xfId="3" applyFont="1" applyFill="1" applyBorder="1" applyAlignment="1">
      <alignment horizontal="center" vertical="center"/>
    </xf>
    <xf numFmtId="0" fontId="13" fillId="0" borderId="18" xfId="3" applyFont="1" applyFill="1" applyBorder="1" applyAlignment="1">
      <alignment vertical="center"/>
    </xf>
    <xf numFmtId="0" fontId="13" fillId="0" borderId="18" xfId="3" applyFont="1" applyFill="1" applyBorder="1" applyAlignment="1">
      <alignment horizontal="right" vertical="center"/>
    </xf>
    <xf numFmtId="4" fontId="13" fillId="0" borderId="9" xfId="3" applyNumberFormat="1" applyFont="1" applyFill="1" applyBorder="1" applyAlignment="1">
      <alignment horizontal="right" vertical="center"/>
    </xf>
    <xf numFmtId="176" fontId="13" fillId="0" borderId="18" xfId="3" applyNumberFormat="1" applyFont="1" applyFill="1" applyBorder="1" applyAlignment="1">
      <alignment horizontal="right" vertical="center"/>
    </xf>
    <xf numFmtId="176" fontId="13" fillId="0" borderId="7" xfId="3" applyNumberFormat="1" applyFont="1" applyFill="1" applyBorder="1" applyAlignment="1">
      <alignment horizontal="right" vertical="center"/>
    </xf>
    <xf numFmtId="0" fontId="13" fillId="0" borderId="13" xfId="3" applyFont="1" applyFill="1" applyBorder="1" applyAlignment="1">
      <alignment vertical="center"/>
    </xf>
    <xf numFmtId="3" fontId="13" fillId="0" borderId="15" xfId="3" applyNumberFormat="1" applyFont="1" applyFill="1" applyBorder="1" applyAlignment="1">
      <alignment vertical="center"/>
    </xf>
    <xf numFmtId="3" fontId="13" fillId="0" borderId="16" xfId="3" applyNumberFormat="1" applyFont="1" applyFill="1" applyBorder="1" applyAlignment="1">
      <alignment vertical="center"/>
    </xf>
    <xf numFmtId="3" fontId="13" fillId="0" borderId="15" xfId="3" applyNumberFormat="1" applyFont="1" applyFill="1" applyBorder="1" applyAlignment="1">
      <alignment horizontal="right" vertical="center"/>
    </xf>
    <xf numFmtId="0" fontId="13" fillId="0" borderId="16" xfId="3" applyFont="1" applyFill="1" applyBorder="1" applyAlignment="1">
      <alignment vertical="center"/>
    </xf>
    <xf numFmtId="0" fontId="13" fillId="0" borderId="10" xfId="3" applyFont="1" applyFill="1" applyBorder="1" applyAlignment="1">
      <alignment horizontal="distributed" vertical="center"/>
    </xf>
    <xf numFmtId="0" fontId="13" fillId="0" borderId="8" xfId="3" applyFont="1" applyFill="1" applyBorder="1" applyAlignment="1">
      <alignment horizontal="distributed" vertical="center"/>
    </xf>
    <xf numFmtId="0" fontId="13" fillId="0" borderId="18" xfId="3" applyFont="1" applyFill="1" applyBorder="1" applyAlignment="1">
      <alignment horizontal="distributed" vertical="center"/>
    </xf>
    <xf numFmtId="0" fontId="13" fillId="0" borderId="3" xfId="3" applyFont="1" applyFill="1" applyBorder="1" applyAlignment="1">
      <alignment horizontal="distributed" vertical="center"/>
    </xf>
    <xf numFmtId="0" fontId="13" fillId="0" borderId="12" xfId="3" applyFont="1" applyFill="1" applyBorder="1" applyAlignment="1">
      <alignment vertical="center"/>
    </xf>
    <xf numFmtId="185" fontId="13" fillId="0" borderId="18" xfId="3" applyNumberFormat="1" applyFont="1" applyFill="1" applyBorder="1" applyAlignment="1">
      <alignment vertical="center"/>
    </xf>
    <xf numFmtId="185" fontId="13" fillId="0" borderId="7" xfId="3" applyNumberFormat="1" applyFont="1" applyFill="1" applyBorder="1" applyAlignment="1">
      <alignment vertical="center"/>
    </xf>
    <xf numFmtId="185" fontId="13" fillId="0" borderId="7" xfId="3" applyNumberFormat="1" applyFont="1" applyFill="1" applyBorder="1" applyAlignment="1">
      <alignment horizontal="right" vertical="center"/>
    </xf>
    <xf numFmtId="181" fontId="13" fillId="0" borderId="8" xfId="3" applyNumberFormat="1" applyFont="1" applyFill="1" applyBorder="1" applyAlignment="1">
      <alignment vertical="center"/>
    </xf>
    <xf numFmtId="185" fontId="13" fillId="0" borderId="18" xfId="3" applyNumberFormat="1" applyFont="1" applyFill="1" applyBorder="1" applyAlignment="1">
      <alignment horizontal="right" vertical="center"/>
    </xf>
    <xf numFmtId="181" fontId="13" fillId="0" borderId="7" xfId="3" applyNumberFormat="1" applyFont="1" applyFill="1" applyBorder="1" applyAlignment="1">
      <alignment vertical="center"/>
    </xf>
    <xf numFmtId="186" fontId="13" fillId="0" borderId="18" xfId="3" applyNumberFormat="1" applyFont="1" applyFill="1" applyBorder="1" applyAlignment="1">
      <alignment horizontal="right" vertical="center"/>
    </xf>
    <xf numFmtId="0" fontId="15" fillId="0" borderId="0" xfId="3" applyFont="1" applyFill="1" applyBorder="1" applyAlignment="1">
      <alignment horizontal="left" vertical="center"/>
    </xf>
    <xf numFmtId="0" fontId="15" fillId="0" borderId="0" xfId="3" applyFont="1" applyFill="1" applyBorder="1" applyAlignment="1">
      <alignment horizontal="left" vertical="center" shrinkToFit="1"/>
    </xf>
    <xf numFmtId="0" fontId="0" fillId="0" borderId="0" xfId="0" applyFont="1">
      <alignment vertical="center"/>
    </xf>
    <xf numFmtId="177" fontId="0" fillId="0" borderId="0" xfId="0" applyNumberFormat="1" applyFont="1">
      <alignment vertical="center"/>
    </xf>
    <xf numFmtId="0" fontId="0" fillId="0" borderId="0" xfId="0" applyFont="1" applyFill="1">
      <alignment vertical="center"/>
    </xf>
    <xf numFmtId="49" fontId="9" fillId="0" borderId="20" xfId="1" applyNumberFormat="1" applyFont="1" applyBorder="1" applyAlignment="1">
      <alignment horizontal="center" vertical="center"/>
    </xf>
    <xf numFmtId="49" fontId="9" fillId="0" borderId="21" xfId="1" applyNumberFormat="1" applyFont="1" applyBorder="1" applyAlignment="1">
      <alignment horizontal="center" vertical="center"/>
    </xf>
    <xf numFmtId="0" fontId="5" fillId="0" borderId="13" xfId="0" applyFont="1" applyBorder="1" applyAlignment="1">
      <alignment horizontal="distributed" vertical="center"/>
    </xf>
    <xf numFmtId="0" fontId="5" fillId="0" borderId="0" xfId="0" applyFont="1" applyBorder="1" applyAlignment="1">
      <alignment horizontal="distributed" vertical="center"/>
    </xf>
    <xf numFmtId="0" fontId="5" fillId="0" borderId="13" xfId="0" applyFont="1" applyFill="1" applyBorder="1" applyAlignment="1">
      <alignment horizontal="distributed" vertical="center"/>
    </xf>
    <xf numFmtId="0" fontId="5" fillId="0" borderId="0" xfId="0" applyFont="1" applyFill="1" applyBorder="1" applyAlignment="1">
      <alignment horizontal="distributed" vertical="center"/>
    </xf>
    <xf numFmtId="49" fontId="9" fillId="0" borderId="21"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7" xfId="1" applyNumberFormat="1" applyFont="1" applyBorder="1" applyAlignment="1">
      <alignment horizontal="center" vertical="center"/>
    </xf>
    <xf numFmtId="0" fontId="5" fillId="0" borderId="4" xfId="0" applyFont="1" applyFill="1" applyBorder="1" applyAlignment="1">
      <alignment horizontal="distributed" vertical="center"/>
    </xf>
    <xf numFmtId="0" fontId="5" fillId="0" borderId="4" xfId="0" applyFont="1" applyBorder="1" applyAlignment="1">
      <alignment horizontal="distributed" vertical="center"/>
    </xf>
    <xf numFmtId="0" fontId="14" fillId="0" borderId="0" xfId="0" applyFont="1" applyFill="1" applyBorder="1" applyAlignment="1">
      <alignment horizontal="distributed" vertical="center"/>
    </xf>
    <xf numFmtId="0" fontId="14" fillId="0" borderId="0" xfId="0" applyFont="1" applyBorder="1" applyAlignment="1">
      <alignment horizontal="distributed" vertical="center"/>
    </xf>
    <xf numFmtId="49" fontId="9" fillId="0" borderId="20" xfId="0" applyNumberFormat="1" applyFont="1" applyBorder="1" applyAlignment="1">
      <alignment horizontal="center" vertical="center"/>
    </xf>
    <xf numFmtId="49" fontId="9" fillId="0" borderId="21" xfId="1" applyNumberFormat="1" applyFont="1" applyFill="1" applyBorder="1" applyAlignment="1">
      <alignment horizontal="center" vertical="center"/>
    </xf>
    <xf numFmtId="49" fontId="9" fillId="0" borderId="20" xfId="1" applyNumberFormat="1" applyFont="1" applyFill="1" applyBorder="1" applyAlignment="1">
      <alignment horizontal="center" vertical="center"/>
    </xf>
    <xf numFmtId="49" fontId="9" fillId="0" borderId="20"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xf>
    <xf numFmtId="49" fontId="9" fillId="0" borderId="17" xfId="1" applyNumberFormat="1" applyFont="1" applyFill="1" applyBorder="1" applyAlignment="1">
      <alignment horizontal="center" vertical="center"/>
    </xf>
    <xf numFmtId="49" fontId="9" fillId="0" borderId="22" xfId="1" applyNumberFormat="1" applyFont="1" applyFill="1" applyBorder="1" applyAlignment="1">
      <alignment horizontal="center" vertical="center"/>
    </xf>
    <xf numFmtId="0" fontId="16" fillId="0" borderId="2" xfId="0" applyFont="1" applyBorder="1" applyAlignment="1">
      <alignment vertical="center" wrapText="1"/>
    </xf>
    <xf numFmtId="38" fontId="13" fillId="0" borderId="20" xfId="1" applyFont="1" applyFill="1" applyBorder="1" applyAlignment="1">
      <alignment horizontal="center" vertical="center"/>
    </xf>
    <xf numFmtId="38" fontId="13" fillId="0" borderId="21" xfId="1" applyFont="1" applyFill="1" applyBorder="1" applyAlignment="1">
      <alignment horizontal="center" vertical="center"/>
    </xf>
    <xf numFmtId="38" fontId="13" fillId="0" borderId="17" xfId="1" applyFont="1" applyFill="1" applyBorder="1" applyAlignment="1">
      <alignment horizontal="center" vertical="center"/>
    </xf>
    <xf numFmtId="38" fontId="13" fillId="0" borderId="0"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19" xfId="1" applyFont="1" applyFill="1" applyBorder="1" applyAlignment="1">
      <alignment horizontal="center" vertical="center"/>
    </xf>
    <xf numFmtId="178" fontId="13" fillId="0" borderId="10" xfId="1" applyNumberFormat="1" applyFont="1" applyFill="1" applyBorder="1" applyAlignment="1">
      <alignment horizontal="center" vertical="center"/>
    </xf>
    <xf numFmtId="178" fontId="13" fillId="0" borderId="19" xfId="1" applyNumberFormat="1" applyFont="1" applyFill="1" applyBorder="1" applyAlignment="1">
      <alignment horizontal="center" vertical="center"/>
    </xf>
    <xf numFmtId="178" fontId="13" fillId="0" borderId="20" xfId="1" applyNumberFormat="1" applyFont="1" applyFill="1" applyBorder="1" applyAlignment="1">
      <alignment horizontal="center" vertical="center"/>
    </xf>
    <xf numFmtId="178" fontId="13" fillId="0" borderId="21" xfId="1" applyNumberFormat="1" applyFont="1" applyFill="1" applyBorder="1" applyAlignment="1">
      <alignment horizontal="center" vertical="center"/>
    </xf>
    <xf numFmtId="178" fontId="13" fillId="0" borderId="0" xfId="1" applyNumberFormat="1"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9" xfId="1" applyNumberFormat="1" applyFont="1" applyFill="1" applyBorder="1" applyAlignment="1">
      <alignment horizontal="center" vertical="center"/>
    </xf>
    <xf numFmtId="0" fontId="13" fillId="0" borderId="13" xfId="0" applyFont="1" applyFill="1" applyBorder="1" applyAlignment="1">
      <alignment horizontal="distributed" vertical="center"/>
    </xf>
    <xf numFmtId="178" fontId="13" fillId="0" borderId="18" xfId="1" applyNumberFormat="1" applyFont="1" applyFill="1" applyBorder="1" applyAlignment="1">
      <alignment horizontal="center" vertical="center"/>
    </xf>
    <xf numFmtId="178" fontId="13" fillId="0" borderId="7" xfId="1" applyNumberFormat="1" applyFont="1" applyFill="1" applyBorder="1" applyAlignment="1">
      <alignment horizontal="center" vertical="center"/>
    </xf>
    <xf numFmtId="38" fontId="13" fillId="0" borderId="9" xfId="1" applyFont="1" applyFill="1" applyBorder="1" applyAlignment="1">
      <alignment horizontal="center" vertical="center"/>
    </xf>
    <xf numFmtId="0" fontId="15" fillId="0" borderId="4" xfId="0" applyFont="1" applyFill="1" applyBorder="1" applyAlignment="1">
      <alignment horizontal="distributed" vertical="center"/>
    </xf>
    <xf numFmtId="0" fontId="13" fillId="0" borderId="20" xfId="3" applyFont="1" applyFill="1" applyBorder="1" applyAlignment="1">
      <alignment horizontal="center" vertical="center"/>
    </xf>
    <xf numFmtId="0" fontId="13" fillId="0" borderId="17" xfId="3" applyFont="1" applyFill="1" applyBorder="1" applyAlignment="1">
      <alignment horizontal="center" vertical="center"/>
    </xf>
    <xf numFmtId="0" fontId="13" fillId="0" borderId="21" xfId="3"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9" xfId="3" applyFont="1" applyFill="1" applyBorder="1" applyAlignment="1">
      <alignment horizontal="distributed" vertical="center"/>
    </xf>
    <xf numFmtId="0" fontId="13" fillId="0" borderId="11" xfId="3" applyFont="1" applyFill="1" applyBorder="1" applyAlignment="1">
      <alignment horizontal="distributed" vertical="center"/>
    </xf>
    <xf numFmtId="0" fontId="13" fillId="0" borderId="10" xfId="3" applyFont="1" applyFill="1" applyBorder="1" applyAlignment="1">
      <alignment horizontal="distributed" vertical="center"/>
    </xf>
    <xf numFmtId="0" fontId="13" fillId="0" borderId="13" xfId="3" applyFont="1" applyFill="1" applyBorder="1" applyAlignment="1">
      <alignment horizontal="distributed" vertical="center"/>
    </xf>
    <xf numFmtId="0" fontId="13" fillId="0" borderId="0" xfId="3" applyFont="1" applyFill="1" applyBorder="1" applyAlignment="1">
      <alignment horizontal="distributed" vertical="center"/>
    </xf>
    <xf numFmtId="0" fontId="13" fillId="0" borderId="7" xfId="3" applyFont="1" applyFill="1" applyBorder="1" applyAlignment="1">
      <alignment horizontal="distributed" vertical="center"/>
    </xf>
    <xf numFmtId="0" fontId="13" fillId="0" borderId="2" xfId="3" applyFont="1" applyFill="1" applyBorder="1" applyAlignment="1">
      <alignment horizontal="center" vertical="center"/>
    </xf>
    <xf numFmtId="0" fontId="13" fillId="0" borderId="13" xfId="3" applyFont="1" applyFill="1" applyBorder="1" applyAlignment="1">
      <alignment horizontal="center" vertical="center"/>
    </xf>
    <xf numFmtId="0" fontId="13" fillId="0" borderId="16" xfId="3" applyFont="1" applyFill="1" applyBorder="1" applyAlignment="1">
      <alignment horizontal="center" vertical="center" textRotation="255"/>
    </xf>
    <xf numFmtId="0" fontId="13" fillId="0" borderId="12" xfId="3" applyFont="1" applyFill="1" applyBorder="1" applyAlignment="1">
      <alignment horizontal="center" vertical="center" textRotation="255"/>
    </xf>
    <xf numFmtId="0" fontId="13" fillId="0" borderId="8" xfId="3" applyFont="1" applyFill="1" applyBorder="1" applyAlignment="1">
      <alignment horizontal="center" vertical="center" textRotation="255"/>
    </xf>
    <xf numFmtId="0" fontId="13" fillId="0" borderId="9" xfId="3" applyFont="1" applyFill="1" applyBorder="1" applyAlignment="1">
      <alignment horizontal="distributed" vertical="center"/>
    </xf>
    <xf numFmtId="0" fontId="13" fillId="0" borderId="19" xfId="3" applyFont="1" applyFill="1" applyBorder="1" applyAlignment="1">
      <alignment horizontal="center" vertical="center" textRotation="255"/>
    </xf>
    <xf numFmtId="0" fontId="13" fillId="0" borderId="9" xfId="3" applyFont="1" applyFill="1" applyBorder="1" applyAlignment="1">
      <alignment horizontal="center" vertical="center" textRotation="255"/>
    </xf>
    <xf numFmtId="0" fontId="13" fillId="0" borderId="15" xfId="3" applyFont="1" applyFill="1" applyBorder="1" applyAlignment="1">
      <alignment horizontal="center" vertical="center" textRotation="255"/>
    </xf>
    <xf numFmtId="0" fontId="13" fillId="0" borderId="3" xfId="3" applyFont="1" applyFill="1" applyBorder="1" applyAlignment="1">
      <alignment horizontal="center" vertical="center" textRotation="255"/>
    </xf>
    <xf numFmtId="0" fontId="13" fillId="0" borderId="7" xfId="3" applyFont="1" applyFill="1" applyBorder="1" applyAlignment="1">
      <alignment horizontal="center" vertical="center"/>
    </xf>
    <xf numFmtId="0" fontId="13" fillId="0" borderId="9" xfId="3" applyFont="1" applyFill="1" applyBorder="1" applyAlignment="1">
      <alignment horizontal="center" vertical="center"/>
    </xf>
    <xf numFmtId="0" fontId="13" fillId="0" borderId="0" xfId="3" applyFont="1" applyFill="1" applyBorder="1" applyAlignment="1">
      <alignment horizontal="distributed" vertical="center" wrapText="1"/>
    </xf>
    <xf numFmtId="0" fontId="13" fillId="0" borderId="7" xfId="3" applyFont="1" applyFill="1" applyBorder="1" applyAlignment="1">
      <alignment horizontal="distributed" vertical="center" wrapText="1"/>
    </xf>
    <xf numFmtId="0" fontId="13" fillId="0" borderId="18" xfId="3" applyFont="1" applyFill="1" applyBorder="1" applyAlignment="1">
      <alignment horizontal="center" vertical="center" textRotation="255"/>
    </xf>
    <xf numFmtId="0" fontId="15" fillId="0" borderId="0" xfId="3" applyFont="1" applyFill="1" applyBorder="1" applyAlignment="1">
      <alignment horizontal="left" vertical="center" shrinkToFit="1"/>
    </xf>
    <xf numFmtId="0" fontId="13" fillId="0" borderId="8" xfId="3" applyFont="1" applyFill="1" applyBorder="1" applyAlignment="1">
      <alignment horizontal="distributed" vertical="center"/>
    </xf>
    <xf numFmtId="0" fontId="13" fillId="0" borderId="25" xfId="3" applyFont="1" applyFill="1" applyBorder="1" applyAlignment="1">
      <alignment horizontal="distributed" vertical="center"/>
    </xf>
    <xf numFmtId="0" fontId="13" fillId="0" borderId="18" xfId="3" applyFont="1" applyFill="1" applyBorder="1" applyAlignment="1">
      <alignment horizontal="distributed" vertical="center"/>
    </xf>
  </cellXfs>
  <cellStyles count="12">
    <cellStyle name="桁区切り" xfId="1" builtinId="6"/>
    <cellStyle name="桁区切り 2" xfId="10"/>
    <cellStyle name="標準" xfId="0" builtinId="0"/>
    <cellStyle name="標準 2" xfId="4"/>
    <cellStyle name="標準 2 2 2" xfId="7"/>
    <cellStyle name="標準 2 3" xfId="6"/>
    <cellStyle name="標準 2 4" xfId="8"/>
    <cellStyle name="標準 3" xfId="2"/>
    <cellStyle name="標準 4" xfId="5"/>
    <cellStyle name="標準 5" xfId="9"/>
    <cellStyle name="標準 6" xfId="11"/>
    <cellStyle name="標準_市（様式）"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23"/>
  <sheetViews>
    <sheetView view="pageBreakPreview" zoomScale="90" zoomScaleNormal="85" zoomScaleSheetLayoutView="90" workbookViewId="0">
      <selection activeCell="J6" sqref="J6"/>
    </sheetView>
  </sheetViews>
  <sheetFormatPr defaultRowHeight="13.5"/>
  <cols>
    <col min="1" max="1" width="5.625" customWidth="1"/>
    <col min="2" max="7" width="12.625" customWidth="1"/>
  </cols>
  <sheetData>
    <row r="1" spans="1:7" ht="30" customHeight="1">
      <c r="A1" s="8" t="s">
        <v>281</v>
      </c>
    </row>
    <row r="2" spans="1:7" ht="30" customHeight="1" thickBot="1">
      <c r="B2" s="99"/>
      <c r="C2" s="99"/>
      <c r="D2" s="99"/>
      <c r="E2" s="99"/>
      <c r="F2" s="99"/>
      <c r="G2" s="99"/>
    </row>
    <row r="3" spans="1:7" ht="30" customHeight="1">
      <c r="B3" s="100"/>
      <c r="C3" s="104" t="s">
        <v>284</v>
      </c>
      <c r="D3" s="104" t="s">
        <v>285</v>
      </c>
      <c r="E3" s="104" t="s">
        <v>280</v>
      </c>
      <c r="F3" s="104" t="s">
        <v>286</v>
      </c>
      <c r="G3" s="101" t="s">
        <v>287</v>
      </c>
    </row>
    <row r="4" spans="1:7" ht="30" customHeight="1">
      <c r="B4" s="107" t="s">
        <v>260</v>
      </c>
      <c r="C4" s="105">
        <v>98.5</v>
      </c>
      <c r="D4" s="105">
        <v>98.8</v>
      </c>
      <c r="E4" s="105">
        <v>98.9</v>
      </c>
      <c r="F4" s="105">
        <v>98.299505180937317</v>
      </c>
      <c r="G4" s="102">
        <f>'(1)ｱ合計'!J36</f>
        <v>98.993347494427525</v>
      </c>
    </row>
    <row r="5" spans="1:7" ht="30" customHeight="1">
      <c r="B5" s="107" t="s">
        <v>261</v>
      </c>
      <c r="C5" s="105">
        <v>98.23</v>
      </c>
      <c r="D5" s="105">
        <v>98.5</v>
      </c>
      <c r="E5" s="105">
        <v>98.5</v>
      </c>
      <c r="F5" s="105">
        <v>98.023011681502652</v>
      </c>
      <c r="G5" s="102">
        <f>'(1)ｱ合計'!F36</f>
        <v>98.692198238771127</v>
      </c>
    </row>
    <row r="6" spans="1:7" ht="30" customHeight="1">
      <c r="B6" s="107" t="s">
        <v>262</v>
      </c>
      <c r="C6" s="105">
        <v>97.78</v>
      </c>
      <c r="D6" s="105">
        <v>98.1</v>
      </c>
      <c r="E6" s="105">
        <v>98.2</v>
      </c>
      <c r="F6" s="105">
        <v>97.969645191977065</v>
      </c>
      <c r="G6" s="102">
        <f>'(1)ｱ合計'!N36</f>
        <v>98.286326684989703</v>
      </c>
    </row>
    <row r="7" spans="1:7" ht="30" customHeight="1">
      <c r="B7" s="107" t="s">
        <v>263</v>
      </c>
      <c r="C7" s="105">
        <v>97.44</v>
      </c>
      <c r="D7" s="105">
        <v>97.9</v>
      </c>
      <c r="E7" s="105">
        <v>97.9</v>
      </c>
      <c r="F7" s="105">
        <v>97.572254575541152</v>
      </c>
      <c r="G7" s="102">
        <f>'(1)ｱ合計'!R36</f>
        <v>97.85143855351582</v>
      </c>
    </row>
    <row r="8" spans="1:7" ht="30" customHeight="1">
      <c r="B8" s="107" t="s">
        <v>264</v>
      </c>
      <c r="C8" s="105">
        <v>99.17</v>
      </c>
      <c r="D8" s="105">
        <v>99.2</v>
      </c>
      <c r="E8" s="105">
        <v>99.2</v>
      </c>
      <c r="F8" s="105">
        <v>98.991791832290048</v>
      </c>
      <c r="G8" s="102">
        <f>'(1)ｱ合計'!Y36</f>
        <v>99.279726773477776</v>
      </c>
    </row>
    <row r="9" spans="1:7" ht="30" customHeight="1">
      <c r="B9" s="107" t="s">
        <v>265</v>
      </c>
      <c r="C9" s="105">
        <v>99.03</v>
      </c>
      <c r="D9" s="105">
        <v>99.2</v>
      </c>
      <c r="E9" s="105">
        <v>99.2</v>
      </c>
      <c r="F9" s="105">
        <v>99.225824642473711</v>
      </c>
      <c r="G9" s="102">
        <f>'(1)ｱ合計'!AC36</f>
        <v>99.460931804346757</v>
      </c>
    </row>
    <row r="10" spans="1:7" ht="30" customHeight="1">
      <c r="B10" s="107" t="s">
        <v>266</v>
      </c>
      <c r="C10" s="105">
        <v>96.96</v>
      </c>
      <c r="D10" s="105">
        <v>97.5</v>
      </c>
      <c r="E10" s="105">
        <v>97.8</v>
      </c>
      <c r="F10" s="105">
        <v>97.784001105766009</v>
      </c>
      <c r="G10" s="102">
        <f>'(1)ｱ合計'!AG36</f>
        <v>98.113319397177619</v>
      </c>
    </row>
    <row r="11" spans="1:7" ht="30" customHeight="1">
      <c r="B11" s="107" t="s">
        <v>267</v>
      </c>
      <c r="C11" s="105">
        <v>97.01</v>
      </c>
      <c r="D11" s="105">
        <v>97.4</v>
      </c>
      <c r="E11" s="105">
        <v>97.5</v>
      </c>
      <c r="F11" s="105">
        <v>97.306866388200959</v>
      </c>
      <c r="G11" s="102">
        <f>'(1)ｱ合計'!AK36</f>
        <v>97.5608185107412</v>
      </c>
    </row>
    <row r="12" spans="1:7" ht="30" customHeight="1">
      <c r="B12" s="107" t="s">
        <v>268</v>
      </c>
      <c r="C12" s="105">
        <v>98.45</v>
      </c>
      <c r="D12" s="105">
        <v>98.7</v>
      </c>
      <c r="E12" s="105">
        <v>98.9</v>
      </c>
      <c r="F12" s="105">
        <v>98.439365781998887</v>
      </c>
      <c r="G12" s="102">
        <f>'(1)ｱ合計'!AR36</f>
        <v>99.069490616922607</v>
      </c>
    </row>
    <row r="13" spans="1:7" ht="30" customHeight="1">
      <c r="B13" s="107" t="s">
        <v>269</v>
      </c>
      <c r="C13" s="105">
        <v>97.89</v>
      </c>
      <c r="D13" s="105">
        <v>98.2</v>
      </c>
      <c r="E13" s="105">
        <v>98.3</v>
      </c>
      <c r="F13" s="105">
        <v>97.856371026825698</v>
      </c>
      <c r="G13" s="102">
        <f>'(1)ｱ合計'!AV36</f>
        <v>98.528826192378872</v>
      </c>
    </row>
    <row r="14" spans="1:7" ht="30" customHeight="1">
      <c r="B14" s="107" t="s">
        <v>270</v>
      </c>
      <c r="C14" s="105">
        <v>99.45</v>
      </c>
      <c r="D14" s="105">
        <v>99.5</v>
      </c>
      <c r="E14" s="105">
        <v>99.4</v>
      </c>
      <c r="F14" s="105">
        <v>98.584824186762418</v>
      </c>
      <c r="G14" s="102">
        <f>'(1)ｱ合計'!AZ36</f>
        <v>99.300807768557604</v>
      </c>
    </row>
    <row r="15" spans="1:7" ht="30" customHeight="1">
      <c r="B15" s="107" t="s">
        <v>271</v>
      </c>
      <c r="C15" s="105">
        <v>98.77</v>
      </c>
      <c r="D15" s="105">
        <v>99</v>
      </c>
      <c r="E15" s="105">
        <v>98.9</v>
      </c>
      <c r="F15" s="105">
        <v>97.937016286349674</v>
      </c>
      <c r="G15" s="102">
        <f>'(1)ｱ合計'!BD36</f>
        <v>99.009355271701338</v>
      </c>
    </row>
    <row r="16" spans="1:7" ht="30" customHeight="1">
      <c r="B16" s="107" t="s">
        <v>272</v>
      </c>
      <c r="C16" s="105">
        <v>98.23</v>
      </c>
      <c r="D16" s="105">
        <v>98.5</v>
      </c>
      <c r="E16" s="105">
        <v>98.6</v>
      </c>
      <c r="F16" s="105">
        <v>97.29583568071601</v>
      </c>
      <c r="G16" s="102">
        <f>'(1)ｱ合計'!BK36</f>
        <v>98.636163114130213</v>
      </c>
    </row>
    <row r="17" spans="2:7" ht="30" customHeight="1">
      <c r="B17" s="107" t="s">
        <v>273</v>
      </c>
      <c r="C17" s="105">
        <v>98.2</v>
      </c>
      <c r="D17" s="105">
        <v>98.5</v>
      </c>
      <c r="E17" s="105">
        <v>98.6</v>
      </c>
      <c r="F17" s="105">
        <v>97.646967006103921</v>
      </c>
      <c r="G17" s="102">
        <f>'(1)ｱ合計'!BO36</f>
        <v>98.646815993548316</v>
      </c>
    </row>
    <row r="18" spans="2:7" ht="30" customHeight="1">
      <c r="B18" s="107" t="s">
        <v>274</v>
      </c>
      <c r="C18" s="105">
        <v>98.14</v>
      </c>
      <c r="D18" s="105">
        <v>98.4</v>
      </c>
      <c r="E18" s="105">
        <v>98.4</v>
      </c>
      <c r="F18" s="105">
        <v>97.588949495859907</v>
      </c>
      <c r="G18" s="102">
        <f>'(1)ｱ合計'!BS36</f>
        <v>98.576024943243496</v>
      </c>
    </row>
    <row r="19" spans="2:7" ht="30" customHeight="1">
      <c r="B19" s="107" t="s">
        <v>275</v>
      </c>
      <c r="C19" s="105">
        <v>96.69</v>
      </c>
      <c r="D19" s="105">
        <v>97.4</v>
      </c>
      <c r="E19" s="105">
        <v>97.7</v>
      </c>
      <c r="F19" s="105">
        <v>96.899959982063521</v>
      </c>
      <c r="G19" s="102">
        <f>'(1)ｱ合計'!BW36</f>
        <v>97.952169963334924</v>
      </c>
    </row>
    <row r="20" spans="2:7" ht="30" customHeight="1">
      <c r="B20" s="107" t="s">
        <v>276</v>
      </c>
      <c r="C20" s="105">
        <v>96.81</v>
      </c>
      <c r="D20" s="105">
        <v>97.2</v>
      </c>
      <c r="E20" s="105">
        <v>98.2</v>
      </c>
      <c r="F20" s="105">
        <v>97.160169432505015</v>
      </c>
      <c r="G20" s="102">
        <f>'(1)ｱ合計'!CD36</f>
        <v>98.385248383069666</v>
      </c>
    </row>
    <row r="21" spans="2:7" ht="30" customHeight="1">
      <c r="B21" s="107" t="s">
        <v>277</v>
      </c>
      <c r="C21" s="105">
        <v>98.2</v>
      </c>
      <c r="D21" s="105">
        <v>98.4</v>
      </c>
      <c r="E21" s="105">
        <v>98.4</v>
      </c>
      <c r="F21" s="105">
        <v>97.607561774782312</v>
      </c>
      <c r="G21" s="102">
        <f>'(1)ｱ合計'!CH36</f>
        <v>98.450839150015014</v>
      </c>
    </row>
    <row r="22" spans="2:7" ht="30" customHeight="1">
      <c r="B22" s="107" t="s">
        <v>278</v>
      </c>
      <c r="C22" s="105">
        <v>98.58</v>
      </c>
      <c r="D22" s="105">
        <v>98.7</v>
      </c>
      <c r="E22" s="105">
        <v>98.7</v>
      </c>
      <c r="F22" s="105">
        <v>97.992582668355283</v>
      </c>
      <c r="G22" s="102">
        <f>'(1)ｱ合計'!CL36</f>
        <v>98.764466113934418</v>
      </c>
    </row>
    <row r="23" spans="2:7" ht="30" customHeight="1" thickBot="1">
      <c r="B23" s="108" t="s">
        <v>279</v>
      </c>
      <c r="C23" s="106">
        <v>96.67</v>
      </c>
      <c r="D23" s="106">
        <v>97.4</v>
      </c>
      <c r="E23" s="106">
        <v>97.7</v>
      </c>
      <c r="F23" s="106">
        <v>97.230352050617157</v>
      </c>
      <c r="G23" s="103">
        <f>'(1)ｱ合計'!CP36</f>
        <v>98.163808703382102</v>
      </c>
    </row>
  </sheetData>
  <phoneticPr fontId="3"/>
  <pageMargins left="0.70866141732283472" right="0.70866141732283472" top="0.74803149606299213" bottom="0.74803149606299213" header="0.31496062992125984" footer="0.51181102362204722"/>
  <pageSetup paperSize="9" firstPageNumber="103" orientation="portrait" useFirstPageNumber="1" r:id="rId1"/>
  <headerFooter>
    <oddFooter>&amp;C&amp;"ＭＳ Ｐ明朝,標準"&amp;9- &amp;P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A1:CR37"/>
  <sheetViews>
    <sheetView tabSelected="1" zoomScale="75" zoomScaleNormal="75" zoomScaleSheetLayoutView="70" zoomScalePageLayoutView="90" workbookViewId="0">
      <selection activeCell="L24" sqref="L24"/>
    </sheetView>
  </sheetViews>
  <sheetFormatPr defaultColWidth="11.375" defaultRowHeight="23.1" customHeight="1"/>
  <cols>
    <col min="1" max="1" width="4.25" style="1" customWidth="1"/>
    <col min="2" max="2" width="10.125" style="1" customWidth="1"/>
    <col min="3" max="3" width="0.75" style="1" customWidth="1"/>
    <col min="4" max="4" width="15" style="81" customWidth="1"/>
    <col min="5" max="5" width="15" style="82" customWidth="1"/>
    <col min="6" max="7" width="9" style="1" customWidth="1"/>
    <col min="8" max="8" width="15" style="81" customWidth="1"/>
    <col min="9" max="9" width="14.875" style="82" customWidth="1"/>
    <col min="10" max="11" width="9" style="1" customWidth="1"/>
    <col min="12" max="13" width="17.625" style="82" customWidth="1"/>
    <col min="14" max="15" width="9" style="1" customWidth="1"/>
    <col min="16" max="17" width="17.625" style="82" customWidth="1"/>
    <col min="18" max="19" width="9" style="1" customWidth="1"/>
    <col min="20" max="20" width="4.25" style="1" customWidth="1"/>
    <col min="21" max="21" width="10.125" style="1" customWidth="1"/>
    <col min="22" max="22" width="0.75" style="1" customWidth="1"/>
    <col min="23" max="23" width="15" style="81" customWidth="1"/>
    <col min="24" max="24" width="15" style="82" customWidth="1"/>
    <col min="25" max="26" width="9" style="1" customWidth="1"/>
    <col min="27" max="27" width="15" style="81" customWidth="1"/>
    <col min="28" max="28" width="15" style="82" customWidth="1"/>
    <col min="29" max="30" width="9" style="1" customWidth="1"/>
    <col min="31" max="31" width="17.625" style="81" customWidth="1"/>
    <col min="32" max="32" width="17.625" style="82" customWidth="1"/>
    <col min="33" max="34" width="9.625" style="1" customWidth="1"/>
    <col min="35" max="36" width="17.625" style="82" customWidth="1"/>
    <col min="37" max="38" width="9.625" style="1" customWidth="1"/>
    <col min="39" max="39" width="4.25" style="1" customWidth="1"/>
    <col min="40" max="40" width="10.125" style="1" customWidth="1"/>
    <col min="41" max="41" width="0.75" style="1" customWidth="1"/>
    <col min="42" max="43" width="15" style="82" customWidth="1"/>
    <col min="44" max="45" width="9" style="1" customWidth="1"/>
    <col min="46" max="47" width="15" style="82" customWidth="1"/>
    <col min="48" max="49" width="9" style="1" customWidth="1"/>
    <col min="50" max="51" width="17.625" style="82" customWidth="1"/>
    <col min="52" max="53" width="9.625" style="1" customWidth="1"/>
    <col min="54" max="55" width="17.625" style="82" customWidth="1"/>
    <col min="56" max="57" width="9.625" style="1" customWidth="1"/>
    <col min="58" max="58" width="4.25" style="1" customWidth="1"/>
    <col min="59" max="59" width="10.125" style="1" customWidth="1"/>
    <col min="60" max="60" width="0.75" style="1" customWidth="1"/>
    <col min="61" max="62" width="15" style="82" customWidth="1"/>
    <col min="63" max="64" width="9" style="1" customWidth="1"/>
    <col min="65" max="66" width="15" style="82" customWidth="1"/>
    <col min="67" max="68" width="9" style="1" customWidth="1"/>
    <col min="69" max="70" width="17.625" style="82" customWidth="1"/>
    <col min="71" max="72" width="9.625" style="1" customWidth="1"/>
    <col min="73" max="74" width="17.625" style="82" customWidth="1"/>
    <col min="75" max="76" width="9.625" style="1" customWidth="1"/>
    <col min="77" max="77" width="4.25" style="1" customWidth="1"/>
    <col min="78" max="78" width="10.125" style="1" customWidth="1"/>
    <col min="79" max="79" width="0.75" style="1" customWidth="1"/>
    <col min="80" max="81" width="15" style="82" customWidth="1"/>
    <col min="82" max="83" width="9" style="1" customWidth="1"/>
    <col min="84" max="85" width="15" style="82" customWidth="1"/>
    <col min="86" max="87" width="9" style="1" customWidth="1"/>
    <col min="88" max="89" width="17.625" style="82" customWidth="1"/>
    <col min="90" max="91" width="9.625" style="1" customWidth="1"/>
    <col min="92" max="93" width="17.625" style="82" customWidth="1"/>
    <col min="94" max="95" width="9.625" style="1" customWidth="1"/>
    <col min="96" max="16384" width="11.375" style="1"/>
  </cols>
  <sheetData>
    <row r="1" spans="1:95" ht="23.25" customHeight="1">
      <c r="A1" s="8" t="s">
        <v>338</v>
      </c>
      <c r="B1" s="7"/>
      <c r="C1" s="6"/>
    </row>
    <row r="2" spans="1:95" s="10" customFormat="1" ht="23.25" customHeight="1">
      <c r="A2" s="9" t="s">
        <v>282</v>
      </c>
      <c r="B2" s="9"/>
      <c r="D2" s="83"/>
      <c r="E2" s="84"/>
      <c r="H2" s="83"/>
      <c r="I2" s="84"/>
      <c r="L2" s="84"/>
      <c r="M2" s="84"/>
      <c r="P2" s="84"/>
      <c r="Q2" s="84"/>
      <c r="T2" s="9" t="str">
        <f>A2</f>
        <v>　(1)　令和３年度市税決算額</v>
      </c>
      <c r="U2" s="9"/>
      <c r="W2" s="83"/>
      <c r="X2" s="84"/>
      <c r="AA2" s="83"/>
      <c r="AB2" s="84"/>
      <c r="AE2" s="83"/>
      <c r="AF2" s="84"/>
      <c r="AI2" s="84"/>
      <c r="AJ2" s="84"/>
      <c r="AM2" s="9" t="str">
        <f>T2</f>
        <v>　(1)　令和３年度市税決算額</v>
      </c>
      <c r="AN2" s="9"/>
      <c r="AP2" s="84"/>
      <c r="AQ2" s="84"/>
      <c r="AT2" s="84"/>
      <c r="AU2" s="84"/>
      <c r="AX2" s="84"/>
      <c r="AY2" s="84"/>
      <c r="BB2" s="84"/>
      <c r="BC2" s="84"/>
      <c r="BF2" s="9" t="str">
        <f>T2</f>
        <v>　(1)　令和３年度市税決算額</v>
      </c>
      <c r="BG2" s="9"/>
      <c r="BI2" s="84"/>
      <c r="BJ2" s="84"/>
      <c r="BM2" s="84"/>
      <c r="BN2" s="84"/>
      <c r="BQ2" s="84"/>
      <c r="BR2" s="84"/>
      <c r="BU2" s="84"/>
      <c r="BV2" s="84"/>
      <c r="BY2" s="9" t="str">
        <f>T2</f>
        <v>　(1)　令和３年度市税決算額</v>
      </c>
      <c r="BZ2" s="9"/>
      <c r="CB2" s="84"/>
      <c r="CC2" s="84"/>
      <c r="CF2" s="84"/>
      <c r="CG2" s="84"/>
      <c r="CJ2" s="84"/>
      <c r="CK2" s="84"/>
      <c r="CN2" s="84"/>
      <c r="CO2" s="84"/>
    </row>
    <row r="3" spans="1:95" s="10" customFormat="1" ht="26.25" customHeight="1" thickBot="1">
      <c r="A3" s="9" t="s">
        <v>81</v>
      </c>
      <c r="B3" s="9"/>
      <c r="D3" s="83"/>
      <c r="E3" s="84"/>
      <c r="H3" s="83"/>
      <c r="I3" s="84"/>
      <c r="L3" s="84"/>
      <c r="M3" s="84"/>
      <c r="P3" s="84"/>
      <c r="Q3" s="84"/>
      <c r="S3" s="12" t="s">
        <v>0</v>
      </c>
      <c r="T3" s="9" t="str">
        <f>$A$3&amp;"　(つづき)"</f>
        <v>　　ア.　合　　計　(つづき)</v>
      </c>
      <c r="U3" s="9"/>
      <c r="W3" s="83"/>
      <c r="X3" s="84"/>
      <c r="AA3" s="83"/>
      <c r="AB3" s="84"/>
      <c r="AE3" s="83"/>
      <c r="AF3" s="84"/>
      <c r="AI3" s="84"/>
      <c r="AJ3" s="84"/>
      <c r="AL3" s="12" t="s">
        <v>0</v>
      </c>
      <c r="AM3" s="9" t="str">
        <f>T3</f>
        <v>　　ア.　合　　計　(つづき)</v>
      </c>
      <c r="AN3" s="9"/>
      <c r="AP3" s="84"/>
      <c r="AQ3" s="84"/>
      <c r="AT3" s="84"/>
      <c r="AU3" s="84"/>
      <c r="AW3" s="12"/>
      <c r="AX3" s="84"/>
      <c r="AY3" s="84"/>
      <c r="BB3" s="84"/>
      <c r="BC3" s="84"/>
      <c r="BE3" s="12" t="s">
        <v>0</v>
      </c>
      <c r="BF3" s="9" t="str">
        <f>T3</f>
        <v>　　ア.　合　　計　(つづき)</v>
      </c>
      <c r="BG3" s="9"/>
      <c r="BI3" s="84"/>
      <c r="BJ3" s="84"/>
      <c r="BM3" s="84"/>
      <c r="BN3" s="84"/>
      <c r="BQ3" s="84"/>
      <c r="BR3" s="84"/>
      <c r="BU3" s="84"/>
      <c r="BV3" s="84"/>
      <c r="BX3" s="12" t="s">
        <v>0</v>
      </c>
      <c r="BY3" s="9" t="str">
        <f>T3</f>
        <v>　　ア.　合　　計　(つづき)</v>
      </c>
      <c r="BZ3" s="9"/>
      <c r="CB3" s="84"/>
      <c r="CC3" s="84"/>
      <c r="CE3" s="12"/>
      <c r="CF3" s="84"/>
      <c r="CG3" s="84"/>
      <c r="CJ3" s="84"/>
      <c r="CK3" s="84"/>
      <c r="CM3" s="12"/>
      <c r="CN3" s="84"/>
      <c r="CO3" s="84"/>
      <c r="CQ3" s="12" t="s">
        <v>0</v>
      </c>
    </row>
    <row r="4" spans="1:95" s="15" customFormat="1" ht="26.25" customHeight="1">
      <c r="A4" s="13"/>
      <c r="B4" s="13"/>
      <c r="C4" s="14"/>
      <c r="D4" s="402" t="s">
        <v>82</v>
      </c>
      <c r="E4" s="403"/>
      <c r="F4" s="403"/>
      <c r="G4" s="410"/>
      <c r="H4" s="402" t="s">
        <v>83</v>
      </c>
      <c r="I4" s="403"/>
      <c r="J4" s="403"/>
      <c r="K4" s="403"/>
      <c r="L4" s="408" t="s">
        <v>95</v>
      </c>
      <c r="M4" s="408"/>
      <c r="N4" s="408"/>
      <c r="O4" s="409"/>
      <c r="P4" s="402" t="s">
        <v>84</v>
      </c>
      <c r="Q4" s="403"/>
      <c r="R4" s="403"/>
      <c r="S4" s="403"/>
      <c r="T4" s="13"/>
      <c r="U4" s="13"/>
      <c r="V4" s="14"/>
      <c r="W4" s="402" t="s">
        <v>85</v>
      </c>
      <c r="X4" s="403"/>
      <c r="Y4" s="403"/>
      <c r="Z4" s="410"/>
      <c r="AA4" s="402" t="s">
        <v>166</v>
      </c>
      <c r="AB4" s="403"/>
      <c r="AC4" s="403"/>
      <c r="AD4" s="403"/>
      <c r="AE4" s="403" t="s">
        <v>172</v>
      </c>
      <c r="AF4" s="403"/>
      <c r="AG4" s="403"/>
      <c r="AH4" s="410"/>
      <c r="AI4" s="402" t="s">
        <v>64</v>
      </c>
      <c r="AJ4" s="403"/>
      <c r="AK4" s="403"/>
      <c r="AL4" s="403"/>
      <c r="AM4" s="13"/>
      <c r="AN4" s="13"/>
      <c r="AO4" s="14"/>
      <c r="AP4" s="415" t="s">
        <v>16</v>
      </c>
      <c r="AQ4" s="408"/>
      <c r="AR4" s="408"/>
      <c r="AS4" s="409"/>
      <c r="AT4" s="402" t="s">
        <v>65</v>
      </c>
      <c r="AU4" s="403"/>
      <c r="AV4" s="403"/>
      <c r="AW4" s="403"/>
      <c r="AX4" s="403" t="s">
        <v>86</v>
      </c>
      <c r="AY4" s="403"/>
      <c r="AZ4" s="403"/>
      <c r="BA4" s="410"/>
      <c r="BB4" s="402" t="s">
        <v>87</v>
      </c>
      <c r="BC4" s="403"/>
      <c r="BD4" s="403"/>
      <c r="BE4" s="403"/>
      <c r="BF4" s="13"/>
      <c r="BG4" s="13"/>
      <c r="BH4" s="14"/>
      <c r="BI4" s="402" t="s">
        <v>88</v>
      </c>
      <c r="BJ4" s="403"/>
      <c r="BK4" s="403"/>
      <c r="BL4" s="410"/>
      <c r="BM4" s="402" t="s">
        <v>67</v>
      </c>
      <c r="BN4" s="403"/>
      <c r="BO4" s="403"/>
      <c r="BP4" s="403"/>
      <c r="BQ4" s="403" t="s">
        <v>89</v>
      </c>
      <c r="BR4" s="403"/>
      <c r="BS4" s="403"/>
      <c r="BT4" s="410"/>
      <c r="BU4" s="402" t="s">
        <v>96</v>
      </c>
      <c r="BV4" s="403"/>
      <c r="BW4" s="403"/>
      <c r="BX4" s="403"/>
      <c r="BY4" s="13"/>
      <c r="BZ4" s="13"/>
      <c r="CA4" s="14"/>
      <c r="CB4" s="402" t="s">
        <v>90</v>
      </c>
      <c r="CC4" s="403"/>
      <c r="CD4" s="403"/>
      <c r="CE4" s="410"/>
      <c r="CF4" s="402" t="s">
        <v>91</v>
      </c>
      <c r="CG4" s="403"/>
      <c r="CH4" s="403"/>
      <c r="CI4" s="403"/>
      <c r="CJ4" s="403" t="s">
        <v>92</v>
      </c>
      <c r="CK4" s="403"/>
      <c r="CL4" s="403"/>
      <c r="CM4" s="410"/>
      <c r="CN4" s="402" t="s">
        <v>196</v>
      </c>
      <c r="CO4" s="403"/>
      <c r="CP4" s="403"/>
      <c r="CQ4" s="403"/>
    </row>
    <row r="5" spans="1:95" s="10" customFormat="1" ht="26.25" customHeight="1">
      <c r="A5" s="16"/>
      <c r="B5" s="16"/>
      <c r="C5" s="17"/>
      <c r="D5" s="85" t="s">
        <v>93</v>
      </c>
      <c r="E5" s="86" t="s">
        <v>94</v>
      </c>
      <c r="F5" s="23" t="s">
        <v>1</v>
      </c>
      <c r="G5" s="18" t="s">
        <v>2</v>
      </c>
      <c r="H5" s="85" t="s">
        <v>93</v>
      </c>
      <c r="I5" s="86" t="s">
        <v>94</v>
      </c>
      <c r="J5" s="23" t="s">
        <v>1</v>
      </c>
      <c r="K5" s="23" t="s">
        <v>2</v>
      </c>
      <c r="L5" s="89" t="s">
        <v>93</v>
      </c>
      <c r="M5" s="86" t="s">
        <v>94</v>
      </c>
      <c r="N5" s="23" t="s">
        <v>1</v>
      </c>
      <c r="O5" s="18" t="s">
        <v>2</v>
      </c>
      <c r="P5" s="85" t="s">
        <v>93</v>
      </c>
      <c r="Q5" s="86" t="s">
        <v>94</v>
      </c>
      <c r="R5" s="23" t="s">
        <v>1</v>
      </c>
      <c r="S5" s="23" t="s">
        <v>2</v>
      </c>
      <c r="T5" s="16"/>
      <c r="U5" s="16"/>
      <c r="V5" s="17"/>
      <c r="W5" s="90" t="s">
        <v>93</v>
      </c>
      <c r="X5" s="86" t="s">
        <v>94</v>
      </c>
      <c r="Y5" s="23" t="s">
        <v>1</v>
      </c>
      <c r="Z5" s="23" t="s">
        <v>2</v>
      </c>
      <c r="AA5" s="90" t="s">
        <v>93</v>
      </c>
      <c r="AB5" s="86" t="s">
        <v>94</v>
      </c>
      <c r="AC5" s="23" t="s">
        <v>1</v>
      </c>
      <c r="AD5" s="23" t="s">
        <v>2</v>
      </c>
      <c r="AE5" s="89" t="s">
        <v>93</v>
      </c>
      <c r="AF5" s="86" t="s">
        <v>94</v>
      </c>
      <c r="AG5" s="23" t="s">
        <v>1</v>
      </c>
      <c r="AH5" s="23" t="s">
        <v>2</v>
      </c>
      <c r="AI5" s="91" t="s">
        <v>93</v>
      </c>
      <c r="AJ5" s="86" t="s">
        <v>94</v>
      </c>
      <c r="AK5" s="23" t="s">
        <v>1</v>
      </c>
      <c r="AL5" s="23" t="s">
        <v>2</v>
      </c>
      <c r="AM5" s="16"/>
      <c r="AN5" s="16"/>
      <c r="AO5" s="17"/>
      <c r="AP5" s="91" t="s">
        <v>93</v>
      </c>
      <c r="AQ5" s="86" t="s">
        <v>94</v>
      </c>
      <c r="AR5" s="23" t="s">
        <v>1</v>
      </c>
      <c r="AS5" s="23" t="s">
        <v>2</v>
      </c>
      <c r="AT5" s="91" t="s">
        <v>93</v>
      </c>
      <c r="AU5" s="92" t="s">
        <v>94</v>
      </c>
      <c r="AV5" s="18" t="s">
        <v>1</v>
      </c>
      <c r="AW5" s="23" t="s">
        <v>2</v>
      </c>
      <c r="AX5" s="89" t="s">
        <v>93</v>
      </c>
      <c r="AY5" s="92" t="s">
        <v>94</v>
      </c>
      <c r="AZ5" s="18" t="s">
        <v>1</v>
      </c>
      <c r="BA5" s="23" t="s">
        <v>2</v>
      </c>
      <c r="BB5" s="91" t="s">
        <v>93</v>
      </c>
      <c r="BC5" s="92" t="s">
        <v>94</v>
      </c>
      <c r="BD5" s="18" t="s">
        <v>1</v>
      </c>
      <c r="BE5" s="23" t="s">
        <v>2</v>
      </c>
      <c r="BF5" s="16"/>
      <c r="BG5" s="16"/>
      <c r="BH5" s="17"/>
      <c r="BI5" s="91" t="s">
        <v>93</v>
      </c>
      <c r="BJ5" s="92" t="s">
        <v>94</v>
      </c>
      <c r="BK5" s="18" t="s">
        <v>1</v>
      </c>
      <c r="BL5" s="23" t="s">
        <v>2</v>
      </c>
      <c r="BM5" s="91" t="s">
        <v>93</v>
      </c>
      <c r="BN5" s="86" t="s">
        <v>94</v>
      </c>
      <c r="BO5" s="23" t="s">
        <v>1</v>
      </c>
      <c r="BP5" s="23" t="s">
        <v>2</v>
      </c>
      <c r="BQ5" s="89" t="s">
        <v>93</v>
      </c>
      <c r="BR5" s="86" t="s">
        <v>94</v>
      </c>
      <c r="BS5" s="23" t="s">
        <v>1</v>
      </c>
      <c r="BT5" s="23" t="s">
        <v>2</v>
      </c>
      <c r="BU5" s="91" t="s">
        <v>93</v>
      </c>
      <c r="BV5" s="92" t="s">
        <v>94</v>
      </c>
      <c r="BW5" s="18" t="s">
        <v>1</v>
      </c>
      <c r="BX5" s="23" t="s">
        <v>2</v>
      </c>
      <c r="BY5" s="16"/>
      <c r="BZ5" s="16"/>
      <c r="CA5" s="17"/>
      <c r="CB5" s="91" t="s">
        <v>93</v>
      </c>
      <c r="CC5" s="92" t="s">
        <v>94</v>
      </c>
      <c r="CD5" s="18" t="s">
        <v>1</v>
      </c>
      <c r="CE5" s="23" t="s">
        <v>2</v>
      </c>
      <c r="CF5" s="91" t="s">
        <v>93</v>
      </c>
      <c r="CG5" s="92" t="s">
        <v>94</v>
      </c>
      <c r="CH5" s="18" t="s">
        <v>1</v>
      </c>
      <c r="CI5" s="23" t="s">
        <v>2</v>
      </c>
      <c r="CJ5" s="89" t="s">
        <v>93</v>
      </c>
      <c r="CK5" s="92" t="s">
        <v>94</v>
      </c>
      <c r="CL5" s="18" t="s">
        <v>1</v>
      </c>
      <c r="CM5" s="18" t="s">
        <v>2</v>
      </c>
      <c r="CN5" s="89" t="s">
        <v>93</v>
      </c>
      <c r="CO5" s="92" t="s">
        <v>94</v>
      </c>
      <c r="CP5" s="18" t="s">
        <v>1</v>
      </c>
      <c r="CQ5" s="23" t="s">
        <v>2</v>
      </c>
    </row>
    <row r="6" spans="1:95" s="93" customFormat="1" ht="28.5" customHeight="1">
      <c r="A6" s="404" t="s">
        <v>215</v>
      </c>
      <c r="B6" s="404"/>
      <c r="C6" s="19"/>
      <c r="D6" s="146">
        <v>114332499</v>
      </c>
      <c r="E6" s="146">
        <v>112182234</v>
      </c>
      <c r="F6" s="147">
        <v>98.11928802500853</v>
      </c>
      <c r="G6" s="148">
        <v>99.183676598125288</v>
      </c>
      <c r="H6" s="146">
        <v>169487999</v>
      </c>
      <c r="I6" s="146">
        <v>166985986</v>
      </c>
      <c r="J6" s="147">
        <v>98.523781615947925</v>
      </c>
      <c r="K6" s="149">
        <v>98.820330065705946</v>
      </c>
      <c r="L6" s="146">
        <v>157124347</v>
      </c>
      <c r="M6" s="146">
        <v>153510608</v>
      </c>
      <c r="N6" s="147">
        <v>97.700076996978709</v>
      </c>
      <c r="O6" s="148">
        <v>99.39499179555898</v>
      </c>
      <c r="P6" s="146">
        <v>108073761</v>
      </c>
      <c r="Q6" s="146">
        <v>105114150</v>
      </c>
      <c r="R6" s="147">
        <v>97.261489770861218</v>
      </c>
      <c r="S6" s="149">
        <v>94.945575688273138</v>
      </c>
      <c r="T6" s="406" t="s">
        <v>215</v>
      </c>
      <c r="U6" s="406"/>
      <c r="V6" s="150"/>
      <c r="W6" s="146">
        <v>461331048</v>
      </c>
      <c r="X6" s="146">
        <v>456707512</v>
      </c>
      <c r="Y6" s="147">
        <v>98.997783474569005</v>
      </c>
      <c r="Z6" s="148">
        <v>98.892974480400184</v>
      </c>
      <c r="AA6" s="146">
        <v>192565107</v>
      </c>
      <c r="AB6" s="146">
        <v>190994001</v>
      </c>
      <c r="AC6" s="147">
        <v>99.184116985430805</v>
      </c>
      <c r="AD6" s="149">
        <v>99.390506820861745</v>
      </c>
      <c r="AE6" s="146">
        <v>67794872</v>
      </c>
      <c r="AF6" s="146">
        <v>65964614</v>
      </c>
      <c r="AG6" s="147">
        <v>97.300300235097424</v>
      </c>
      <c r="AH6" s="148">
        <v>98.604136046551176</v>
      </c>
      <c r="AI6" s="146">
        <v>65671275</v>
      </c>
      <c r="AJ6" s="146">
        <v>64187570</v>
      </c>
      <c r="AK6" s="147">
        <v>97.740709313166221</v>
      </c>
      <c r="AL6" s="149">
        <v>99.443190009186182</v>
      </c>
      <c r="AM6" s="406" t="s">
        <v>215</v>
      </c>
      <c r="AN6" s="406"/>
      <c r="AO6" s="150"/>
      <c r="AP6" s="146">
        <v>65676754</v>
      </c>
      <c r="AQ6" s="146">
        <v>64871437</v>
      </c>
      <c r="AR6" s="147">
        <v>98.773817293101899</v>
      </c>
      <c r="AS6" s="148">
        <v>99.23254724856821</v>
      </c>
      <c r="AT6" s="146">
        <v>73828771</v>
      </c>
      <c r="AU6" s="146">
        <v>72308984</v>
      </c>
      <c r="AV6" s="147">
        <v>97.941470541342213</v>
      </c>
      <c r="AW6" s="149">
        <v>98.47567562841499</v>
      </c>
      <c r="AX6" s="146">
        <v>286485197</v>
      </c>
      <c r="AY6" s="146">
        <v>283157460</v>
      </c>
      <c r="AZ6" s="147">
        <v>98.838426196240775</v>
      </c>
      <c r="BA6" s="148">
        <v>97.220472788128049</v>
      </c>
      <c r="BB6" s="146">
        <v>150894995</v>
      </c>
      <c r="BC6" s="146">
        <v>149122364</v>
      </c>
      <c r="BD6" s="147">
        <v>98.82525527105787</v>
      </c>
      <c r="BE6" s="149">
        <v>103.58205907435962</v>
      </c>
      <c r="BF6" s="406" t="s">
        <v>215</v>
      </c>
      <c r="BG6" s="406"/>
      <c r="BH6" s="150"/>
      <c r="BI6" s="146">
        <v>335964792</v>
      </c>
      <c r="BJ6" s="146">
        <v>327673294</v>
      </c>
      <c r="BK6" s="147">
        <v>97.532033654288398</v>
      </c>
      <c r="BL6" s="148">
        <v>99.480071798102415</v>
      </c>
      <c r="BM6" s="146">
        <v>70656094</v>
      </c>
      <c r="BN6" s="146">
        <v>69362130</v>
      </c>
      <c r="BO6" s="147">
        <v>98.168644873009825</v>
      </c>
      <c r="BP6" s="149">
        <v>98.410615216861473</v>
      </c>
      <c r="BQ6" s="146">
        <v>151471367</v>
      </c>
      <c r="BR6" s="146">
        <v>148681710</v>
      </c>
      <c r="BS6" s="147">
        <v>98.158294167900394</v>
      </c>
      <c r="BT6" s="148">
        <v>99.543610382327358</v>
      </c>
      <c r="BU6" s="146">
        <v>66307733</v>
      </c>
      <c r="BV6" s="146">
        <v>64646532</v>
      </c>
      <c r="BW6" s="147">
        <v>97.494710006146647</v>
      </c>
      <c r="BX6" s="151">
        <v>100.99596739665905</v>
      </c>
      <c r="BY6" s="406" t="s">
        <v>215</v>
      </c>
      <c r="BZ6" s="406"/>
      <c r="CA6" s="150"/>
      <c r="CB6" s="146">
        <v>122413578</v>
      </c>
      <c r="CC6" s="146">
        <v>119743155</v>
      </c>
      <c r="CD6" s="147">
        <v>97.818523856887836</v>
      </c>
      <c r="CE6" s="148">
        <v>98.556996180428527</v>
      </c>
      <c r="CF6" s="146">
        <v>75581849</v>
      </c>
      <c r="CG6" s="146">
        <v>74258943</v>
      </c>
      <c r="CH6" s="147">
        <v>98.249704105545234</v>
      </c>
      <c r="CI6" s="149">
        <v>99.075779000070739</v>
      </c>
      <c r="CJ6" s="146">
        <v>172575333</v>
      </c>
      <c r="CK6" s="146">
        <v>169376818</v>
      </c>
      <c r="CL6" s="147">
        <v>98.146597810707988</v>
      </c>
      <c r="CM6" s="148">
        <v>99.136675298239723</v>
      </c>
      <c r="CN6" s="146">
        <v>61837526</v>
      </c>
      <c r="CO6" s="146">
        <v>60520305</v>
      </c>
      <c r="CP6" s="147">
        <v>97.869867885723622</v>
      </c>
      <c r="CQ6" s="149">
        <v>100.43428648619674</v>
      </c>
    </row>
    <row r="7" spans="1:95" s="93" customFormat="1" ht="28.5" customHeight="1">
      <c r="A7" s="405" t="s">
        <v>71</v>
      </c>
      <c r="B7" s="405"/>
      <c r="C7" s="19"/>
      <c r="D7" s="146">
        <v>93217834</v>
      </c>
      <c r="E7" s="146">
        <v>91209074</v>
      </c>
      <c r="F7" s="147">
        <v>97.845090457690745</v>
      </c>
      <c r="G7" s="152">
        <v>99.314511672143325</v>
      </c>
      <c r="H7" s="146">
        <v>144035915</v>
      </c>
      <c r="I7" s="146">
        <v>141793271</v>
      </c>
      <c r="J7" s="147">
        <v>98.442996665102584</v>
      </c>
      <c r="K7" s="153">
        <v>99.403823565150745</v>
      </c>
      <c r="L7" s="146">
        <v>138279281</v>
      </c>
      <c r="M7" s="146">
        <v>134763696</v>
      </c>
      <c r="N7" s="147">
        <v>97.457619844002522</v>
      </c>
      <c r="O7" s="152">
        <v>99.642213965316188</v>
      </c>
      <c r="P7" s="146">
        <v>94069812</v>
      </c>
      <c r="Q7" s="146">
        <v>91155363</v>
      </c>
      <c r="R7" s="147">
        <v>96.901823296936101</v>
      </c>
      <c r="S7" s="153">
        <v>95.102395832174835</v>
      </c>
      <c r="T7" s="407" t="s">
        <v>71</v>
      </c>
      <c r="U7" s="407"/>
      <c r="V7" s="150"/>
      <c r="W7" s="146">
        <v>415690089</v>
      </c>
      <c r="X7" s="146">
        <v>411280002</v>
      </c>
      <c r="Y7" s="147">
        <v>98.939092579616457</v>
      </c>
      <c r="Z7" s="152">
        <v>99.450909738243041</v>
      </c>
      <c r="AA7" s="146">
        <v>177366209</v>
      </c>
      <c r="AB7" s="146">
        <v>175844851</v>
      </c>
      <c r="AC7" s="147">
        <v>99.142250370813301</v>
      </c>
      <c r="AD7" s="153">
        <v>99.55217082228333</v>
      </c>
      <c r="AE7" s="146">
        <v>62887227</v>
      </c>
      <c r="AF7" s="146">
        <v>61083671</v>
      </c>
      <c r="AG7" s="147">
        <v>97.132078983225</v>
      </c>
      <c r="AH7" s="152">
        <v>99.333631403048429</v>
      </c>
      <c r="AI7" s="146">
        <v>56453299</v>
      </c>
      <c r="AJ7" s="146">
        <v>55096654</v>
      </c>
      <c r="AK7" s="147">
        <v>97.596872062339528</v>
      </c>
      <c r="AL7" s="153">
        <v>99.224948460674554</v>
      </c>
      <c r="AM7" s="407" t="s">
        <v>71</v>
      </c>
      <c r="AN7" s="407"/>
      <c r="AO7" s="150"/>
      <c r="AP7" s="146">
        <v>57549459</v>
      </c>
      <c r="AQ7" s="146">
        <v>56735939</v>
      </c>
      <c r="AR7" s="147">
        <v>98.586398527221604</v>
      </c>
      <c r="AS7" s="152">
        <v>99.587575418545697</v>
      </c>
      <c r="AT7" s="146">
        <v>65702835</v>
      </c>
      <c r="AU7" s="146">
        <v>64208278</v>
      </c>
      <c r="AV7" s="147">
        <v>97.725277760084467</v>
      </c>
      <c r="AW7" s="153">
        <v>98.019538515422298</v>
      </c>
      <c r="AX7" s="146">
        <v>230927159</v>
      </c>
      <c r="AY7" s="146">
        <v>227853842</v>
      </c>
      <c r="AZ7" s="147">
        <v>98.669140081526749</v>
      </c>
      <c r="BA7" s="152">
        <v>97.624711495135443</v>
      </c>
      <c r="BB7" s="146">
        <v>116807656</v>
      </c>
      <c r="BC7" s="146">
        <v>115179778</v>
      </c>
      <c r="BD7" s="147">
        <v>98.606360185842618</v>
      </c>
      <c r="BE7" s="153">
        <v>98.272151605673898</v>
      </c>
      <c r="BF7" s="407" t="s">
        <v>71</v>
      </c>
      <c r="BG7" s="407"/>
      <c r="BH7" s="150"/>
      <c r="BI7" s="146">
        <v>226756943</v>
      </c>
      <c r="BJ7" s="146">
        <v>219398128</v>
      </c>
      <c r="BK7" s="147">
        <v>96.754756479496194</v>
      </c>
      <c r="BL7" s="152">
        <v>99.752662662937695</v>
      </c>
      <c r="BM7" s="146">
        <v>61696655</v>
      </c>
      <c r="BN7" s="146">
        <v>60474086</v>
      </c>
      <c r="BO7" s="147">
        <v>98.018419313008138</v>
      </c>
      <c r="BP7" s="153">
        <v>98.199140995004299</v>
      </c>
      <c r="BQ7" s="146">
        <v>129783103</v>
      </c>
      <c r="BR7" s="146">
        <v>127098654</v>
      </c>
      <c r="BS7" s="147">
        <v>97.931588212989482</v>
      </c>
      <c r="BT7" s="152">
        <v>99.209291233511919</v>
      </c>
      <c r="BU7" s="146">
        <v>55769195</v>
      </c>
      <c r="BV7" s="146">
        <v>54269437</v>
      </c>
      <c r="BW7" s="147">
        <v>97.310777033808719</v>
      </c>
      <c r="BX7" s="154">
        <v>99.068024367226329</v>
      </c>
      <c r="BY7" s="407" t="s">
        <v>71</v>
      </c>
      <c r="BZ7" s="407"/>
      <c r="CA7" s="150"/>
      <c r="CB7" s="146">
        <v>103272051</v>
      </c>
      <c r="CC7" s="146">
        <v>100745574</v>
      </c>
      <c r="CD7" s="147">
        <v>97.553571391740832</v>
      </c>
      <c r="CE7" s="152">
        <v>98.69202585513564</v>
      </c>
      <c r="CF7" s="146">
        <v>64389718</v>
      </c>
      <c r="CG7" s="146">
        <v>63131626</v>
      </c>
      <c r="CH7" s="147">
        <v>98.046129041906966</v>
      </c>
      <c r="CI7" s="153">
        <v>97.930658875022417</v>
      </c>
      <c r="CJ7" s="146">
        <v>136747454</v>
      </c>
      <c r="CK7" s="146">
        <v>133779850</v>
      </c>
      <c r="CL7" s="147">
        <v>97.829865263890042</v>
      </c>
      <c r="CM7" s="152">
        <v>99.577179844269992</v>
      </c>
      <c r="CN7" s="146">
        <v>52931631</v>
      </c>
      <c r="CO7" s="146">
        <v>51742507</v>
      </c>
      <c r="CP7" s="147">
        <v>97.753471832371844</v>
      </c>
      <c r="CQ7" s="153">
        <v>99.214344448917672</v>
      </c>
    </row>
    <row r="8" spans="1:95" s="10" customFormat="1" ht="28.5" customHeight="1">
      <c r="A8" s="140" t="s">
        <v>102</v>
      </c>
      <c r="B8" s="140" t="s">
        <v>17</v>
      </c>
      <c r="C8" s="20"/>
      <c r="D8" s="155">
        <v>1974644</v>
      </c>
      <c r="E8" s="155">
        <v>1929918</v>
      </c>
      <c r="F8" s="156">
        <v>97.734984128784731</v>
      </c>
      <c r="G8" s="157">
        <v>100.76195985640028</v>
      </c>
      <c r="H8" s="155">
        <v>3435917</v>
      </c>
      <c r="I8" s="155">
        <v>3364642</v>
      </c>
      <c r="J8" s="156">
        <v>97.925590169960458</v>
      </c>
      <c r="K8" s="158">
        <v>99.919194930870233</v>
      </c>
      <c r="L8" s="155">
        <v>2500386</v>
      </c>
      <c r="M8" s="155">
        <v>2436255</v>
      </c>
      <c r="N8" s="156">
        <v>97.435156011911758</v>
      </c>
      <c r="O8" s="157">
        <v>101.30750345557158</v>
      </c>
      <c r="P8" s="155">
        <v>1760867</v>
      </c>
      <c r="Q8" s="155">
        <v>1735870</v>
      </c>
      <c r="R8" s="156">
        <v>98.580415215913519</v>
      </c>
      <c r="S8" s="158">
        <v>99.88819280325329</v>
      </c>
      <c r="T8" s="141" t="s">
        <v>102</v>
      </c>
      <c r="U8" s="141" t="s">
        <v>17</v>
      </c>
      <c r="V8" s="159"/>
      <c r="W8" s="155">
        <v>8824069</v>
      </c>
      <c r="X8" s="155">
        <v>8728951</v>
      </c>
      <c r="Y8" s="156">
        <v>98.92206191950676</v>
      </c>
      <c r="Z8" s="157">
        <v>100.60153810922677</v>
      </c>
      <c r="AA8" s="155">
        <v>3023040</v>
      </c>
      <c r="AB8" s="155">
        <v>2988554</v>
      </c>
      <c r="AC8" s="156">
        <v>98.859227797184289</v>
      </c>
      <c r="AD8" s="158">
        <v>100.73056568872542</v>
      </c>
      <c r="AE8" s="155">
        <v>1348492</v>
      </c>
      <c r="AF8" s="155">
        <v>1309818</v>
      </c>
      <c r="AG8" s="156">
        <v>97.132055659210437</v>
      </c>
      <c r="AH8" s="157">
        <v>100.03184662299785</v>
      </c>
      <c r="AI8" s="155">
        <v>1452177</v>
      </c>
      <c r="AJ8" s="155">
        <v>1417279</v>
      </c>
      <c r="AK8" s="156">
        <v>97.596849419870992</v>
      </c>
      <c r="AL8" s="158">
        <v>99.86661236270163</v>
      </c>
      <c r="AM8" s="141" t="s">
        <v>102</v>
      </c>
      <c r="AN8" s="141" t="s">
        <v>17</v>
      </c>
      <c r="AO8" s="159"/>
      <c r="AP8" s="155">
        <v>1291982</v>
      </c>
      <c r="AQ8" s="155">
        <v>1273002</v>
      </c>
      <c r="AR8" s="156">
        <v>98.530939285531844</v>
      </c>
      <c r="AS8" s="157">
        <v>99.089977138507024</v>
      </c>
      <c r="AT8" s="155">
        <v>1509215</v>
      </c>
      <c r="AU8" s="155">
        <v>1475355</v>
      </c>
      <c r="AV8" s="156">
        <v>97.756449544962123</v>
      </c>
      <c r="AW8" s="158">
        <v>100.16273376430284</v>
      </c>
      <c r="AX8" s="155">
        <v>3971385</v>
      </c>
      <c r="AY8" s="155">
        <v>3921493</v>
      </c>
      <c r="AZ8" s="156">
        <v>98.743712835698375</v>
      </c>
      <c r="BA8" s="157">
        <v>99.667283758587942</v>
      </c>
      <c r="BB8" s="155">
        <v>2229578</v>
      </c>
      <c r="BC8" s="155">
        <v>2201228</v>
      </c>
      <c r="BD8" s="156">
        <v>98.728458928102086</v>
      </c>
      <c r="BE8" s="158">
        <v>99.727126638520033</v>
      </c>
      <c r="BF8" s="141" t="s">
        <v>102</v>
      </c>
      <c r="BG8" s="141" t="s">
        <v>17</v>
      </c>
      <c r="BH8" s="159"/>
      <c r="BI8" s="155">
        <v>4815504</v>
      </c>
      <c r="BJ8" s="155">
        <v>4659619</v>
      </c>
      <c r="BK8" s="156">
        <v>96.762851821948431</v>
      </c>
      <c r="BL8" s="157">
        <v>100.96304082208836</v>
      </c>
      <c r="BM8" s="155">
        <v>1381118</v>
      </c>
      <c r="BN8" s="155">
        <v>1350786</v>
      </c>
      <c r="BO8" s="156">
        <v>97.803808219138404</v>
      </c>
      <c r="BP8" s="158">
        <v>99.813789342543373</v>
      </c>
      <c r="BQ8" s="155">
        <v>2885668</v>
      </c>
      <c r="BR8" s="155">
        <v>2840778</v>
      </c>
      <c r="BS8" s="156">
        <v>98.44438098908121</v>
      </c>
      <c r="BT8" s="157">
        <v>100.70506141858115</v>
      </c>
      <c r="BU8" s="155">
        <v>1270377</v>
      </c>
      <c r="BV8" s="155">
        <v>1236214</v>
      </c>
      <c r="BW8" s="156">
        <v>97.310798290586177</v>
      </c>
      <c r="BX8" s="160">
        <v>100.31900139821779</v>
      </c>
      <c r="BY8" s="141" t="s">
        <v>102</v>
      </c>
      <c r="BZ8" s="141" t="s">
        <v>17</v>
      </c>
      <c r="CA8" s="159"/>
      <c r="CB8" s="155">
        <v>2197916</v>
      </c>
      <c r="CC8" s="155">
        <v>2135122</v>
      </c>
      <c r="CD8" s="156">
        <v>97.143020934376025</v>
      </c>
      <c r="CE8" s="157">
        <v>100.55559087751521</v>
      </c>
      <c r="CF8" s="155">
        <v>1578922</v>
      </c>
      <c r="CG8" s="155">
        <v>1533929</v>
      </c>
      <c r="CH8" s="156">
        <v>97.150397549720637</v>
      </c>
      <c r="CI8" s="158">
        <v>99.578492127481951</v>
      </c>
      <c r="CJ8" s="155">
        <v>2794224</v>
      </c>
      <c r="CK8" s="155">
        <v>2735179</v>
      </c>
      <c r="CL8" s="156">
        <v>97.886890957918908</v>
      </c>
      <c r="CM8" s="157">
        <v>100.96771311837294</v>
      </c>
      <c r="CN8" s="155">
        <v>1287630</v>
      </c>
      <c r="CO8" s="155">
        <v>1255726</v>
      </c>
      <c r="CP8" s="156">
        <v>97.52226959607961</v>
      </c>
      <c r="CQ8" s="158">
        <v>100.14834121030476</v>
      </c>
    </row>
    <row r="9" spans="1:95" s="10" customFormat="1" ht="28.5" customHeight="1">
      <c r="A9" s="140" t="s">
        <v>115</v>
      </c>
      <c r="B9" s="140" t="s">
        <v>116</v>
      </c>
      <c r="C9" s="20"/>
      <c r="D9" s="130">
        <v>91243190</v>
      </c>
      <c r="E9" s="130">
        <v>89279156</v>
      </c>
      <c r="F9" s="156">
        <v>97.847473329242433</v>
      </c>
      <c r="G9" s="157">
        <v>99.283681704138658</v>
      </c>
      <c r="H9" s="130">
        <v>140599998</v>
      </c>
      <c r="I9" s="130">
        <v>138428629</v>
      </c>
      <c r="J9" s="156">
        <v>98.455640803067439</v>
      </c>
      <c r="K9" s="158">
        <v>99.391363137433927</v>
      </c>
      <c r="L9" s="130">
        <v>135778895</v>
      </c>
      <c r="M9" s="130">
        <v>132327441</v>
      </c>
      <c r="N9" s="156">
        <v>97.458033518390323</v>
      </c>
      <c r="O9" s="157">
        <v>99.612067741942255</v>
      </c>
      <c r="P9" s="130">
        <v>92308945</v>
      </c>
      <c r="Q9" s="130">
        <v>89419493</v>
      </c>
      <c r="R9" s="156">
        <v>96.869802812717666</v>
      </c>
      <c r="S9" s="158">
        <v>95.014024211117473</v>
      </c>
      <c r="T9" s="141" t="s">
        <v>115</v>
      </c>
      <c r="U9" s="141" t="s">
        <v>116</v>
      </c>
      <c r="V9" s="159"/>
      <c r="W9" s="130">
        <v>406866020</v>
      </c>
      <c r="X9" s="130">
        <v>402551051</v>
      </c>
      <c r="Y9" s="156">
        <v>98.939461938846591</v>
      </c>
      <c r="Z9" s="158">
        <v>99.42625089999602</v>
      </c>
      <c r="AA9" s="131">
        <v>174343169</v>
      </c>
      <c r="AB9" s="130">
        <v>172856297</v>
      </c>
      <c r="AC9" s="156">
        <v>99.147157867710888</v>
      </c>
      <c r="AD9" s="158">
        <v>99.532039681992984</v>
      </c>
      <c r="AE9" s="130">
        <v>61538735</v>
      </c>
      <c r="AF9" s="130">
        <v>59773853</v>
      </c>
      <c r="AG9" s="156">
        <v>97.132079494321744</v>
      </c>
      <c r="AH9" s="157">
        <v>99.318440603932174</v>
      </c>
      <c r="AI9" s="130">
        <v>55001122</v>
      </c>
      <c r="AJ9" s="130">
        <v>53679375</v>
      </c>
      <c r="AK9" s="156">
        <v>97.596872660161367</v>
      </c>
      <c r="AL9" s="158">
        <v>99.208118526989935</v>
      </c>
      <c r="AM9" s="141" t="s">
        <v>115</v>
      </c>
      <c r="AN9" s="141" t="s">
        <v>116</v>
      </c>
      <c r="AO9" s="159"/>
      <c r="AP9" s="130">
        <v>56257477</v>
      </c>
      <c r="AQ9" s="130">
        <v>55462937</v>
      </c>
      <c r="AR9" s="156">
        <v>98.587672177335648</v>
      </c>
      <c r="AS9" s="157">
        <v>99.599055119716539</v>
      </c>
      <c r="AT9" s="130">
        <v>64193620</v>
      </c>
      <c r="AU9" s="130">
        <v>62732923</v>
      </c>
      <c r="AV9" s="156">
        <v>97.724544900256433</v>
      </c>
      <c r="AW9" s="158">
        <v>97.970238081573186</v>
      </c>
      <c r="AX9" s="130">
        <v>226955774</v>
      </c>
      <c r="AY9" s="130">
        <v>223932349</v>
      </c>
      <c r="AZ9" s="156">
        <v>98.667835170388756</v>
      </c>
      <c r="BA9" s="157">
        <v>97.589687688689082</v>
      </c>
      <c r="BB9" s="130">
        <v>114578078</v>
      </c>
      <c r="BC9" s="130">
        <v>112978550</v>
      </c>
      <c r="BD9" s="156">
        <v>98.603984263028039</v>
      </c>
      <c r="BE9" s="158">
        <v>98.244224990684586</v>
      </c>
      <c r="BF9" s="141" t="s">
        <v>115</v>
      </c>
      <c r="BG9" s="141" t="s">
        <v>116</v>
      </c>
      <c r="BH9" s="159"/>
      <c r="BI9" s="130">
        <v>221941439</v>
      </c>
      <c r="BJ9" s="130">
        <v>214738509</v>
      </c>
      <c r="BK9" s="156">
        <v>96.754580833370198</v>
      </c>
      <c r="BL9" s="157">
        <v>99.726720232154491</v>
      </c>
      <c r="BM9" s="130">
        <v>60315537</v>
      </c>
      <c r="BN9" s="130">
        <v>59123300</v>
      </c>
      <c r="BO9" s="156">
        <v>98.023333523499929</v>
      </c>
      <c r="BP9" s="158">
        <v>98.162861393956035</v>
      </c>
      <c r="BQ9" s="130">
        <v>126897435</v>
      </c>
      <c r="BR9" s="130">
        <v>124257876</v>
      </c>
      <c r="BS9" s="156">
        <v>97.919927223115266</v>
      </c>
      <c r="BT9" s="157">
        <v>99.175614353988053</v>
      </c>
      <c r="BU9" s="130">
        <v>54498818</v>
      </c>
      <c r="BV9" s="130">
        <v>53033223</v>
      </c>
      <c r="BW9" s="156">
        <v>97.310776538309511</v>
      </c>
      <c r="BX9" s="160">
        <v>99.039235866197032</v>
      </c>
      <c r="BY9" s="141" t="s">
        <v>115</v>
      </c>
      <c r="BZ9" s="141" t="s">
        <v>116</v>
      </c>
      <c r="CA9" s="159"/>
      <c r="CB9" s="130">
        <v>101074135</v>
      </c>
      <c r="CC9" s="130">
        <v>98610452</v>
      </c>
      <c r="CD9" s="156">
        <v>97.562499050820477</v>
      </c>
      <c r="CE9" s="157">
        <v>98.652439464760604</v>
      </c>
      <c r="CF9" s="130">
        <v>62810796</v>
      </c>
      <c r="CG9" s="130">
        <v>61597697</v>
      </c>
      <c r="CH9" s="156">
        <v>98.068645714981855</v>
      </c>
      <c r="CI9" s="158">
        <v>97.89031958538466</v>
      </c>
      <c r="CJ9" s="130">
        <v>133953230</v>
      </c>
      <c r="CK9" s="130">
        <v>131044671</v>
      </c>
      <c r="CL9" s="156">
        <v>97.828675725101959</v>
      </c>
      <c r="CM9" s="157">
        <v>99.548564415622437</v>
      </c>
      <c r="CN9" s="130">
        <v>51644001</v>
      </c>
      <c r="CO9" s="130">
        <v>50486781</v>
      </c>
      <c r="CP9" s="156">
        <v>97.759236353511795</v>
      </c>
      <c r="CQ9" s="158">
        <v>99.191335723900679</v>
      </c>
    </row>
    <row r="10" spans="1:95" s="10" customFormat="1" ht="29.25" customHeight="1">
      <c r="A10" s="140" t="s">
        <v>104</v>
      </c>
      <c r="B10" s="140" t="s">
        <v>117</v>
      </c>
      <c r="C10" s="20"/>
      <c r="D10" s="130">
        <v>18415883</v>
      </c>
      <c r="E10" s="130">
        <v>16657703</v>
      </c>
      <c r="F10" s="156">
        <v>90.452915019062615</v>
      </c>
      <c r="G10" s="157">
        <v>98.023898767953327</v>
      </c>
      <c r="H10" s="130">
        <v>30189338</v>
      </c>
      <c r="I10" s="130">
        <v>28128920</v>
      </c>
      <c r="J10" s="156">
        <v>93.175014304719099</v>
      </c>
      <c r="K10" s="158">
        <v>97.592258322644213</v>
      </c>
      <c r="L10" s="130">
        <v>30764866</v>
      </c>
      <c r="M10" s="130">
        <v>27401533</v>
      </c>
      <c r="N10" s="156">
        <v>89.067616936800562</v>
      </c>
      <c r="O10" s="157">
        <v>97.924156194728667</v>
      </c>
      <c r="P10" s="130">
        <v>20187988</v>
      </c>
      <c r="Q10" s="130">
        <v>17494530</v>
      </c>
      <c r="R10" s="156">
        <v>86.65811570722154</v>
      </c>
      <c r="S10" s="158">
        <v>81.306854456541672</v>
      </c>
      <c r="T10" s="141" t="s">
        <v>104</v>
      </c>
      <c r="U10" s="141" t="s">
        <v>117</v>
      </c>
      <c r="V10" s="159"/>
      <c r="W10" s="130">
        <v>0</v>
      </c>
      <c r="X10" s="130">
        <v>0</v>
      </c>
      <c r="Y10" s="161" t="s">
        <v>3</v>
      </c>
      <c r="Z10" s="160" t="s">
        <v>3</v>
      </c>
      <c r="AA10" s="131">
        <v>37427582</v>
      </c>
      <c r="AB10" s="130">
        <v>36024753</v>
      </c>
      <c r="AC10" s="156">
        <v>96.251884505923996</v>
      </c>
      <c r="AD10" s="158">
        <v>98.313536721988342</v>
      </c>
      <c r="AE10" s="130">
        <v>14794640</v>
      </c>
      <c r="AF10" s="130">
        <v>13072480</v>
      </c>
      <c r="AG10" s="156">
        <v>88.359568059783811</v>
      </c>
      <c r="AH10" s="157">
        <v>100.36067713331542</v>
      </c>
      <c r="AI10" s="130">
        <v>11396080</v>
      </c>
      <c r="AJ10" s="130">
        <v>10617729</v>
      </c>
      <c r="AK10" s="156">
        <v>93.17001109153324</v>
      </c>
      <c r="AL10" s="158">
        <v>99.606012424145575</v>
      </c>
      <c r="AM10" s="141" t="s">
        <v>104</v>
      </c>
      <c r="AN10" s="141" t="s">
        <v>117</v>
      </c>
      <c r="AO10" s="159"/>
      <c r="AP10" s="130">
        <v>12759382</v>
      </c>
      <c r="AQ10" s="130">
        <v>11983417</v>
      </c>
      <c r="AR10" s="156">
        <v>93.918475048399671</v>
      </c>
      <c r="AS10" s="157">
        <v>101.57473073419116</v>
      </c>
      <c r="AT10" s="130">
        <v>14348029</v>
      </c>
      <c r="AU10" s="130">
        <v>12932671</v>
      </c>
      <c r="AV10" s="156">
        <v>90.135523143980265</v>
      </c>
      <c r="AW10" s="158">
        <v>98.889054562026487</v>
      </c>
      <c r="AX10" s="130">
        <v>58552424</v>
      </c>
      <c r="AY10" s="130">
        <v>55730435</v>
      </c>
      <c r="AZ10" s="156">
        <v>95.180406194626542</v>
      </c>
      <c r="BA10" s="157">
        <v>95.71193114702632</v>
      </c>
      <c r="BB10" s="130">
        <v>0</v>
      </c>
      <c r="BC10" s="130">
        <v>0</v>
      </c>
      <c r="BD10" s="161" t="s">
        <v>3</v>
      </c>
      <c r="BE10" s="160" t="s">
        <v>3</v>
      </c>
      <c r="BF10" s="141" t="s">
        <v>104</v>
      </c>
      <c r="BG10" s="141" t="s">
        <v>117</v>
      </c>
      <c r="BH10" s="159"/>
      <c r="BI10" s="130">
        <v>57261386</v>
      </c>
      <c r="BJ10" s="130">
        <v>50640807</v>
      </c>
      <c r="BK10" s="156">
        <v>88.437969349886146</v>
      </c>
      <c r="BL10" s="157">
        <v>97.785529049804538</v>
      </c>
      <c r="BM10" s="130">
        <v>12392570</v>
      </c>
      <c r="BN10" s="130">
        <v>11229556</v>
      </c>
      <c r="BO10" s="156">
        <v>90.615231545998938</v>
      </c>
      <c r="BP10" s="158">
        <v>94.203575011828349</v>
      </c>
      <c r="BQ10" s="130">
        <v>27706332</v>
      </c>
      <c r="BR10" s="130">
        <v>25096660</v>
      </c>
      <c r="BS10" s="156">
        <v>90.580954563021905</v>
      </c>
      <c r="BT10" s="157">
        <v>101.24177255739973</v>
      </c>
      <c r="BU10" s="130">
        <v>0</v>
      </c>
      <c r="BV10" s="130">
        <v>0</v>
      </c>
      <c r="BW10" s="161" t="s">
        <v>3</v>
      </c>
      <c r="BX10" s="160" t="s">
        <v>3</v>
      </c>
      <c r="BY10" s="141" t="s">
        <v>104</v>
      </c>
      <c r="BZ10" s="141" t="s">
        <v>117</v>
      </c>
      <c r="CA10" s="159"/>
      <c r="CB10" s="130">
        <v>24317988</v>
      </c>
      <c r="CC10" s="130">
        <v>22101860</v>
      </c>
      <c r="CD10" s="156">
        <v>90.886877647936998</v>
      </c>
      <c r="CE10" s="157">
        <v>97.753054282612226</v>
      </c>
      <c r="CF10" s="130">
        <v>14217439</v>
      </c>
      <c r="CG10" s="130">
        <v>13056283</v>
      </c>
      <c r="CH10" s="156">
        <v>91.832875105003083</v>
      </c>
      <c r="CI10" s="158">
        <v>96.694205205451112</v>
      </c>
      <c r="CJ10" s="130">
        <v>0</v>
      </c>
      <c r="CK10" s="130">
        <v>0</v>
      </c>
      <c r="CL10" s="130">
        <v>0</v>
      </c>
      <c r="CM10" s="130">
        <v>0</v>
      </c>
      <c r="CN10" s="131">
        <v>0</v>
      </c>
      <c r="CO10" s="130">
        <v>0</v>
      </c>
      <c r="CP10" s="130">
        <v>0</v>
      </c>
      <c r="CQ10" s="130">
        <v>0</v>
      </c>
    </row>
    <row r="11" spans="1:95" s="10" customFormat="1" ht="29.25" customHeight="1">
      <c r="A11" s="140" t="s">
        <v>118</v>
      </c>
      <c r="B11" s="140" t="s">
        <v>119</v>
      </c>
      <c r="C11" s="20"/>
      <c r="D11" s="130">
        <v>74801951</v>
      </c>
      <c r="E11" s="130">
        <v>74551371</v>
      </c>
      <c r="F11" s="156">
        <v>99.66500873753948</v>
      </c>
      <c r="G11" s="157">
        <v>99.607544140662242</v>
      </c>
      <c r="H11" s="130">
        <v>113846577</v>
      </c>
      <c r="I11" s="130">
        <v>113664351</v>
      </c>
      <c r="J11" s="156">
        <v>99.839937216557686</v>
      </c>
      <c r="K11" s="158">
        <v>99.862567272207542</v>
      </c>
      <c r="L11" s="130">
        <v>107514415</v>
      </c>
      <c r="M11" s="130">
        <v>107362163</v>
      </c>
      <c r="N11" s="156">
        <v>99.858389221575536</v>
      </c>
      <c r="O11" s="157">
        <v>100.09040584452799</v>
      </c>
      <c r="P11" s="130">
        <v>73881824</v>
      </c>
      <c r="Q11" s="130">
        <v>73660833</v>
      </c>
      <c r="R11" s="156">
        <v>99.700885836278218</v>
      </c>
      <c r="S11" s="158">
        <v>99.095696746058877</v>
      </c>
      <c r="T11" s="141" t="s">
        <v>118</v>
      </c>
      <c r="U11" s="141" t="s">
        <v>119</v>
      </c>
      <c r="V11" s="159"/>
      <c r="W11" s="130">
        <v>0</v>
      </c>
      <c r="X11" s="130">
        <v>0</v>
      </c>
      <c r="Y11" s="161" t="s">
        <v>3</v>
      </c>
      <c r="Z11" s="160" t="s">
        <v>3</v>
      </c>
      <c r="AA11" s="131">
        <v>139938627</v>
      </c>
      <c r="AB11" s="130">
        <v>139820098</v>
      </c>
      <c r="AC11" s="156">
        <v>99.915299297598509</v>
      </c>
      <c r="AD11" s="158">
        <v>99.876378959346141</v>
      </c>
      <c r="AE11" s="130">
        <v>48092587</v>
      </c>
      <c r="AF11" s="130">
        <v>48011191</v>
      </c>
      <c r="AG11" s="156">
        <v>99.830751462798204</v>
      </c>
      <c r="AH11" s="157">
        <v>99.057618371433293</v>
      </c>
      <c r="AI11" s="130">
        <v>45057219</v>
      </c>
      <c r="AJ11" s="130">
        <v>44478925</v>
      </c>
      <c r="AK11" s="156">
        <v>98.716534191779573</v>
      </c>
      <c r="AL11" s="158">
        <v>99.134413957250374</v>
      </c>
      <c r="AM11" s="141" t="s">
        <v>118</v>
      </c>
      <c r="AN11" s="141" t="s">
        <v>119</v>
      </c>
      <c r="AO11" s="159"/>
      <c r="AP11" s="130">
        <v>44790077</v>
      </c>
      <c r="AQ11" s="130">
        <v>44752522</v>
      </c>
      <c r="AR11" s="156">
        <v>99.916153303331001</v>
      </c>
      <c r="AS11" s="157">
        <v>99.068601749286884</v>
      </c>
      <c r="AT11" s="130">
        <v>51354806</v>
      </c>
      <c r="AU11" s="130">
        <v>51275607</v>
      </c>
      <c r="AV11" s="156">
        <v>99.845780743480944</v>
      </c>
      <c r="AW11" s="158">
        <v>97.802639604295678</v>
      </c>
      <c r="AX11" s="130">
        <v>172374735</v>
      </c>
      <c r="AY11" s="130">
        <v>172123407</v>
      </c>
      <c r="AZ11" s="156">
        <v>99.854196730164659</v>
      </c>
      <c r="BA11" s="157">
        <v>98.260526257365171</v>
      </c>
      <c r="BB11" s="130">
        <v>0</v>
      </c>
      <c r="BC11" s="130">
        <v>0</v>
      </c>
      <c r="BD11" s="161" t="s">
        <v>3</v>
      </c>
      <c r="BE11" s="160" t="s">
        <v>3</v>
      </c>
      <c r="BF11" s="141" t="s">
        <v>118</v>
      </c>
      <c r="BG11" s="141" t="s">
        <v>119</v>
      </c>
      <c r="BH11" s="159"/>
      <c r="BI11" s="130">
        <v>169495557</v>
      </c>
      <c r="BJ11" s="130">
        <v>168757321</v>
      </c>
      <c r="BK11" s="156">
        <v>99.564451120096322</v>
      </c>
      <c r="BL11" s="157">
        <v>100.35849353253697</v>
      </c>
      <c r="BM11" s="130">
        <v>49304085</v>
      </c>
      <c r="BN11" s="130">
        <v>49244530</v>
      </c>
      <c r="BO11" s="156">
        <v>99.879208791725887</v>
      </c>
      <c r="BP11" s="158">
        <v>99.158197364289762</v>
      </c>
      <c r="BQ11" s="130">
        <v>102076771</v>
      </c>
      <c r="BR11" s="130">
        <v>102001994</v>
      </c>
      <c r="BS11" s="156">
        <v>99.926744352052438</v>
      </c>
      <c r="BT11" s="157">
        <v>98.721665560666878</v>
      </c>
      <c r="BU11" s="130">
        <v>0</v>
      </c>
      <c r="BV11" s="130">
        <v>0</v>
      </c>
      <c r="BW11" s="161" t="s">
        <v>3</v>
      </c>
      <c r="BX11" s="160" t="s">
        <v>3</v>
      </c>
      <c r="BY11" s="141" t="s">
        <v>118</v>
      </c>
      <c r="BZ11" s="141" t="s">
        <v>119</v>
      </c>
      <c r="CA11" s="159"/>
      <c r="CB11" s="130">
        <v>78954063</v>
      </c>
      <c r="CC11" s="130">
        <v>78643714</v>
      </c>
      <c r="CD11" s="156">
        <v>99.606924598674553</v>
      </c>
      <c r="CE11" s="157">
        <v>98.959168335286421</v>
      </c>
      <c r="CF11" s="130">
        <v>50172279</v>
      </c>
      <c r="CG11" s="130">
        <v>50075343</v>
      </c>
      <c r="CH11" s="156">
        <v>99.806793707736503</v>
      </c>
      <c r="CI11" s="158">
        <v>98.258257507551505</v>
      </c>
      <c r="CJ11" s="130">
        <v>0</v>
      </c>
      <c r="CK11" s="130">
        <v>0</v>
      </c>
      <c r="CL11" s="130">
        <v>0</v>
      </c>
      <c r="CM11" s="130">
        <v>0</v>
      </c>
      <c r="CN11" s="131">
        <v>0</v>
      </c>
      <c r="CO11" s="130">
        <v>0</v>
      </c>
      <c r="CP11" s="130">
        <v>0</v>
      </c>
      <c r="CQ11" s="130">
        <v>0</v>
      </c>
    </row>
    <row r="12" spans="1:95" s="93" customFormat="1" ht="28.5" customHeight="1">
      <c r="A12" s="405" t="s">
        <v>72</v>
      </c>
      <c r="B12" s="405"/>
      <c r="C12" s="19"/>
      <c r="D12" s="146">
        <v>21114665</v>
      </c>
      <c r="E12" s="146">
        <v>20973160</v>
      </c>
      <c r="F12" s="147">
        <v>99.32982597640077</v>
      </c>
      <c r="G12" s="152">
        <v>98.618681291191905</v>
      </c>
      <c r="H12" s="146">
        <v>25452084</v>
      </c>
      <c r="I12" s="146">
        <v>25192715</v>
      </c>
      <c r="J12" s="147">
        <v>98.980951815183388</v>
      </c>
      <c r="K12" s="153">
        <v>95.659918894902603</v>
      </c>
      <c r="L12" s="146">
        <v>18845066</v>
      </c>
      <c r="M12" s="146">
        <v>18746912</v>
      </c>
      <c r="N12" s="147">
        <v>99.479152792566509</v>
      </c>
      <c r="O12" s="152">
        <v>97.653288827352853</v>
      </c>
      <c r="P12" s="146">
        <v>14003949</v>
      </c>
      <c r="Q12" s="146">
        <v>13958787</v>
      </c>
      <c r="R12" s="147">
        <v>99.677505252268489</v>
      </c>
      <c r="S12" s="153">
        <v>93.934070586955926</v>
      </c>
      <c r="T12" s="407" t="s">
        <v>72</v>
      </c>
      <c r="U12" s="407"/>
      <c r="V12" s="150"/>
      <c r="W12" s="146">
        <v>45640959</v>
      </c>
      <c r="X12" s="146">
        <v>45427510</v>
      </c>
      <c r="Y12" s="147">
        <v>99.532330159846111</v>
      </c>
      <c r="Z12" s="153">
        <v>94.1128141153673</v>
      </c>
      <c r="AA12" s="162">
        <v>15198898</v>
      </c>
      <c r="AB12" s="146">
        <v>15149150</v>
      </c>
      <c r="AC12" s="147">
        <v>99.672686796108508</v>
      </c>
      <c r="AD12" s="153">
        <v>97.551688714478004</v>
      </c>
      <c r="AE12" s="146">
        <v>4907645</v>
      </c>
      <c r="AF12" s="146">
        <v>4880943</v>
      </c>
      <c r="AG12" s="147">
        <v>99.455910115747983</v>
      </c>
      <c r="AH12" s="152">
        <v>90.304535760625242</v>
      </c>
      <c r="AI12" s="146">
        <v>9217976</v>
      </c>
      <c r="AJ12" s="146">
        <v>9090916</v>
      </c>
      <c r="AK12" s="147">
        <v>98.621606304898165</v>
      </c>
      <c r="AL12" s="153">
        <v>100.78668889441491</v>
      </c>
      <c r="AM12" s="407" t="s">
        <v>72</v>
      </c>
      <c r="AN12" s="407"/>
      <c r="AO12" s="150"/>
      <c r="AP12" s="146">
        <v>8127295</v>
      </c>
      <c r="AQ12" s="146">
        <v>8135498</v>
      </c>
      <c r="AR12" s="147">
        <v>100.10093149073585</v>
      </c>
      <c r="AS12" s="152">
        <v>96.825300479252917</v>
      </c>
      <c r="AT12" s="146">
        <v>8125936</v>
      </c>
      <c r="AU12" s="146">
        <v>8100706</v>
      </c>
      <c r="AV12" s="147">
        <v>99.689512691214901</v>
      </c>
      <c r="AW12" s="153">
        <v>102.24706847861292</v>
      </c>
      <c r="AX12" s="146">
        <v>55558038</v>
      </c>
      <c r="AY12" s="146">
        <v>55303618</v>
      </c>
      <c r="AZ12" s="147">
        <v>99.542064462391565</v>
      </c>
      <c r="BA12" s="152">
        <v>95.589705216313902</v>
      </c>
      <c r="BB12" s="146">
        <v>34087339</v>
      </c>
      <c r="BC12" s="146">
        <v>33942586</v>
      </c>
      <c r="BD12" s="147">
        <v>99.57534672917707</v>
      </c>
      <c r="BE12" s="153">
        <v>126.8382143018361</v>
      </c>
      <c r="BF12" s="407" t="s">
        <v>72</v>
      </c>
      <c r="BG12" s="407"/>
      <c r="BH12" s="150"/>
      <c r="BI12" s="146">
        <v>109207849</v>
      </c>
      <c r="BJ12" s="146">
        <v>108275166</v>
      </c>
      <c r="BK12" s="147">
        <v>99.145956075007021</v>
      </c>
      <c r="BL12" s="152">
        <v>98.932263250477277</v>
      </c>
      <c r="BM12" s="146">
        <v>8959439</v>
      </c>
      <c r="BN12" s="146">
        <v>8888044</v>
      </c>
      <c r="BO12" s="147">
        <v>99.203130910317043</v>
      </c>
      <c r="BP12" s="153">
        <v>99.874023162613042</v>
      </c>
      <c r="BQ12" s="146">
        <v>21688264</v>
      </c>
      <c r="BR12" s="146">
        <v>21583056</v>
      </c>
      <c r="BS12" s="147">
        <v>99.514908154935782</v>
      </c>
      <c r="BT12" s="152">
        <v>101.55898256825498</v>
      </c>
      <c r="BU12" s="146">
        <v>10538538</v>
      </c>
      <c r="BV12" s="146">
        <v>10377095</v>
      </c>
      <c r="BW12" s="147">
        <v>98.468070238964827</v>
      </c>
      <c r="BX12" s="154">
        <v>112.43947101814381</v>
      </c>
      <c r="BY12" s="407" t="s">
        <v>72</v>
      </c>
      <c r="BZ12" s="407"/>
      <c r="CA12" s="150"/>
      <c r="CB12" s="146">
        <v>19141527</v>
      </c>
      <c r="CC12" s="146">
        <v>18997581</v>
      </c>
      <c r="CD12" s="147">
        <v>99.247991030182703</v>
      </c>
      <c r="CE12" s="152">
        <v>97.847054644958476</v>
      </c>
      <c r="CF12" s="146">
        <v>11192131</v>
      </c>
      <c r="CG12" s="146">
        <v>11127317</v>
      </c>
      <c r="CH12" s="147">
        <v>99.420896699654421</v>
      </c>
      <c r="CI12" s="153">
        <v>106.11571289856154</v>
      </c>
      <c r="CJ12" s="146">
        <v>35827879</v>
      </c>
      <c r="CK12" s="146">
        <v>35596968</v>
      </c>
      <c r="CL12" s="147">
        <v>99.355499107273417</v>
      </c>
      <c r="CM12" s="152">
        <v>97.515456146577563</v>
      </c>
      <c r="CN12" s="146">
        <v>8905895</v>
      </c>
      <c r="CO12" s="146">
        <v>8777798</v>
      </c>
      <c r="CP12" s="147">
        <v>98.561660563031566</v>
      </c>
      <c r="CQ12" s="153">
        <v>108.28277430355354</v>
      </c>
    </row>
    <row r="13" spans="1:95" s="10" customFormat="1" ht="28.5" customHeight="1">
      <c r="A13" s="140" t="s">
        <v>102</v>
      </c>
      <c r="B13" s="140" t="s">
        <v>103</v>
      </c>
      <c r="C13" s="20"/>
      <c r="D13" s="130">
        <v>5436382</v>
      </c>
      <c r="E13" s="130">
        <v>5341197</v>
      </c>
      <c r="F13" s="156">
        <v>98.249111265543888</v>
      </c>
      <c r="G13" s="157">
        <v>101.00326333837795</v>
      </c>
      <c r="H13" s="130">
        <v>7218130</v>
      </c>
      <c r="I13" s="130">
        <v>7149563</v>
      </c>
      <c r="J13" s="156">
        <v>99.050072525709567</v>
      </c>
      <c r="K13" s="158">
        <v>101.64738541968931</v>
      </c>
      <c r="L13" s="130">
        <v>4782435</v>
      </c>
      <c r="M13" s="130">
        <v>4757526</v>
      </c>
      <c r="N13" s="156">
        <v>99.479156538457929</v>
      </c>
      <c r="O13" s="157">
        <v>102.6251842443646</v>
      </c>
      <c r="P13" s="130">
        <v>3610585</v>
      </c>
      <c r="Q13" s="130">
        <v>3590194</v>
      </c>
      <c r="R13" s="156">
        <v>99.43524387322276</v>
      </c>
      <c r="S13" s="158">
        <v>102.21745802619928</v>
      </c>
      <c r="T13" s="141" t="s">
        <v>102</v>
      </c>
      <c r="U13" s="141" t="s">
        <v>103</v>
      </c>
      <c r="V13" s="159"/>
      <c r="W13" s="130">
        <v>13408293</v>
      </c>
      <c r="X13" s="130">
        <v>13352699</v>
      </c>
      <c r="Y13" s="156">
        <v>99.585376005730183</v>
      </c>
      <c r="Z13" s="157">
        <v>102.97981070506705</v>
      </c>
      <c r="AA13" s="130">
        <v>4307286</v>
      </c>
      <c r="AB13" s="130">
        <v>4293481</v>
      </c>
      <c r="AC13" s="156">
        <v>99.679496555371529</v>
      </c>
      <c r="AD13" s="158">
        <v>102.14013493453106</v>
      </c>
      <c r="AE13" s="130">
        <v>1782840</v>
      </c>
      <c r="AF13" s="130">
        <v>1773140</v>
      </c>
      <c r="AG13" s="156">
        <v>99.45592425568195</v>
      </c>
      <c r="AH13" s="157">
        <v>102.81510224743143</v>
      </c>
      <c r="AI13" s="130">
        <v>2745966</v>
      </c>
      <c r="AJ13" s="130">
        <v>2708116</v>
      </c>
      <c r="AK13" s="156">
        <v>98.621614397264935</v>
      </c>
      <c r="AL13" s="158">
        <v>100.61159420935975</v>
      </c>
      <c r="AM13" s="141" t="s">
        <v>102</v>
      </c>
      <c r="AN13" s="141" t="s">
        <v>103</v>
      </c>
      <c r="AO13" s="159"/>
      <c r="AP13" s="130">
        <v>2662964</v>
      </c>
      <c r="AQ13" s="130">
        <v>2666907</v>
      </c>
      <c r="AR13" s="156">
        <v>100.14806809254651</v>
      </c>
      <c r="AS13" s="157">
        <v>111.06452836741944</v>
      </c>
      <c r="AT13" s="130">
        <v>2778011</v>
      </c>
      <c r="AU13" s="130">
        <v>2753841</v>
      </c>
      <c r="AV13" s="156">
        <v>99.129953049141989</v>
      </c>
      <c r="AW13" s="158">
        <v>106.38291872246594</v>
      </c>
      <c r="AX13" s="130">
        <v>12857299</v>
      </c>
      <c r="AY13" s="130">
        <v>12804053</v>
      </c>
      <c r="AZ13" s="156">
        <v>99.585869473829618</v>
      </c>
      <c r="BA13" s="157">
        <v>109.96034436235718</v>
      </c>
      <c r="BB13" s="130">
        <v>5630605</v>
      </c>
      <c r="BC13" s="130">
        <v>5577110</v>
      </c>
      <c r="BD13" s="156">
        <v>99.049924475256219</v>
      </c>
      <c r="BE13" s="158">
        <v>105.05461526695817</v>
      </c>
      <c r="BF13" s="141" t="s">
        <v>102</v>
      </c>
      <c r="BG13" s="141" t="s">
        <v>103</v>
      </c>
      <c r="BH13" s="159"/>
      <c r="BI13" s="130">
        <v>19832251</v>
      </c>
      <c r="BJ13" s="130">
        <v>19676200</v>
      </c>
      <c r="BK13" s="156">
        <v>99.213145295508824</v>
      </c>
      <c r="BL13" s="157">
        <v>103.70507327482703</v>
      </c>
      <c r="BM13" s="130">
        <v>2368165</v>
      </c>
      <c r="BN13" s="130">
        <v>2352007</v>
      </c>
      <c r="BO13" s="156">
        <v>99.317699569075629</v>
      </c>
      <c r="BP13" s="158">
        <v>101.73137460650577</v>
      </c>
      <c r="BQ13" s="130">
        <v>5665161</v>
      </c>
      <c r="BR13" s="130">
        <v>5636721</v>
      </c>
      <c r="BS13" s="156">
        <v>99.497984258523275</v>
      </c>
      <c r="BT13" s="157">
        <v>102.4449701337321</v>
      </c>
      <c r="BU13" s="130">
        <v>2803367</v>
      </c>
      <c r="BV13" s="130">
        <v>2760421</v>
      </c>
      <c r="BW13" s="156">
        <v>98.468056447835764</v>
      </c>
      <c r="BX13" s="160">
        <v>103.55227673351396</v>
      </c>
      <c r="BY13" s="141" t="s">
        <v>102</v>
      </c>
      <c r="BZ13" s="141" t="s">
        <v>103</v>
      </c>
      <c r="CA13" s="159"/>
      <c r="CB13" s="130">
        <v>5145194</v>
      </c>
      <c r="CC13" s="130">
        <v>5106224</v>
      </c>
      <c r="CD13" s="156">
        <v>99.242594156799541</v>
      </c>
      <c r="CE13" s="157">
        <v>101.87135006934768</v>
      </c>
      <c r="CF13" s="130">
        <v>3652724</v>
      </c>
      <c r="CG13" s="130">
        <v>3631118</v>
      </c>
      <c r="CH13" s="156">
        <v>99.408496234590942</v>
      </c>
      <c r="CI13" s="158">
        <v>103.3823816636193</v>
      </c>
      <c r="CJ13" s="130">
        <v>9190011</v>
      </c>
      <c r="CK13" s="130">
        <v>9135652</v>
      </c>
      <c r="CL13" s="156">
        <v>99.408499075790004</v>
      </c>
      <c r="CM13" s="157">
        <v>100.87918186693886</v>
      </c>
      <c r="CN13" s="130">
        <v>2988913</v>
      </c>
      <c r="CO13" s="130">
        <v>2945922</v>
      </c>
      <c r="CP13" s="156">
        <v>98.561651008242805</v>
      </c>
      <c r="CQ13" s="158">
        <v>103.24649790242142</v>
      </c>
    </row>
    <row r="14" spans="1:95" s="10" customFormat="1" ht="28.5" customHeight="1">
      <c r="A14" s="140" t="s">
        <v>104</v>
      </c>
      <c r="B14" s="140" t="s">
        <v>105</v>
      </c>
      <c r="C14" s="20"/>
      <c r="D14" s="130">
        <v>15678283</v>
      </c>
      <c r="E14" s="130">
        <v>15631963</v>
      </c>
      <c r="F14" s="156">
        <v>99.704559485244644</v>
      </c>
      <c r="G14" s="157">
        <v>97.829509021996103</v>
      </c>
      <c r="H14" s="130">
        <v>18233954</v>
      </c>
      <c r="I14" s="130">
        <v>18043152</v>
      </c>
      <c r="J14" s="156">
        <v>98.953589550571422</v>
      </c>
      <c r="K14" s="158">
        <v>93.478074698418794</v>
      </c>
      <c r="L14" s="130">
        <v>14062631</v>
      </c>
      <c r="M14" s="130">
        <v>13989386</v>
      </c>
      <c r="N14" s="156">
        <v>99.47915151865962</v>
      </c>
      <c r="O14" s="157">
        <v>96.070436799050768</v>
      </c>
      <c r="P14" s="130">
        <v>10393364</v>
      </c>
      <c r="Q14" s="130">
        <v>10368593</v>
      </c>
      <c r="R14" s="156">
        <v>99.761665231776746</v>
      </c>
      <c r="S14" s="158">
        <v>91.370260504908146</v>
      </c>
      <c r="T14" s="141" t="s">
        <v>104</v>
      </c>
      <c r="U14" s="141" t="s">
        <v>105</v>
      </c>
      <c r="V14" s="159"/>
      <c r="W14" s="130">
        <v>32232666</v>
      </c>
      <c r="X14" s="130">
        <v>32074811</v>
      </c>
      <c r="Y14" s="156">
        <v>99.510263904326123</v>
      </c>
      <c r="Z14" s="157">
        <v>90.856072058254966</v>
      </c>
      <c r="AA14" s="130">
        <v>10891612</v>
      </c>
      <c r="AB14" s="130">
        <v>10855669</v>
      </c>
      <c r="AC14" s="156">
        <v>99.669993752990834</v>
      </c>
      <c r="AD14" s="158">
        <v>95.848712991366554</v>
      </c>
      <c r="AE14" s="130">
        <v>3124805</v>
      </c>
      <c r="AF14" s="130">
        <v>3107803</v>
      </c>
      <c r="AG14" s="156">
        <v>99.455902048287811</v>
      </c>
      <c r="AH14" s="157">
        <v>84.442219438700789</v>
      </c>
      <c r="AI14" s="130">
        <v>6472010</v>
      </c>
      <c r="AJ14" s="130">
        <v>6382800</v>
      </c>
      <c r="AK14" s="156">
        <v>98.621602871441794</v>
      </c>
      <c r="AL14" s="158">
        <v>100.86116293736251</v>
      </c>
      <c r="AM14" s="141" t="s">
        <v>104</v>
      </c>
      <c r="AN14" s="141" t="s">
        <v>105</v>
      </c>
      <c r="AO14" s="159"/>
      <c r="AP14" s="130">
        <v>5464331</v>
      </c>
      <c r="AQ14" s="130">
        <v>5468591</v>
      </c>
      <c r="AR14" s="156">
        <v>100.0779601382127</v>
      </c>
      <c r="AS14" s="157">
        <v>91.127676440392392</v>
      </c>
      <c r="AT14" s="130">
        <v>5347925</v>
      </c>
      <c r="AU14" s="130">
        <v>5346865</v>
      </c>
      <c r="AV14" s="156">
        <v>99.980179228392316</v>
      </c>
      <c r="AW14" s="158">
        <v>100.23994828710406</v>
      </c>
      <c r="AX14" s="130">
        <v>42700739</v>
      </c>
      <c r="AY14" s="130">
        <v>42499565</v>
      </c>
      <c r="AZ14" s="156">
        <v>99.52887466420664</v>
      </c>
      <c r="BA14" s="157">
        <v>91.968588748335165</v>
      </c>
      <c r="BB14" s="130">
        <v>28456734</v>
      </c>
      <c r="BC14" s="130">
        <v>28365476</v>
      </c>
      <c r="BD14" s="156">
        <v>99.679309649519169</v>
      </c>
      <c r="BE14" s="158">
        <v>132.2291071261086</v>
      </c>
      <c r="BF14" s="141" t="s">
        <v>104</v>
      </c>
      <c r="BG14" s="141" t="s">
        <v>105</v>
      </c>
      <c r="BH14" s="159"/>
      <c r="BI14" s="130">
        <v>89375598</v>
      </c>
      <c r="BJ14" s="130">
        <v>88598966</v>
      </c>
      <c r="BK14" s="156">
        <v>99.131046932967095</v>
      </c>
      <c r="BL14" s="157">
        <v>97.93132257054063</v>
      </c>
      <c r="BM14" s="130">
        <v>6591274</v>
      </c>
      <c r="BN14" s="130">
        <v>6536037</v>
      </c>
      <c r="BO14" s="156">
        <v>99.16196777739782</v>
      </c>
      <c r="BP14" s="158">
        <v>99.222136855638539</v>
      </c>
      <c r="BQ14" s="130">
        <v>16023103</v>
      </c>
      <c r="BR14" s="130">
        <v>15946335</v>
      </c>
      <c r="BS14" s="156">
        <v>99.520891802293221</v>
      </c>
      <c r="BT14" s="157">
        <v>101.24945784168705</v>
      </c>
      <c r="BU14" s="130">
        <v>7735171</v>
      </c>
      <c r="BV14" s="130">
        <v>7616674</v>
      </c>
      <c r="BW14" s="156">
        <v>98.468075237121454</v>
      </c>
      <c r="BX14" s="160">
        <v>116.04905015340552</v>
      </c>
      <c r="BY14" s="141" t="s">
        <v>104</v>
      </c>
      <c r="BZ14" s="141" t="s">
        <v>105</v>
      </c>
      <c r="CA14" s="159"/>
      <c r="CB14" s="130">
        <v>13996333</v>
      </c>
      <c r="CC14" s="130">
        <v>13891357</v>
      </c>
      <c r="CD14" s="156">
        <v>99.249974975588245</v>
      </c>
      <c r="CE14" s="157">
        <v>96.446565490749109</v>
      </c>
      <c r="CF14" s="130">
        <v>7539407</v>
      </c>
      <c r="CG14" s="130">
        <v>7496199</v>
      </c>
      <c r="CH14" s="156">
        <v>99.42690452975944</v>
      </c>
      <c r="CI14" s="158">
        <v>107.49235987073726</v>
      </c>
      <c r="CJ14" s="130">
        <v>26637868</v>
      </c>
      <c r="CK14" s="130">
        <v>26461316</v>
      </c>
      <c r="CL14" s="156">
        <v>99.33721422450175</v>
      </c>
      <c r="CM14" s="157">
        <v>96.405643697725267</v>
      </c>
      <c r="CN14" s="130">
        <v>5916982</v>
      </c>
      <c r="CO14" s="130">
        <v>5831876</v>
      </c>
      <c r="CP14" s="156">
        <v>98.561665389551635</v>
      </c>
      <c r="CQ14" s="158">
        <v>111.01830622667556</v>
      </c>
    </row>
    <row r="15" spans="1:95" s="93" customFormat="1" ht="28.5" customHeight="1">
      <c r="A15" s="405" t="s">
        <v>216</v>
      </c>
      <c r="B15" s="405"/>
      <c r="C15" s="19"/>
      <c r="D15" s="146">
        <v>75583583</v>
      </c>
      <c r="E15" s="146">
        <v>75076306</v>
      </c>
      <c r="F15" s="147">
        <v>99.328852933579498</v>
      </c>
      <c r="G15" s="152">
        <v>99.121932921040795</v>
      </c>
      <c r="H15" s="146">
        <v>116599346</v>
      </c>
      <c r="I15" s="146">
        <v>115970052</v>
      </c>
      <c r="J15" s="147">
        <v>99.460293713825806</v>
      </c>
      <c r="K15" s="153">
        <v>99.811438487280313</v>
      </c>
      <c r="L15" s="146">
        <v>88213122</v>
      </c>
      <c r="M15" s="146">
        <v>87348036</v>
      </c>
      <c r="N15" s="147">
        <v>99.019322771503312</v>
      </c>
      <c r="O15" s="152">
        <v>99.301862086495788</v>
      </c>
      <c r="P15" s="146">
        <v>69782725</v>
      </c>
      <c r="Q15" s="146">
        <v>68728472</v>
      </c>
      <c r="R15" s="147">
        <v>98.489234979000898</v>
      </c>
      <c r="S15" s="153">
        <v>99.053952470282937</v>
      </c>
      <c r="T15" s="407" t="s">
        <v>216</v>
      </c>
      <c r="U15" s="407"/>
      <c r="V15" s="150"/>
      <c r="W15" s="146">
        <v>279436951</v>
      </c>
      <c r="X15" s="146">
        <v>278334411</v>
      </c>
      <c r="Y15" s="147">
        <v>99.605442302439101</v>
      </c>
      <c r="Z15" s="152">
        <v>99.456040217494291</v>
      </c>
      <c r="AA15" s="146">
        <v>127521785</v>
      </c>
      <c r="AB15" s="146">
        <v>127213019</v>
      </c>
      <c r="AC15" s="147">
        <v>99.757871958897056</v>
      </c>
      <c r="AD15" s="153">
        <v>99.542048584647148</v>
      </c>
      <c r="AE15" s="146">
        <v>46001169</v>
      </c>
      <c r="AF15" s="146">
        <v>45519327</v>
      </c>
      <c r="AG15" s="147">
        <v>98.952544010348959</v>
      </c>
      <c r="AH15" s="152">
        <v>98.14421254728488</v>
      </c>
      <c r="AI15" s="146">
        <v>49448198</v>
      </c>
      <c r="AJ15" s="146">
        <v>47966234</v>
      </c>
      <c r="AK15" s="147">
        <v>97.00299695450984</v>
      </c>
      <c r="AL15" s="153">
        <v>97.003418723873935</v>
      </c>
      <c r="AM15" s="407" t="s">
        <v>216</v>
      </c>
      <c r="AN15" s="407"/>
      <c r="AO15" s="150"/>
      <c r="AP15" s="146">
        <v>52519067</v>
      </c>
      <c r="AQ15" s="146">
        <v>52187431</v>
      </c>
      <c r="AR15" s="147">
        <v>99.368541714573865</v>
      </c>
      <c r="AS15" s="152">
        <v>96.930587095249606</v>
      </c>
      <c r="AT15" s="146">
        <v>53229928</v>
      </c>
      <c r="AU15" s="146">
        <v>52735436</v>
      </c>
      <c r="AV15" s="147">
        <v>99.071026359457036</v>
      </c>
      <c r="AW15" s="153">
        <v>95.769378419831568</v>
      </c>
      <c r="AX15" s="146">
        <v>217464634</v>
      </c>
      <c r="AY15" s="146">
        <v>216922405</v>
      </c>
      <c r="AZ15" s="147">
        <v>99.750658766887128</v>
      </c>
      <c r="BA15" s="152">
        <v>98.327088213682273</v>
      </c>
      <c r="BB15" s="146">
        <v>109053116</v>
      </c>
      <c r="BC15" s="146">
        <v>108241004</v>
      </c>
      <c r="BD15" s="147">
        <v>99.255306010696671</v>
      </c>
      <c r="BE15" s="153">
        <v>99.54824516713802</v>
      </c>
      <c r="BF15" s="407" t="s">
        <v>216</v>
      </c>
      <c r="BG15" s="407"/>
      <c r="BH15" s="150"/>
      <c r="BI15" s="146">
        <v>304168201</v>
      </c>
      <c r="BJ15" s="146">
        <v>302707473</v>
      </c>
      <c r="BK15" s="147">
        <v>99.519763080033471</v>
      </c>
      <c r="BL15" s="152">
        <v>101.31114571602893</v>
      </c>
      <c r="BM15" s="146">
        <v>59653645</v>
      </c>
      <c r="BN15" s="146">
        <v>59092389</v>
      </c>
      <c r="BO15" s="147">
        <v>99.059142153006746</v>
      </c>
      <c r="BP15" s="153">
        <v>101.6278824954004</v>
      </c>
      <c r="BQ15" s="146">
        <v>114178885</v>
      </c>
      <c r="BR15" s="146">
        <v>112994809</v>
      </c>
      <c r="BS15" s="147">
        <v>98.96296412423365</v>
      </c>
      <c r="BT15" s="152">
        <v>99.828521177305504</v>
      </c>
      <c r="BU15" s="146">
        <v>47645314</v>
      </c>
      <c r="BV15" s="146">
        <v>46862735</v>
      </c>
      <c r="BW15" s="147">
        <v>98.357490098606547</v>
      </c>
      <c r="BX15" s="154">
        <v>100.88962621520126</v>
      </c>
      <c r="BY15" s="407" t="s">
        <v>216</v>
      </c>
      <c r="BZ15" s="407"/>
      <c r="CA15" s="150"/>
      <c r="CB15" s="146">
        <v>83929496</v>
      </c>
      <c r="CC15" s="146">
        <v>83009104</v>
      </c>
      <c r="CD15" s="147">
        <v>98.903374804014078</v>
      </c>
      <c r="CE15" s="152">
        <v>100.84369091989889</v>
      </c>
      <c r="CF15" s="146">
        <v>71714265</v>
      </c>
      <c r="CG15" s="146">
        <v>70670303</v>
      </c>
      <c r="CH15" s="147">
        <v>98.544275675139389</v>
      </c>
      <c r="CI15" s="153">
        <v>100.09706555103084</v>
      </c>
      <c r="CJ15" s="146">
        <v>125186171</v>
      </c>
      <c r="CK15" s="146">
        <v>124374848</v>
      </c>
      <c r="CL15" s="147">
        <v>99.351906849199821</v>
      </c>
      <c r="CM15" s="152">
        <v>101.44132744713279</v>
      </c>
      <c r="CN15" s="146">
        <v>43013728</v>
      </c>
      <c r="CO15" s="146">
        <v>42306703</v>
      </c>
      <c r="CP15" s="147">
        <v>98.356280580934524</v>
      </c>
      <c r="CQ15" s="153">
        <v>100.60919800015849</v>
      </c>
    </row>
    <row r="16" spans="1:95" s="93" customFormat="1" ht="28.5" customHeight="1">
      <c r="A16" s="405" t="s">
        <v>235</v>
      </c>
      <c r="B16" s="405"/>
      <c r="C16" s="19"/>
      <c r="D16" s="146">
        <v>75188963</v>
      </c>
      <c r="E16" s="146">
        <v>74681686</v>
      </c>
      <c r="F16" s="147">
        <v>99.325330500967283</v>
      </c>
      <c r="G16" s="152">
        <v>99.117405180840592</v>
      </c>
      <c r="H16" s="146">
        <v>116213731</v>
      </c>
      <c r="I16" s="146">
        <v>115584437</v>
      </c>
      <c r="J16" s="147">
        <v>99.458502885515315</v>
      </c>
      <c r="K16" s="153">
        <v>99.800159535975226</v>
      </c>
      <c r="L16" s="146">
        <v>87506280</v>
      </c>
      <c r="M16" s="146">
        <v>86641194</v>
      </c>
      <c r="N16" s="147">
        <v>99.011401238859648</v>
      </c>
      <c r="O16" s="152">
        <v>99.296802889863883</v>
      </c>
      <c r="P16" s="146">
        <v>68936797</v>
      </c>
      <c r="Q16" s="146">
        <v>67882544</v>
      </c>
      <c r="R16" s="147">
        <v>98.470696281406873</v>
      </c>
      <c r="S16" s="153">
        <v>99.063366744611699</v>
      </c>
      <c r="T16" s="407" t="s">
        <v>234</v>
      </c>
      <c r="U16" s="407"/>
      <c r="V16" s="150"/>
      <c r="W16" s="146">
        <v>278522238</v>
      </c>
      <c r="X16" s="146">
        <v>277419698</v>
      </c>
      <c r="Y16" s="147">
        <v>99.604146509838102</v>
      </c>
      <c r="Z16" s="152">
        <v>99.457687564372904</v>
      </c>
      <c r="AA16" s="146">
        <v>127190407</v>
      </c>
      <c r="AB16" s="146">
        <v>126881641</v>
      </c>
      <c r="AC16" s="147">
        <v>99.757241125897181</v>
      </c>
      <c r="AD16" s="153">
        <v>99.535906501973486</v>
      </c>
      <c r="AE16" s="146">
        <v>44987277</v>
      </c>
      <c r="AF16" s="146">
        <v>44505435</v>
      </c>
      <c r="AG16" s="147">
        <v>98.92893717483723</v>
      </c>
      <c r="AH16" s="152">
        <v>98.11393808126374</v>
      </c>
      <c r="AI16" s="146">
        <v>49243220</v>
      </c>
      <c r="AJ16" s="146">
        <v>47761256</v>
      </c>
      <c r="AK16" s="147">
        <v>96.990521740860984</v>
      </c>
      <c r="AL16" s="153">
        <v>97.001107643904646</v>
      </c>
      <c r="AM16" s="407" t="s">
        <v>234</v>
      </c>
      <c r="AN16" s="407"/>
      <c r="AO16" s="150"/>
      <c r="AP16" s="146">
        <v>52223301</v>
      </c>
      <c r="AQ16" s="146">
        <v>51891665</v>
      </c>
      <c r="AR16" s="147">
        <v>99.364965458617789</v>
      </c>
      <c r="AS16" s="152">
        <v>96.913435080521865</v>
      </c>
      <c r="AT16" s="146">
        <v>53097154</v>
      </c>
      <c r="AU16" s="146">
        <v>52602662</v>
      </c>
      <c r="AV16" s="147">
        <v>99.068703380975947</v>
      </c>
      <c r="AW16" s="153">
        <v>95.754751361523617</v>
      </c>
      <c r="AX16" s="146">
        <v>216469185</v>
      </c>
      <c r="AY16" s="146">
        <v>215926956</v>
      </c>
      <c r="AZ16" s="147">
        <v>99.74951215342729</v>
      </c>
      <c r="BA16" s="152">
        <v>98.320437137377951</v>
      </c>
      <c r="BB16" s="146">
        <v>108773465</v>
      </c>
      <c r="BC16" s="146">
        <v>107961353</v>
      </c>
      <c r="BD16" s="147">
        <v>99.253391440642261</v>
      </c>
      <c r="BE16" s="153">
        <v>99.547613586566769</v>
      </c>
      <c r="BF16" s="407" t="s">
        <v>234</v>
      </c>
      <c r="BG16" s="407"/>
      <c r="BH16" s="150"/>
      <c r="BI16" s="146">
        <v>303908642</v>
      </c>
      <c r="BJ16" s="146">
        <v>302447914</v>
      </c>
      <c r="BK16" s="147">
        <v>99.519352924488402</v>
      </c>
      <c r="BL16" s="152">
        <v>101.30958642133609</v>
      </c>
      <c r="BM16" s="146">
        <v>58758220</v>
      </c>
      <c r="BN16" s="146">
        <v>58196964</v>
      </c>
      <c r="BO16" s="147">
        <v>99.044804284404805</v>
      </c>
      <c r="BP16" s="153">
        <v>101.62306259799084</v>
      </c>
      <c r="BQ16" s="146">
        <v>113482368</v>
      </c>
      <c r="BR16" s="146">
        <v>112298292</v>
      </c>
      <c r="BS16" s="147">
        <v>98.956599143225489</v>
      </c>
      <c r="BT16" s="152">
        <v>99.834623165016396</v>
      </c>
      <c r="BU16" s="146">
        <v>47385494</v>
      </c>
      <c r="BV16" s="146">
        <v>46602915</v>
      </c>
      <c r="BW16" s="147">
        <v>98.348484031843171</v>
      </c>
      <c r="BX16" s="154">
        <v>100.88207849974786</v>
      </c>
      <c r="BY16" s="407" t="s">
        <v>234</v>
      </c>
      <c r="BZ16" s="407"/>
      <c r="CA16" s="150"/>
      <c r="CB16" s="146">
        <v>83427579</v>
      </c>
      <c r="CC16" s="146">
        <v>82507187</v>
      </c>
      <c r="CD16" s="147">
        <v>98.896777287520237</v>
      </c>
      <c r="CE16" s="152">
        <v>100.84748017728199</v>
      </c>
      <c r="CF16" s="146">
        <v>69995134</v>
      </c>
      <c r="CG16" s="146">
        <v>68951172</v>
      </c>
      <c r="CH16" s="147">
        <v>98.508522035260341</v>
      </c>
      <c r="CI16" s="153">
        <v>100.26186150002255</v>
      </c>
      <c r="CJ16" s="146">
        <v>124472104</v>
      </c>
      <c r="CK16" s="146">
        <v>123660781</v>
      </c>
      <c r="CL16" s="147">
        <v>99.348188892187437</v>
      </c>
      <c r="CM16" s="152">
        <v>101.42574198436792</v>
      </c>
      <c r="CN16" s="146">
        <v>42708537</v>
      </c>
      <c r="CO16" s="146">
        <v>42001512</v>
      </c>
      <c r="CP16" s="147">
        <v>98.344534723818796</v>
      </c>
      <c r="CQ16" s="153">
        <v>100.67039515614506</v>
      </c>
    </row>
    <row r="17" spans="1:96" s="10" customFormat="1" ht="28.5" customHeight="1">
      <c r="A17" s="140" t="s">
        <v>107</v>
      </c>
      <c r="B17" s="140" t="s">
        <v>108</v>
      </c>
      <c r="C17" s="20"/>
      <c r="D17" s="130">
        <v>27147011</v>
      </c>
      <c r="E17" s="130">
        <v>26944688</v>
      </c>
      <c r="F17" s="156">
        <v>99.254713529972051</v>
      </c>
      <c r="G17" s="157">
        <v>101.43671361872448</v>
      </c>
      <c r="H17" s="130">
        <v>32947325</v>
      </c>
      <c r="I17" s="130">
        <v>32760505</v>
      </c>
      <c r="J17" s="156">
        <v>99.432973693615494</v>
      </c>
      <c r="K17" s="158">
        <v>102.7802765681743</v>
      </c>
      <c r="L17" s="130">
        <v>39650410</v>
      </c>
      <c r="M17" s="130">
        <v>39217257</v>
      </c>
      <c r="N17" s="156">
        <v>98.907569934333594</v>
      </c>
      <c r="O17" s="157">
        <v>99.82282118972843</v>
      </c>
      <c r="P17" s="130">
        <v>22461632</v>
      </c>
      <c r="Q17" s="130">
        <v>22055791</v>
      </c>
      <c r="R17" s="156">
        <v>98.193181154423684</v>
      </c>
      <c r="S17" s="158">
        <v>100.76042957534852</v>
      </c>
      <c r="T17" s="141" t="s">
        <v>107</v>
      </c>
      <c r="U17" s="141" t="s">
        <v>108</v>
      </c>
      <c r="V17" s="159"/>
      <c r="W17" s="130">
        <v>114217367</v>
      </c>
      <c r="X17" s="130">
        <v>113711072</v>
      </c>
      <c r="Y17" s="156">
        <v>99.55672678043787</v>
      </c>
      <c r="Z17" s="157">
        <v>99.768705664114606</v>
      </c>
      <c r="AA17" s="130">
        <v>51198431</v>
      </c>
      <c r="AB17" s="130">
        <v>51050700</v>
      </c>
      <c r="AC17" s="156">
        <v>99.711454048269559</v>
      </c>
      <c r="AD17" s="158">
        <v>99.378158218409411</v>
      </c>
      <c r="AE17" s="130">
        <v>19337680</v>
      </c>
      <c r="AF17" s="130">
        <v>19099052</v>
      </c>
      <c r="AG17" s="156">
        <v>98.765994679816814</v>
      </c>
      <c r="AH17" s="157">
        <v>99.400067397631716</v>
      </c>
      <c r="AI17" s="130">
        <v>18465897</v>
      </c>
      <c r="AJ17" s="130">
        <v>17910170</v>
      </c>
      <c r="AK17" s="156">
        <v>96.990522583332933</v>
      </c>
      <c r="AL17" s="158">
        <v>100.33088149618085</v>
      </c>
      <c r="AM17" s="141" t="s">
        <v>107</v>
      </c>
      <c r="AN17" s="141" t="s">
        <v>108</v>
      </c>
      <c r="AO17" s="159"/>
      <c r="AP17" s="130">
        <v>22846974</v>
      </c>
      <c r="AQ17" s="130">
        <v>22680469</v>
      </c>
      <c r="AR17" s="156">
        <v>99.271216398285389</v>
      </c>
      <c r="AS17" s="157">
        <v>98.570813603099438</v>
      </c>
      <c r="AT17" s="130">
        <v>18841637</v>
      </c>
      <c r="AU17" s="130">
        <v>18674357</v>
      </c>
      <c r="AV17" s="156">
        <v>99.112179053231941</v>
      </c>
      <c r="AW17" s="158">
        <v>99.863838254263314</v>
      </c>
      <c r="AX17" s="130">
        <v>95707631</v>
      </c>
      <c r="AY17" s="130">
        <v>95466553</v>
      </c>
      <c r="AZ17" s="156">
        <v>99.74810994956087</v>
      </c>
      <c r="BA17" s="157">
        <v>100.33040762299854</v>
      </c>
      <c r="BB17" s="130">
        <v>50333010</v>
      </c>
      <c r="BC17" s="130">
        <v>49934886</v>
      </c>
      <c r="BD17" s="156">
        <v>99.209020084433647</v>
      </c>
      <c r="BE17" s="158">
        <v>102.29901347756471</v>
      </c>
      <c r="BF17" s="141" t="s">
        <v>107</v>
      </c>
      <c r="BG17" s="141" t="s">
        <v>108</v>
      </c>
      <c r="BH17" s="159"/>
      <c r="BI17" s="130">
        <v>119228556</v>
      </c>
      <c r="BJ17" s="130">
        <v>118592401</v>
      </c>
      <c r="BK17" s="156">
        <v>99.466440740924511</v>
      </c>
      <c r="BL17" s="157">
        <v>103.29066203383879</v>
      </c>
      <c r="BM17" s="130">
        <v>23295102</v>
      </c>
      <c r="BN17" s="130">
        <v>23043215</v>
      </c>
      <c r="BO17" s="156">
        <v>98.918712611775632</v>
      </c>
      <c r="BP17" s="158">
        <v>103.57770590579798</v>
      </c>
      <c r="BQ17" s="130">
        <v>38401325</v>
      </c>
      <c r="BR17" s="130">
        <v>37938560</v>
      </c>
      <c r="BS17" s="156">
        <v>98.794924393884841</v>
      </c>
      <c r="BT17" s="157">
        <v>101.93861337534274</v>
      </c>
      <c r="BU17" s="130">
        <v>17678605</v>
      </c>
      <c r="BV17" s="130">
        <v>17338078</v>
      </c>
      <c r="BW17" s="156">
        <v>98.073790324519379</v>
      </c>
      <c r="BX17" s="160">
        <v>102.49211731103462</v>
      </c>
      <c r="BY17" s="141" t="s">
        <v>107</v>
      </c>
      <c r="BZ17" s="141" t="s">
        <v>108</v>
      </c>
      <c r="CA17" s="159"/>
      <c r="CB17" s="130">
        <v>32611935</v>
      </c>
      <c r="CC17" s="130">
        <v>32255464</v>
      </c>
      <c r="CD17" s="156">
        <v>98.90693085215581</v>
      </c>
      <c r="CE17" s="157">
        <v>103.68469633646784</v>
      </c>
      <c r="CF17" s="130">
        <v>21973822</v>
      </c>
      <c r="CG17" s="130">
        <v>21565128</v>
      </c>
      <c r="CH17" s="156">
        <v>98.140086872461239</v>
      </c>
      <c r="CI17" s="158">
        <v>101.72168771811189</v>
      </c>
      <c r="CJ17" s="130">
        <v>48197009</v>
      </c>
      <c r="CK17" s="130">
        <v>47879864</v>
      </c>
      <c r="CL17" s="156">
        <v>99.34198198896533</v>
      </c>
      <c r="CM17" s="157">
        <v>102.20043846844821</v>
      </c>
      <c r="CN17" s="130">
        <v>16032431</v>
      </c>
      <c r="CO17" s="130">
        <v>15768662</v>
      </c>
      <c r="CP17" s="156">
        <v>98.354778511131585</v>
      </c>
      <c r="CQ17" s="158">
        <v>103.23343151052491</v>
      </c>
    </row>
    <row r="18" spans="1:96" s="10" customFormat="1" ht="28.5" customHeight="1">
      <c r="A18" s="140" t="s">
        <v>109</v>
      </c>
      <c r="B18" s="140" t="s">
        <v>110</v>
      </c>
      <c r="C18" s="20"/>
      <c r="D18" s="130">
        <v>36550241</v>
      </c>
      <c r="E18" s="130">
        <v>36271764</v>
      </c>
      <c r="F18" s="156">
        <v>99.238098047014248</v>
      </c>
      <c r="G18" s="157">
        <v>97.486675453210367</v>
      </c>
      <c r="H18" s="130">
        <v>72195939</v>
      </c>
      <c r="I18" s="130">
        <v>71776007</v>
      </c>
      <c r="J18" s="156">
        <v>99.418344015166838</v>
      </c>
      <c r="K18" s="158">
        <v>98.872806585256683</v>
      </c>
      <c r="L18" s="130">
        <v>38046692</v>
      </c>
      <c r="M18" s="130">
        <v>37631060</v>
      </c>
      <c r="N18" s="156">
        <v>98.907573883164403</v>
      </c>
      <c r="O18" s="157">
        <v>98.882059833706776</v>
      </c>
      <c r="P18" s="130">
        <v>33349409</v>
      </c>
      <c r="Q18" s="130">
        <v>32745884</v>
      </c>
      <c r="R18" s="156">
        <v>98.19029776509683</v>
      </c>
      <c r="S18" s="158">
        <v>98.207227400951183</v>
      </c>
      <c r="T18" s="141" t="s">
        <v>109</v>
      </c>
      <c r="U18" s="141" t="s">
        <v>110</v>
      </c>
      <c r="V18" s="159"/>
      <c r="W18" s="130">
        <v>125338000</v>
      </c>
      <c r="X18" s="130">
        <v>124771532</v>
      </c>
      <c r="Y18" s="156">
        <v>99.548047679075779</v>
      </c>
      <c r="Z18" s="157">
        <v>99.085993165699605</v>
      </c>
      <c r="AA18" s="130">
        <v>53347101</v>
      </c>
      <c r="AB18" s="130">
        <v>53193376</v>
      </c>
      <c r="AC18" s="156">
        <v>99.711840011699977</v>
      </c>
      <c r="AD18" s="158">
        <v>99.22466784696546</v>
      </c>
      <c r="AE18" s="130">
        <v>19007401</v>
      </c>
      <c r="AF18" s="130">
        <v>18772847</v>
      </c>
      <c r="AG18" s="156">
        <v>98.765985944106717</v>
      </c>
      <c r="AH18" s="157">
        <v>96.909154554300201</v>
      </c>
      <c r="AI18" s="130">
        <v>23208163</v>
      </c>
      <c r="AJ18" s="130">
        <v>22509718</v>
      </c>
      <c r="AK18" s="156">
        <v>96.990520102775918</v>
      </c>
      <c r="AL18" s="158">
        <v>95.08809551408369</v>
      </c>
      <c r="AM18" s="141" t="s">
        <v>109</v>
      </c>
      <c r="AN18" s="141" t="s">
        <v>110</v>
      </c>
      <c r="AO18" s="159"/>
      <c r="AP18" s="130">
        <v>21232315</v>
      </c>
      <c r="AQ18" s="130">
        <v>21074785</v>
      </c>
      <c r="AR18" s="156">
        <v>99.258064888355321</v>
      </c>
      <c r="AS18" s="157">
        <v>95.164677437446258</v>
      </c>
      <c r="AT18" s="130">
        <v>24170380</v>
      </c>
      <c r="AU18" s="130">
        <v>23942382</v>
      </c>
      <c r="AV18" s="156">
        <v>99.056704942164757</v>
      </c>
      <c r="AW18" s="158">
        <v>94.670206205121389</v>
      </c>
      <c r="AX18" s="130">
        <v>96361586</v>
      </c>
      <c r="AY18" s="130">
        <v>96115291</v>
      </c>
      <c r="AZ18" s="156">
        <v>99.744405410678894</v>
      </c>
      <c r="BA18" s="157">
        <v>97.451528821931134</v>
      </c>
      <c r="BB18" s="130">
        <v>46156810</v>
      </c>
      <c r="BC18" s="130">
        <v>45782089</v>
      </c>
      <c r="BD18" s="156">
        <v>99.188156633874826</v>
      </c>
      <c r="BE18" s="158">
        <v>96.297121833921722</v>
      </c>
      <c r="BF18" s="141" t="s">
        <v>109</v>
      </c>
      <c r="BG18" s="141" t="s">
        <v>110</v>
      </c>
      <c r="BH18" s="159"/>
      <c r="BI18" s="130">
        <v>143559990</v>
      </c>
      <c r="BJ18" s="130">
        <v>142774412</v>
      </c>
      <c r="BK18" s="156">
        <v>99.452787646474476</v>
      </c>
      <c r="BL18" s="157">
        <v>99.105454621481826</v>
      </c>
      <c r="BM18" s="130">
        <v>23998160</v>
      </c>
      <c r="BN18" s="130">
        <v>23732312</v>
      </c>
      <c r="BO18" s="156">
        <v>98.892215069822015</v>
      </c>
      <c r="BP18" s="158">
        <v>99.214928096878523</v>
      </c>
      <c r="BQ18" s="130">
        <v>57495745</v>
      </c>
      <c r="BR18" s="130">
        <v>56801454</v>
      </c>
      <c r="BS18" s="156">
        <v>98.792448032458751</v>
      </c>
      <c r="BT18" s="157">
        <v>97.940395518369115</v>
      </c>
      <c r="BU18" s="130">
        <v>21800310</v>
      </c>
      <c r="BV18" s="130">
        <v>21380392</v>
      </c>
      <c r="BW18" s="156">
        <v>98.073798033147227</v>
      </c>
      <c r="BX18" s="160">
        <v>97.467820595211123</v>
      </c>
      <c r="BY18" s="141" t="s">
        <v>109</v>
      </c>
      <c r="BZ18" s="141" t="s">
        <v>110</v>
      </c>
      <c r="CA18" s="159"/>
      <c r="CB18" s="130">
        <v>39968536</v>
      </c>
      <c r="CC18" s="130">
        <v>39520078</v>
      </c>
      <c r="CD18" s="156">
        <v>98.877972413100139</v>
      </c>
      <c r="CE18" s="157">
        <v>100.43851286843034</v>
      </c>
      <c r="CF18" s="130">
        <v>31286650</v>
      </c>
      <c r="CG18" s="130">
        <v>30678314</v>
      </c>
      <c r="CH18" s="156">
        <v>98.055605186237585</v>
      </c>
      <c r="CI18" s="158">
        <v>98.740233256044803</v>
      </c>
      <c r="CJ18" s="130">
        <v>62011402</v>
      </c>
      <c r="CK18" s="130">
        <v>61597489</v>
      </c>
      <c r="CL18" s="156">
        <v>99.332521138612535</v>
      </c>
      <c r="CM18" s="157">
        <v>100.37053554311986</v>
      </c>
      <c r="CN18" s="130">
        <v>21178494</v>
      </c>
      <c r="CO18" s="130">
        <v>20826461</v>
      </c>
      <c r="CP18" s="156">
        <v>98.337780769491928</v>
      </c>
      <c r="CQ18" s="158">
        <v>99.581695371198492</v>
      </c>
    </row>
    <row r="19" spans="1:96" s="10" customFormat="1" ht="28.5" customHeight="1">
      <c r="A19" s="140" t="s">
        <v>109</v>
      </c>
      <c r="B19" s="140" t="s">
        <v>111</v>
      </c>
      <c r="C19" s="20"/>
      <c r="D19" s="130">
        <v>11491711</v>
      </c>
      <c r="E19" s="130">
        <v>11465234</v>
      </c>
      <c r="F19" s="156">
        <v>99.769599148464494</v>
      </c>
      <c r="G19" s="157">
        <v>99.036767243296794</v>
      </c>
      <c r="H19" s="130">
        <v>11070467</v>
      </c>
      <c r="I19" s="130">
        <v>11047925</v>
      </c>
      <c r="J19" s="156">
        <v>99.796377153737055</v>
      </c>
      <c r="K19" s="158">
        <v>97.361810152346536</v>
      </c>
      <c r="L19" s="130">
        <v>9809178</v>
      </c>
      <c r="M19" s="130">
        <v>9792877</v>
      </c>
      <c r="N19" s="156">
        <v>99.83381889899438</v>
      </c>
      <c r="O19" s="157">
        <v>98.804244771648143</v>
      </c>
      <c r="P19" s="130">
        <v>13125756</v>
      </c>
      <c r="Q19" s="130">
        <v>13080869</v>
      </c>
      <c r="R19" s="156">
        <v>99.658023507369791</v>
      </c>
      <c r="S19" s="158">
        <v>98.416272877253874</v>
      </c>
      <c r="T19" s="141" t="s">
        <v>109</v>
      </c>
      <c r="U19" s="141" t="s">
        <v>111</v>
      </c>
      <c r="V19" s="159"/>
      <c r="W19" s="130">
        <v>38966871</v>
      </c>
      <c r="X19" s="130">
        <v>38937094</v>
      </c>
      <c r="Y19" s="156">
        <v>99.923583805330424</v>
      </c>
      <c r="Z19" s="157">
        <v>99.748616774870655</v>
      </c>
      <c r="AA19" s="130">
        <v>22644875</v>
      </c>
      <c r="AB19" s="130">
        <v>22637565</v>
      </c>
      <c r="AC19" s="156">
        <v>99.967718965108006</v>
      </c>
      <c r="AD19" s="158">
        <v>100.63791920991092</v>
      </c>
      <c r="AE19" s="130">
        <v>6642196</v>
      </c>
      <c r="AF19" s="130">
        <v>6633536</v>
      </c>
      <c r="AG19" s="156">
        <v>99.869621432429881</v>
      </c>
      <c r="AH19" s="157">
        <v>97.91120453227451</v>
      </c>
      <c r="AI19" s="130">
        <v>7569160</v>
      </c>
      <c r="AJ19" s="130">
        <v>7341368</v>
      </c>
      <c r="AK19" s="156">
        <v>96.990524708157849</v>
      </c>
      <c r="AL19" s="158">
        <v>95.166272720602663</v>
      </c>
      <c r="AM19" s="141" t="s">
        <v>109</v>
      </c>
      <c r="AN19" s="141" t="s">
        <v>111</v>
      </c>
      <c r="AO19" s="159"/>
      <c r="AP19" s="130">
        <v>8144012</v>
      </c>
      <c r="AQ19" s="130">
        <v>8136411</v>
      </c>
      <c r="AR19" s="156">
        <v>99.906667622788376</v>
      </c>
      <c r="AS19" s="157">
        <v>96.984016206097309</v>
      </c>
      <c r="AT19" s="130">
        <v>10085137</v>
      </c>
      <c r="AU19" s="130">
        <v>9985923</v>
      </c>
      <c r="AV19" s="156">
        <v>99.016235476027745</v>
      </c>
      <c r="AW19" s="158">
        <v>91.240155699702996</v>
      </c>
      <c r="AX19" s="130">
        <v>24399968</v>
      </c>
      <c r="AY19" s="130">
        <v>24345112</v>
      </c>
      <c r="AZ19" s="156">
        <v>99.775180033022991</v>
      </c>
      <c r="BA19" s="157">
        <v>94.234683189445946</v>
      </c>
      <c r="BB19" s="130">
        <v>12283645</v>
      </c>
      <c r="BC19" s="130">
        <v>12244378</v>
      </c>
      <c r="BD19" s="156">
        <v>99.680331041803953</v>
      </c>
      <c r="BE19" s="158">
        <v>101.22024329143122</v>
      </c>
      <c r="BF19" s="141" t="s">
        <v>109</v>
      </c>
      <c r="BG19" s="141" t="s">
        <v>111</v>
      </c>
      <c r="BH19" s="159"/>
      <c r="BI19" s="130">
        <v>41120096</v>
      </c>
      <c r="BJ19" s="130">
        <v>41081101</v>
      </c>
      <c r="BK19" s="156">
        <v>99.90516802295403</v>
      </c>
      <c r="BL19" s="157">
        <v>103.58079916596998</v>
      </c>
      <c r="BM19" s="130">
        <v>11464958</v>
      </c>
      <c r="BN19" s="130">
        <v>11421437</v>
      </c>
      <c r="BO19" s="156">
        <v>99.620399830509626</v>
      </c>
      <c r="BP19" s="158">
        <v>102.89488330827952</v>
      </c>
      <c r="BQ19" s="130">
        <v>17585298</v>
      </c>
      <c r="BR19" s="130">
        <v>17558278</v>
      </c>
      <c r="BS19" s="156">
        <v>99.846348921695835</v>
      </c>
      <c r="BT19" s="157">
        <v>101.66153590327171</v>
      </c>
      <c r="BU19" s="130">
        <v>7906579</v>
      </c>
      <c r="BV19" s="130">
        <v>7884445</v>
      </c>
      <c r="BW19" s="156">
        <v>99.720055917989313</v>
      </c>
      <c r="BX19" s="160">
        <v>107.37231974173267</v>
      </c>
      <c r="BY19" s="141" t="s">
        <v>109</v>
      </c>
      <c r="BZ19" s="141" t="s">
        <v>111</v>
      </c>
      <c r="CA19" s="159"/>
      <c r="CB19" s="130">
        <v>10847108</v>
      </c>
      <c r="CC19" s="130">
        <v>10731645</v>
      </c>
      <c r="CD19" s="156">
        <v>98.935541159911011</v>
      </c>
      <c r="CE19" s="157">
        <v>94.492728433073481</v>
      </c>
      <c r="CF19" s="130">
        <v>16734662</v>
      </c>
      <c r="CG19" s="130">
        <v>16707730</v>
      </c>
      <c r="CH19" s="156">
        <v>99.839064571486418</v>
      </c>
      <c r="CI19" s="158">
        <v>101.25136663980201</v>
      </c>
      <c r="CJ19" s="130">
        <v>14263693</v>
      </c>
      <c r="CK19" s="130">
        <v>14183428</v>
      </c>
      <c r="CL19" s="156">
        <v>99.437277568999832</v>
      </c>
      <c r="CM19" s="157">
        <v>103.50291668299472</v>
      </c>
      <c r="CN19" s="130">
        <v>5497612</v>
      </c>
      <c r="CO19" s="130">
        <v>5406389</v>
      </c>
      <c r="CP19" s="156">
        <v>98.340679553231482</v>
      </c>
      <c r="CQ19" s="158">
        <v>97.709892622638691</v>
      </c>
    </row>
    <row r="20" spans="1:96" s="93" customFormat="1" ht="28.5" customHeight="1">
      <c r="A20" s="414" t="s">
        <v>73</v>
      </c>
      <c r="B20" s="414"/>
      <c r="C20" s="19"/>
      <c r="D20" s="146">
        <v>394620</v>
      </c>
      <c r="E20" s="146">
        <v>394620</v>
      </c>
      <c r="F20" s="147">
        <v>100</v>
      </c>
      <c r="G20" s="152">
        <v>99.986317821797229</v>
      </c>
      <c r="H20" s="146">
        <v>385615</v>
      </c>
      <c r="I20" s="146">
        <v>385615</v>
      </c>
      <c r="J20" s="147">
        <v>100</v>
      </c>
      <c r="K20" s="153">
        <v>103.31113230597767</v>
      </c>
      <c r="L20" s="146">
        <v>706842</v>
      </c>
      <c r="M20" s="146">
        <v>706842</v>
      </c>
      <c r="N20" s="147">
        <v>100</v>
      </c>
      <c r="O20" s="152">
        <v>99.925922365508086</v>
      </c>
      <c r="P20" s="146">
        <v>845928</v>
      </c>
      <c r="Q20" s="146">
        <v>845928</v>
      </c>
      <c r="R20" s="147">
        <v>100</v>
      </c>
      <c r="S20" s="153">
        <v>98.304281132338588</v>
      </c>
      <c r="T20" s="413" t="s">
        <v>73</v>
      </c>
      <c r="U20" s="413"/>
      <c r="V20" s="150"/>
      <c r="W20" s="146">
        <v>914713</v>
      </c>
      <c r="X20" s="146">
        <v>914713</v>
      </c>
      <c r="Y20" s="147">
        <v>100</v>
      </c>
      <c r="Z20" s="152">
        <v>98.95892835505704</v>
      </c>
      <c r="AA20" s="146">
        <v>331378</v>
      </c>
      <c r="AB20" s="146">
        <v>331378</v>
      </c>
      <c r="AC20" s="147">
        <v>100</v>
      </c>
      <c r="AD20" s="153">
        <v>101.9508548257583</v>
      </c>
      <c r="AE20" s="146">
        <v>1013892</v>
      </c>
      <c r="AF20" s="146">
        <v>1013892</v>
      </c>
      <c r="AG20" s="147">
        <v>100</v>
      </c>
      <c r="AH20" s="152">
        <v>99.491792034117339</v>
      </c>
      <c r="AI20" s="146">
        <v>204978</v>
      </c>
      <c r="AJ20" s="146">
        <v>204978</v>
      </c>
      <c r="AK20" s="147">
        <v>100</v>
      </c>
      <c r="AL20" s="153">
        <v>97.544934970995115</v>
      </c>
      <c r="AM20" s="413" t="s">
        <v>73</v>
      </c>
      <c r="AN20" s="413"/>
      <c r="AO20" s="150"/>
      <c r="AP20" s="146">
        <v>295766</v>
      </c>
      <c r="AQ20" s="146">
        <v>295766</v>
      </c>
      <c r="AR20" s="147">
        <v>100</v>
      </c>
      <c r="AS20" s="152">
        <v>100.03686704525852</v>
      </c>
      <c r="AT20" s="146">
        <v>132774</v>
      </c>
      <c r="AU20" s="146">
        <v>132774</v>
      </c>
      <c r="AV20" s="147">
        <v>100</v>
      </c>
      <c r="AW20" s="153">
        <v>101.93859453815384</v>
      </c>
      <c r="AX20" s="146">
        <v>995449</v>
      </c>
      <c r="AY20" s="146">
        <v>995449</v>
      </c>
      <c r="AZ20" s="147">
        <v>100</v>
      </c>
      <c r="BA20" s="152">
        <v>99.791384720259032</v>
      </c>
      <c r="BB20" s="146">
        <v>279651</v>
      </c>
      <c r="BC20" s="146">
        <v>279651</v>
      </c>
      <c r="BD20" s="147">
        <v>100</v>
      </c>
      <c r="BE20" s="153">
        <v>99.792671786234266</v>
      </c>
      <c r="BF20" s="413" t="s">
        <v>73</v>
      </c>
      <c r="BG20" s="413"/>
      <c r="BH20" s="150"/>
      <c r="BI20" s="146">
        <v>259559</v>
      </c>
      <c r="BJ20" s="146">
        <v>259559</v>
      </c>
      <c r="BK20" s="147">
        <v>100</v>
      </c>
      <c r="BL20" s="152">
        <v>103.16130442558773</v>
      </c>
      <c r="BM20" s="146">
        <v>895425</v>
      </c>
      <c r="BN20" s="146">
        <v>895425</v>
      </c>
      <c r="BO20" s="147">
        <v>100</v>
      </c>
      <c r="BP20" s="153">
        <v>101.94212890753968</v>
      </c>
      <c r="BQ20" s="146">
        <v>696517</v>
      </c>
      <c r="BR20" s="146">
        <v>696517</v>
      </c>
      <c r="BS20" s="147">
        <v>100</v>
      </c>
      <c r="BT20" s="152">
        <v>98.854367581668185</v>
      </c>
      <c r="BU20" s="146">
        <v>259820</v>
      </c>
      <c r="BV20" s="146">
        <v>259820</v>
      </c>
      <c r="BW20" s="147">
        <v>100</v>
      </c>
      <c r="BX20" s="154">
        <v>102.26194833768247</v>
      </c>
      <c r="BY20" s="413" t="s">
        <v>73</v>
      </c>
      <c r="BZ20" s="413"/>
      <c r="CA20" s="150"/>
      <c r="CB20" s="146">
        <v>501917</v>
      </c>
      <c r="CC20" s="146">
        <v>501917</v>
      </c>
      <c r="CD20" s="147">
        <v>100</v>
      </c>
      <c r="CE20" s="152">
        <v>100.22464416364478</v>
      </c>
      <c r="CF20" s="146">
        <v>1719131</v>
      </c>
      <c r="CG20" s="146">
        <v>1719131</v>
      </c>
      <c r="CH20" s="147">
        <v>100</v>
      </c>
      <c r="CI20" s="153">
        <v>93.906382634706333</v>
      </c>
      <c r="CJ20" s="146">
        <v>714067</v>
      </c>
      <c r="CK20" s="146">
        <v>714067</v>
      </c>
      <c r="CL20" s="147">
        <v>100</v>
      </c>
      <c r="CM20" s="152">
        <v>104.21460356193693</v>
      </c>
      <c r="CN20" s="146">
        <v>305191</v>
      </c>
      <c r="CO20" s="146">
        <v>305191</v>
      </c>
      <c r="CP20" s="147">
        <v>100</v>
      </c>
      <c r="CQ20" s="153">
        <v>92.841954119146635</v>
      </c>
    </row>
    <row r="21" spans="1:96" s="93" customFormat="1" ht="28.5" customHeight="1">
      <c r="A21" s="405" t="s">
        <v>217</v>
      </c>
      <c r="B21" s="405"/>
      <c r="C21" s="19"/>
      <c r="D21" s="146">
        <v>1898990</v>
      </c>
      <c r="E21" s="146">
        <v>1826058</v>
      </c>
      <c r="F21" s="147">
        <v>96.159432119179144</v>
      </c>
      <c r="G21" s="152">
        <v>104.78020095814031</v>
      </c>
      <c r="H21" s="146">
        <v>2655997</v>
      </c>
      <c r="I21" s="146">
        <v>2605557</v>
      </c>
      <c r="J21" s="147">
        <v>98.100901469391715</v>
      </c>
      <c r="K21" s="153">
        <v>104.05333899880154</v>
      </c>
      <c r="L21" s="146">
        <v>1646066</v>
      </c>
      <c r="M21" s="146">
        <v>1569902</v>
      </c>
      <c r="N21" s="147">
        <v>95.372968034088544</v>
      </c>
      <c r="O21" s="152">
        <v>104.7818898893848</v>
      </c>
      <c r="P21" s="146">
        <v>1453383</v>
      </c>
      <c r="Q21" s="146">
        <v>1330715</v>
      </c>
      <c r="R21" s="147">
        <v>91.559829721415483</v>
      </c>
      <c r="S21" s="153">
        <v>104.81495921895738</v>
      </c>
      <c r="T21" s="407" t="s">
        <v>217</v>
      </c>
      <c r="U21" s="407"/>
      <c r="V21" s="150"/>
      <c r="W21" s="146">
        <v>3315080</v>
      </c>
      <c r="X21" s="146">
        <v>3241228</v>
      </c>
      <c r="Y21" s="147">
        <v>97.772240790569157</v>
      </c>
      <c r="Z21" s="152">
        <v>103.77046729283144</v>
      </c>
      <c r="AA21" s="146">
        <v>958847</v>
      </c>
      <c r="AB21" s="146">
        <v>941499</v>
      </c>
      <c r="AC21" s="147">
        <v>98.190743674433975</v>
      </c>
      <c r="AD21" s="153">
        <v>103.60260134689028</v>
      </c>
      <c r="AE21" s="146">
        <v>1204679</v>
      </c>
      <c r="AF21" s="146">
        <v>1146962</v>
      </c>
      <c r="AG21" s="147">
        <v>95.208931175856804</v>
      </c>
      <c r="AH21" s="152">
        <v>104.59246343930016</v>
      </c>
      <c r="AI21" s="146">
        <v>2327099</v>
      </c>
      <c r="AJ21" s="146">
        <v>2253569</v>
      </c>
      <c r="AK21" s="147">
        <v>96.840271943737676</v>
      </c>
      <c r="AL21" s="153">
        <v>104.77081997683814</v>
      </c>
      <c r="AM21" s="407" t="s">
        <v>217</v>
      </c>
      <c r="AN21" s="407"/>
      <c r="AO21" s="150"/>
      <c r="AP21" s="146">
        <v>1775393</v>
      </c>
      <c r="AQ21" s="146">
        <v>1700490</v>
      </c>
      <c r="AR21" s="147">
        <v>95.781046787950601</v>
      </c>
      <c r="AS21" s="152">
        <v>100.64691398944103</v>
      </c>
      <c r="AT21" s="146">
        <v>2551669</v>
      </c>
      <c r="AU21" s="146">
        <v>2485408</v>
      </c>
      <c r="AV21" s="147">
        <v>97.403229023827151</v>
      </c>
      <c r="AW21" s="153">
        <v>103.76914508260921</v>
      </c>
      <c r="AX21" s="146">
        <v>2940361</v>
      </c>
      <c r="AY21" s="146">
        <v>2855394</v>
      </c>
      <c r="AZ21" s="147">
        <v>97.110320807547097</v>
      </c>
      <c r="BA21" s="152">
        <v>103.37757258783347</v>
      </c>
      <c r="BB21" s="146">
        <v>2140464</v>
      </c>
      <c r="BC21" s="146">
        <v>2019365</v>
      </c>
      <c r="BD21" s="147">
        <v>94.342394919979967</v>
      </c>
      <c r="BE21" s="153">
        <v>100.59429072423268</v>
      </c>
      <c r="BF21" s="407" t="s">
        <v>217</v>
      </c>
      <c r="BG21" s="407"/>
      <c r="BH21" s="150"/>
      <c r="BI21" s="146">
        <v>2206383</v>
      </c>
      <c r="BJ21" s="146">
        <v>2049949</v>
      </c>
      <c r="BK21" s="147">
        <v>92.909934494600449</v>
      </c>
      <c r="BL21" s="152">
        <v>103.24504738813751</v>
      </c>
      <c r="BM21" s="146">
        <v>1425542</v>
      </c>
      <c r="BN21" s="146">
        <v>1356775</v>
      </c>
      <c r="BO21" s="147">
        <v>95.176080396087954</v>
      </c>
      <c r="BP21" s="153">
        <v>103.61640755723332</v>
      </c>
      <c r="BQ21" s="146">
        <v>1985961</v>
      </c>
      <c r="BR21" s="146">
        <v>1859509</v>
      </c>
      <c r="BS21" s="147">
        <v>93.632704771141022</v>
      </c>
      <c r="BT21" s="152">
        <v>103.71683183006475</v>
      </c>
      <c r="BU21" s="146">
        <v>2177892</v>
      </c>
      <c r="BV21" s="146">
        <v>2085339</v>
      </c>
      <c r="BW21" s="147">
        <v>95.75034023725695</v>
      </c>
      <c r="BX21" s="154">
        <v>103.16417653492987</v>
      </c>
      <c r="BY21" s="407" t="s">
        <v>217</v>
      </c>
      <c r="BZ21" s="407"/>
      <c r="CA21" s="150"/>
      <c r="CB21" s="146">
        <v>2463818</v>
      </c>
      <c r="CC21" s="146">
        <v>2356611</v>
      </c>
      <c r="CD21" s="147">
        <v>95.648745158936251</v>
      </c>
      <c r="CE21" s="152">
        <v>103.86094175158638</v>
      </c>
      <c r="CF21" s="146">
        <v>2212478</v>
      </c>
      <c r="CG21" s="146">
        <v>2120968</v>
      </c>
      <c r="CH21" s="147">
        <v>95.863913675073832</v>
      </c>
      <c r="CI21" s="153">
        <v>103.09358326329897</v>
      </c>
      <c r="CJ21" s="146">
        <v>2181782</v>
      </c>
      <c r="CK21" s="146">
        <v>2114627</v>
      </c>
      <c r="CL21" s="147">
        <v>96.922011456690001</v>
      </c>
      <c r="CM21" s="152">
        <v>103.88780888738884</v>
      </c>
      <c r="CN21" s="146">
        <v>2082494</v>
      </c>
      <c r="CO21" s="146">
        <v>2015052</v>
      </c>
      <c r="CP21" s="147">
        <v>96.761479264766194</v>
      </c>
      <c r="CQ21" s="153">
        <v>103.46573010775049</v>
      </c>
    </row>
    <row r="22" spans="1:96" s="10" customFormat="1" ht="28.5" customHeight="1">
      <c r="A22" s="140" t="s">
        <v>115</v>
      </c>
      <c r="B22" s="140" t="s">
        <v>254</v>
      </c>
      <c r="C22" s="20"/>
      <c r="D22" s="130">
        <v>1826176</v>
      </c>
      <c r="E22" s="130">
        <v>1753244</v>
      </c>
      <c r="F22" s="156">
        <v>96.006299502348085</v>
      </c>
      <c r="G22" s="163">
        <v>104.0406420069869</v>
      </c>
      <c r="H22" s="130">
        <v>2533607</v>
      </c>
      <c r="I22" s="130">
        <v>2483167</v>
      </c>
      <c r="J22" s="156">
        <v>98.009162431268933</v>
      </c>
      <c r="K22" s="160">
        <v>103.65965351701105</v>
      </c>
      <c r="L22" s="130">
        <v>1577624</v>
      </c>
      <c r="M22" s="130">
        <v>1501460</v>
      </c>
      <c r="N22" s="156">
        <v>95.172233688128472</v>
      </c>
      <c r="O22" s="163">
        <v>104.53432771810418</v>
      </c>
      <c r="P22" s="130">
        <v>1400491</v>
      </c>
      <c r="Q22" s="130">
        <v>1277823</v>
      </c>
      <c r="R22" s="156">
        <v>91.241071881218801</v>
      </c>
      <c r="S22" s="160">
        <v>104.27267081911083</v>
      </c>
      <c r="T22" s="141" t="s">
        <v>115</v>
      </c>
      <c r="U22" s="141" t="s">
        <v>254</v>
      </c>
      <c r="V22" s="159"/>
      <c r="W22" s="130">
        <v>3160340</v>
      </c>
      <c r="X22" s="130">
        <v>3086488</v>
      </c>
      <c r="Y22" s="156">
        <v>97.663162824253092</v>
      </c>
      <c r="Z22" s="160">
        <v>103.51155903133061</v>
      </c>
      <c r="AA22" s="131">
        <v>911491</v>
      </c>
      <c r="AB22" s="130">
        <v>894143</v>
      </c>
      <c r="AC22" s="156">
        <v>98.096744784095506</v>
      </c>
      <c r="AD22" s="160">
        <v>103.54497985596348</v>
      </c>
      <c r="AE22" s="130">
        <v>1154284</v>
      </c>
      <c r="AF22" s="130">
        <v>1096567</v>
      </c>
      <c r="AG22" s="156">
        <v>94.999757425382313</v>
      </c>
      <c r="AH22" s="163">
        <v>103.93753702518897</v>
      </c>
      <c r="AI22" s="130">
        <v>2251396</v>
      </c>
      <c r="AJ22" s="130">
        <v>2177866</v>
      </c>
      <c r="AK22" s="156">
        <v>96.734026355203611</v>
      </c>
      <c r="AL22" s="160">
        <v>104.3898188260264</v>
      </c>
      <c r="AM22" s="141" t="s">
        <v>115</v>
      </c>
      <c r="AN22" s="141" t="s">
        <v>254</v>
      </c>
      <c r="AO22" s="159"/>
      <c r="AP22" s="130">
        <v>1710431</v>
      </c>
      <c r="AQ22" s="130">
        <v>1635528</v>
      </c>
      <c r="AR22" s="156">
        <v>95.620811362750089</v>
      </c>
      <c r="AS22" s="163">
        <v>100.23024064038397</v>
      </c>
      <c r="AT22" s="130">
        <v>2449376</v>
      </c>
      <c r="AU22" s="130">
        <v>2383115</v>
      </c>
      <c r="AV22" s="156">
        <v>97.29478038488169</v>
      </c>
      <c r="AW22" s="160">
        <v>103.39001360534775</v>
      </c>
      <c r="AX22" s="130">
        <v>2828258</v>
      </c>
      <c r="AY22" s="130">
        <v>2743291</v>
      </c>
      <c r="AZ22" s="156">
        <v>96.995783270125997</v>
      </c>
      <c r="BA22" s="163">
        <v>103.09682331612603</v>
      </c>
      <c r="BB22" s="130">
        <v>2057575</v>
      </c>
      <c r="BC22" s="130">
        <v>1936476</v>
      </c>
      <c r="BD22" s="156">
        <v>94.114479423593309</v>
      </c>
      <c r="BE22" s="160">
        <v>100.42139653071278</v>
      </c>
      <c r="BF22" s="141" t="s">
        <v>115</v>
      </c>
      <c r="BG22" s="141" t="s">
        <v>254</v>
      </c>
      <c r="BH22" s="159"/>
      <c r="BI22" s="130">
        <v>2100897</v>
      </c>
      <c r="BJ22" s="130">
        <v>1944463</v>
      </c>
      <c r="BK22" s="156">
        <v>92.553942435064641</v>
      </c>
      <c r="BL22" s="163">
        <v>102.8206550506287</v>
      </c>
      <c r="BM22" s="130">
        <v>1367711</v>
      </c>
      <c r="BN22" s="130">
        <v>1298944</v>
      </c>
      <c r="BO22" s="156">
        <v>94.972110336174822</v>
      </c>
      <c r="BP22" s="160">
        <v>102.96470274893524</v>
      </c>
      <c r="BQ22" s="130">
        <v>1916797</v>
      </c>
      <c r="BR22" s="130">
        <v>1790345</v>
      </c>
      <c r="BS22" s="156">
        <v>93.402952947025682</v>
      </c>
      <c r="BT22" s="163">
        <v>103.34633283575026</v>
      </c>
      <c r="BU22" s="130">
        <v>2106895</v>
      </c>
      <c r="BV22" s="130">
        <v>2014342</v>
      </c>
      <c r="BW22" s="156">
        <v>95.607137517531726</v>
      </c>
      <c r="BX22" s="160">
        <v>103.21944910464389</v>
      </c>
      <c r="BY22" s="141" t="s">
        <v>115</v>
      </c>
      <c r="BZ22" s="141" t="s">
        <v>254</v>
      </c>
      <c r="CA22" s="159"/>
      <c r="CB22" s="130">
        <v>2367486</v>
      </c>
      <c r="CC22" s="130">
        <v>2260279</v>
      </c>
      <c r="CD22" s="156">
        <v>95.471694447189975</v>
      </c>
      <c r="CE22" s="163">
        <v>103.47258749793424</v>
      </c>
      <c r="CF22" s="130">
        <v>2144957</v>
      </c>
      <c r="CG22" s="130">
        <v>2053447</v>
      </c>
      <c r="CH22" s="156">
        <v>95.733714009185263</v>
      </c>
      <c r="CI22" s="160">
        <v>102.68503160140277</v>
      </c>
      <c r="CJ22" s="130">
        <v>2112327</v>
      </c>
      <c r="CK22" s="130">
        <v>2045172</v>
      </c>
      <c r="CL22" s="156">
        <v>96.820804733358045</v>
      </c>
      <c r="CM22" s="163">
        <v>103.66344703420758</v>
      </c>
      <c r="CN22" s="130">
        <v>2022849</v>
      </c>
      <c r="CO22" s="130">
        <v>1955407</v>
      </c>
      <c r="CP22" s="156">
        <v>96.665989404053391</v>
      </c>
      <c r="CQ22" s="160">
        <v>103.17071806647138</v>
      </c>
      <c r="CR22" s="98"/>
    </row>
    <row r="23" spans="1:96" s="10" customFormat="1" ht="28.5" customHeight="1">
      <c r="A23" s="140" t="s">
        <v>102</v>
      </c>
      <c r="B23" s="140" t="s">
        <v>252</v>
      </c>
      <c r="C23" s="20"/>
      <c r="D23" s="155">
        <v>72814</v>
      </c>
      <c r="E23" s="155">
        <v>72814</v>
      </c>
      <c r="F23" s="156">
        <v>100</v>
      </c>
      <c r="G23" s="157">
        <v>126.41758394388694</v>
      </c>
      <c r="H23" s="155">
        <v>122390</v>
      </c>
      <c r="I23" s="155">
        <v>122390</v>
      </c>
      <c r="J23" s="156">
        <v>100</v>
      </c>
      <c r="K23" s="158">
        <v>112.74053740362385</v>
      </c>
      <c r="L23" s="155">
        <v>68442</v>
      </c>
      <c r="M23" s="155">
        <v>68442</v>
      </c>
      <c r="N23" s="156">
        <v>100</v>
      </c>
      <c r="O23" s="157">
        <v>110.52402099313684</v>
      </c>
      <c r="P23" s="155">
        <v>52892</v>
      </c>
      <c r="Q23" s="155">
        <v>52892</v>
      </c>
      <c r="R23" s="156">
        <v>100</v>
      </c>
      <c r="S23" s="158">
        <v>119.87670549839082</v>
      </c>
      <c r="T23" s="141" t="s">
        <v>102</v>
      </c>
      <c r="U23" s="141" t="s">
        <v>252</v>
      </c>
      <c r="V23" s="159"/>
      <c r="W23" s="155">
        <v>154740</v>
      </c>
      <c r="X23" s="155">
        <v>154740</v>
      </c>
      <c r="Y23" s="156">
        <v>100</v>
      </c>
      <c r="Z23" s="157">
        <v>109.21949773429891</v>
      </c>
      <c r="AA23" s="155">
        <v>47356</v>
      </c>
      <c r="AB23" s="155">
        <v>47356</v>
      </c>
      <c r="AC23" s="156">
        <v>100</v>
      </c>
      <c r="AD23" s="158">
        <v>104.70273497092573</v>
      </c>
      <c r="AE23" s="155">
        <v>50395</v>
      </c>
      <c r="AF23" s="155">
        <v>50395</v>
      </c>
      <c r="AG23" s="156">
        <v>100</v>
      </c>
      <c r="AH23" s="157">
        <v>121.21175678275928</v>
      </c>
      <c r="AI23" s="155">
        <v>75703</v>
      </c>
      <c r="AJ23" s="155">
        <v>75703</v>
      </c>
      <c r="AK23" s="156">
        <v>100</v>
      </c>
      <c r="AL23" s="158">
        <v>117.06227094898638</v>
      </c>
      <c r="AM23" s="141" t="s">
        <v>102</v>
      </c>
      <c r="AN23" s="141" t="s">
        <v>252</v>
      </c>
      <c r="AO23" s="159"/>
      <c r="AP23" s="155">
        <v>64962</v>
      </c>
      <c r="AQ23" s="155">
        <v>64962</v>
      </c>
      <c r="AR23" s="156">
        <v>100</v>
      </c>
      <c r="AS23" s="157">
        <v>112.41239682292479</v>
      </c>
      <c r="AT23" s="155">
        <v>102293</v>
      </c>
      <c r="AU23" s="155">
        <v>102293</v>
      </c>
      <c r="AV23" s="156">
        <v>100</v>
      </c>
      <c r="AW23" s="158">
        <v>113.46222103908781</v>
      </c>
      <c r="AX23" s="155">
        <v>112103</v>
      </c>
      <c r="AY23" s="155">
        <v>112103</v>
      </c>
      <c r="AZ23" s="156">
        <v>100</v>
      </c>
      <c r="BA23" s="157">
        <v>110.75839310767286</v>
      </c>
      <c r="BB23" s="155">
        <v>82889</v>
      </c>
      <c r="BC23" s="155">
        <v>82889</v>
      </c>
      <c r="BD23" s="156">
        <v>100</v>
      </c>
      <c r="BE23" s="158">
        <v>104.81001454131631</v>
      </c>
      <c r="BF23" s="141" t="s">
        <v>102</v>
      </c>
      <c r="BG23" s="141" t="s">
        <v>252</v>
      </c>
      <c r="BH23" s="159"/>
      <c r="BI23" s="155">
        <v>105486</v>
      </c>
      <c r="BJ23" s="155">
        <v>105486</v>
      </c>
      <c r="BK23" s="156">
        <v>100</v>
      </c>
      <c r="BL23" s="157">
        <v>111.74719535578461</v>
      </c>
      <c r="BM23" s="155">
        <v>57831</v>
      </c>
      <c r="BN23" s="155">
        <v>57831</v>
      </c>
      <c r="BO23" s="156">
        <v>100</v>
      </c>
      <c r="BP23" s="158">
        <v>120.78825347758888</v>
      </c>
      <c r="BQ23" s="155">
        <v>69164</v>
      </c>
      <c r="BR23" s="155">
        <v>69164</v>
      </c>
      <c r="BS23" s="156">
        <v>100</v>
      </c>
      <c r="BT23" s="157">
        <v>114.32633023125113</v>
      </c>
      <c r="BU23" s="155">
        <v>70997</v>
      </c>
      <c r="BV23" s="155">
        <v>70997</v>
      </c>
      <c r="BW23" s="156">
        <v>100</v>
      </c>
      <c r="BX23" s="160">
        <v>101.62026765905676</v>
      </c>
      <c r="BY23" s="141" t="s">
        <v>102</v>
      </c>
      <c r="BZ23" s="141" t="s">
        <v>252</v>
      </c>
      <c r="CA23" s="159"/>
      <c r="CB23" s="155">
        <v>96332</v>
      </c>
      <c r="CC23" s="155">
        <v>96332</v>
      </c>
      <c r="CD23" s="156">
        <v>100</v>
      </c>
      <c r="CE23" s="157">
        <v>113.89049809063287</v>
      </c>
      <c r="CF23" s="155">
        <v>67521</v>
      </c>
      <c r="CG23" s="155">
        <v>67521</v>
      </c>
      <c r="CH23" s="156">
        <v>100</v>
      </c>
      <c r="CI23" s="158">
        <v>117.28504429390307</v>
      </c>
      <c r="CJ23" s="155">
        <v>69455</v>
      </c>
      <c r="CK23" s="155">
        <v>69455</v>
      </c>
      <c r="CL23" s="156">
        <v>100</v>
      </c>
      <c r="CM23" s="157">
        <v>110.95934180046329</v>
      </c>
      <c r="CN23" s="155">
        <v>59645</v>
      </c>
      <c r="CO23" s="155">
        <v>59645</v>
      </c>
      <c r="CP23" s="156">
        <v>100</v>
      </c>
      <c r="CQ23" s="158">
        <v>114.1684053366001</v>
      </c>
    </row>
    <row r="24" spans="1:96" s="93" customFormat="1" ht="28.5" customHeight="1">
      <c r="A24" s="405" t="s">
        <v>218</v>
      </c>
      <c r="B24" s="405"/>
      <c r="C24" s="19"/>
      <c r="D24" s="146">
        <v>7685428</v>
      </c>
      <c r="E24" s="146">
        <v>7685483</v>
      </c>
      <c r="F24" s="147">
        <v>100.00071564003983</v>
      </c>
      <c r="G24" s="152">
        <v>107.86019110193207</v>
      </c>
      <c r="H24" s="146">
        <v>15077914</v>
      </c>
      <c r="I24" s="146">
        <v>15077880</v>
      </c>
      <c r="J24" s="147">
        <v>99.999774504616497</v>
      </c>
      <c r="K24" s="153">
        <v>107.94198920242204</v>
      </c>
      <c r="L24" s="146">
        <v>7752835</v>
      </c>
      <c r="M24" s="146">
        <v>7752867</v>
      </c>
      <c r="N24" s="147">
        <v>100.00041275223836</v>
      </c>
      <c r="O24" s="152">
        <v>107.21145994422363</v>
      </c>
      <c r="P24" s="146">
        <v>6483244</v>
      </c>
      <c r="Q24" s="146">
        <v>6483086</v>
      </c>
      <c r="R24" s="147">
        <v>99.997562948425198</v>
      </c>
      <c r="S24" s="153">
        <v>105.65911721128822</v>
      </c>
      <c r="T24" s="407" t="s">
        <v>218</v>
      </c>
      <c r="U24" s="407"/>
      <c r="V24" s="150"/>
      <c r="W24" s="146">
        <v>22024644</v>
      </c>
      <c r="X24" s="146">
        <v>22024644</v>
      </c>
      <c r="Y24" s="147">
        <v>100</v>
      </c>
      <c r="Z24" s="152">
        <v>106.57138748366685</v>
      </c>
      <c r="AA24" s="146">
        <v>9425875</v>
      </c>
      <c r="AB24" s="146">
        <v>9425875</v>
      </c>
      <c r="AC24" s="147">
        <v>100</v>
      </c>
      <c r="AD24" s="153">
        <v>106.49511303420984</v>
      </c>
      <c r="AE24" s="146">
        <v>4628473</v>
      </c>
      <c r="AF24" s="146">
        <v>4628473</v>
      </c>
      <c r="AG24" s="147">
        <v>100</v>
      </c>
      <c r="AH24" s="152">
        <v>106.63084869066874</v>
      </c>
      <c r="AI24" s="146">
        <v>5038432</v>
      </c>
      <c r="AJ24" s="146">
        <v>5038432</v>
      </c>
      <c r="AK24" s="147">
        <v>100</v>
      </c>
      <c r="AL24" s="153">
        <v>106.59197264980409</v>
      </c>
      <c r="AM24" s="407" t="s">
        <v>218</v>
      </c>
      <c r="AN24" s="407"/>
      <c r="AO24" s="150"/>
      <c r="AP24" s="146">
        <v>4324108</v>
      </c>
      <c r="AQ24" s="146">
        <v>4324109</v>
      </c>
      <c r="AR24" s="147">
        <v>100.00002312615688</v>
      </c>
      <c r="AS24" s="152">
        <v>106.6319768019647</v>
      </c>
      <c r="AT24" s="146">
        <v>4652137</v>
      </c>
      <c r="AU24" s="146">
        <v>4652078</v>
      </c>
      <c r="AV24" s="147">
        <v>99.998731765638027</v>
      </c>
      <c r="AW24" s="153">
        <v>106.5451571434559</v>
      </c>
      <c r="AX24" s="146">
        <v>16191363</v>
      </c>
      <c r="AY24" s="146">
        <v>16191363</v>
      </c>
      <c r="AZ24" s="147">
        <v>100</v>
      </c>
      <c r="BA24" s="152">
        <v>105.94950278923432</v>
      </c>
      <c r="BB24" s="146">
        <v>8986775</v>
      </c>
      <c r="BC24" s="146">
        <v>8986585</v>
      </c>
      <c r="BD24" s="147">
        <v>99.997885782163237</v>
      </c>
      <c r="BE24" s="153">
        <v>105.72209158471169</v>
      </c>
      <c r="BF24" s="407" t="s">
        <v>218</v>
      </c>
      <c r="BG24" s="407"/>
      <c r="BH24" s="150"/>
      <c r="BI24" s="146">
        <v>27763615</v>
      </c>
      <c r="BJ24" s="146">
        <v>27758051</v>
      </c>
      <c r="BK24" s="147">
        <v>99.979959382090556</v>
      </c>
      <c r="BL24" s="152">
        <v>105.61776423759699</v>
      </c>
      <c r="BM24" s="146">
        <v>5762418</v>
      </c>
      <c r="BN24" s="146">
        <v>5762357</v>
      </c>
      <c r="BO24" s="147">
        <v>99.998941416606712</v>
      </c>
      <c r="BP24" s="153">
        <v>105.23034741394454</v>
      </c>
      <c r="BQ24" s="146">
        <v>9492869</v>
      </c>
      <c r="BR24" s="146">
        <v>9492762</v>
      </c>
      <c r="BS24" s="147">
        <v>99.998872838127227</v>
      </c>
      <c r="BT24" s="152">
        <v>106.3431057625674</v>
      </c>
      <c r="BU24" s="164">
        <v>4836752</v>
      </c>
      <c r="BV24" s="164">
        <v>4836293</v>
      </c>
      <c r="BW24" s="165">
        <v>99.990510160537482</v>
      </c>
      <c r="BX24" s="166">
        <v>105.08213879171117</v>
      </c>
      <c r="BY24" s="407" t="s">
        <v>218</v>
      </c>
      <c r="BZ24" s="407"/>
      <c r="CA24" s="150"/>
      <c r="CB24" s="146">
        <v>7440512</v>
      </c>
      <c r="CC24" s="146">
        <v>7440218</v>
      </c>
      <c r="CD24" s="147">
        <v>99.996048659017006</v>
      </c>
      <c r="CE24" s="152">
        <v>105.93944029732798</v>
      </c>
      <c r="CF24" s="146">
        <v>7164082</v>
      </c>
      <c r="CG24" s="146">
        <v>7164130</v>
      </c>
      <c r="CH24" s="147">
        <v>100.00067000908142</v>
      </c>
      <c r="CI24" s="153">
        <v>105.89205266777651</v>
      </c>
      <c r="CJ24" s="146">
        <v>11971157</v>
      </c>
      <c r="CK24" s="146">
        <v>11971003</v>
      </c>
      <c r="CL24" s="147">
        <v>99.998713574636099</v>
      </c>
      <c r="CM24" s="152">
        <v>106.8339913886702</v>
      </c>
      <c r="CN24" s="146">
        <v>5089239</v>
      </c>
      <c r="CO24" s="146">
        <v>5089229</v>
      </c>
      <c r="CP24" s="147">
        <v>99.999803506968334</v>
      </c>
      <c r="CQ24" s="153">
        <v>106.21162941009388</v>
      </c>
    </row>
    <row r="25" spans="1:96" s="93" customFormat="1" ht="28.5" customHeight="1">
      <c r="A25" s="405" t="s">
        <v>219</v>
      </c>
      <c r="B25" s="405"/>
      <c r="C25" s="19"/>
      <c r="D25" s="146">
        <v>3346</v>
      </c>
      <c r="E25" s="146">
        <v>3346</v>
      </c>
      <c r="F25" s="147">
        <v>100</v>
      </c>
      <c r="G25" s="152">
        <v>106.73046251993621</v>
      </c>
      <c r="H25" s="146">
        <v>0</v>
      </c>
      <c r="I25" s="146">
        <v>0</v>
      </c>
      <c r="J25" s="167" t="s">
        <v>3</v>
      </c>
      <c r="K25" s="167" t="s">
        <v>3</v>
      </c>
      <c r="L25" s="146">
        <v>0</v>
      </c>
      <c r="M25" s="146">
        <v>0</v>
      </c>
      <c r="N25" s="167" t="s">
        <v>3</v>
      </c>
      <c r="O25" s="168" t="s">
        <v>3</v>
      </c>
      <c r="P25" s="146">
        <v>0</v>
      </c>
      <c r="Q25" s="146">
        <v>0</v>
      </c>
      <c r="R25" s="167" t="s">
        <v>3</v>
      </c>
      <c r="S25" s="167" t="s">
        <v>3</v>
      </c>
      <c r="T25" s="407" t="s">
        <v>219</v>
      </c>
      <c r="U25" s="407"/>
      <c r="V25" s="150"/>
      <c r="W25" s="146">
        <v>0</v>
      </c>
      <c r="X25" s="146">
        <v>0</v>
      </c>
      <c r="Y25" s="167" t="s">
        <v>3</v>
      </c>
      <c r="Z25" s="168" t="s">
        <v>3</v>
      </c>
      <c r="AA25" s="146">
        <v>0</v>
      </c>
      <c r="AB25" s="146">
        <v>0</v>
      </c>
      <c r="AC25" s="167" t="s">
        <v>3</v>
      </c>
      <c r="AD25" s="167" t="s">
        <v>3</v>
      </c>
      <c r="AE25" s="146">
        <v>0</v>
      </c>
      <c r="AF25" s="146">
        <v>0</v>
      </c>
      <c r="AG25" s="167" t="s">
        <v>3</v>
      </c>
      <c r="AH25" s="168" t="s">
        <v>3</v>
      </c>
      <c r="AI25" s="146">
        <v>56171</v>
      </c>
      <c r="AJ25" s="146">
        <v>56171</v>
      </c>
      <c r="AK25" s="147">
        <v>100</v>
      </c>
      <c r="AL25" s="153">
        <v>77.374786489613754</v>
      </c>
      <c r="AM25" s="407" t="s">
        <v>219</v>
      </c>
      <c r="AN25" s="407"/>
      <c r="AO25" s="150"/>
      <c r="AP25" s="146">
        <v>104</v>
      </c>
      <c r="AQ25" s="146">
        <v>104</v>
      </c>
      <c r="AR25" s="147">
        <v>100</v>
      </c>
      <c r="AS25" s="152">
        <v>111.8279569892473</v>
      </c>
      <c r="AT25" s="146">
        <v>27</v>
      </c>
      <c r="AU25" s="146">
        <v>27</v>
      </c>
      <c r="AV25" s="147">
        <v>100</v>
      </c>
      <c r="AW25" s="153">
        <v>81.818181818181827</v>
      </c>
      <c r="AX25" s="146">
        <v>0</v>
      </c>
      <c r="AY25" s="146">
        <v>0</v>
      </c>
      <c r="AZ25" s="167" t="s">
        <v>3</v>
      </c>
      <c r="BA25" s="168" t="s">
        <v>3</v>
      </c>
      <c r="BB25" s="146">
        <v>0</v>
      </c>
      <c r="BC25" s="146">
        <v>0</v>
      </c>
      <c r="BD25" s="167" t="s">
        <v>3</v>
      </c>
      <c r="BE25" s="167" t="s">
        <v>3</v>
      </c>
      <c r="BF25" s="407" t="s">
        <v>219</v>
      </c>
      <c r="BG25" s="407"/>
      <c r="BH25" s="150"/>
      <c r="BI25" s="146">
        <v>0</v>
      </c>
      <c r="BJ25" s="146">
        <v>0</v>
      </c>
      <c r="BK25" s="167" t="s">
        <v>3</v>
      </c>
      <c r="BL25" s="168" t="s">
        <v>3</v>
      </c>
      <c r="BM25" s="146">
        <v>0</v>
      </c>
      <c r="BN25" s="146">
        <v>0</v>
      </c>
      <c r="BO25" s="167" t="s">
        <v>3</v>
      </c>
      <c r="BP25" s="167" t="s">
        <v>3</v>
      </c>
      <c r="BQ25" s="146">
        <v>0</v>
      </c>
      <c r="BR25" s="146">
        <v>0</v>
      </c>
      <c r="BS25" s="167" t="s">
        <v>3</v>
      </c>
      <c r="BT25" s="168" t="s">
        <v>3</v>
      </c>
      <c r="BU25" s="164">
        <v>47</v>
      </c>
      <c r="BV25" s="164">
        <v>47</v>
      </c>
      <c r="BW25" s="165">
        <v>100</v>
      </c>
      <c r="BX25" s="166">
        <v>123.68421052631579</v>
      </c>
      <c r="BY25" s="407" t="s">
        <v>219</v>
      </c>
      <c r="BZ25" s="407"/>
      <c r="CA25" s="150"/>
      <c r="CB25" s="146">
        <v>0</v>
      </c>
      <c r="CC25" s="146">
        <v>0</v>
      </c>
      <c r="CD25" s="167" t="s">
        <v>3</v>
      </c>
      <c r="CE25" s="168" t="s">
        <v>3</v>
      </c>
      <c r="CF25" s="146">
        <v>28506</v>
      </c>
      <c r="CG25" s="146">
        <v>28506</v>
      </c>
      <c r="CH25" s="147">
        <v>100</v>
      </c>
      <c r="CI25" s="153">
        <v>103.56779537857869</v>
      </c>
      <c r="CJ25" s="146">
        <v>0</v>
      </c>
      <c r="CK25" s="146">
        <v>0</v>
      </c>
      <c r="CL25" s="169" t="s">
        <v>3</v>
      </c>
      <c r="CM25" s="168" t="s">
        <v>3</v>
      </c>
      <c r="CN25" s="146">
        <v>0</v>
      </c>
      <c r="CO25" s="146">
        <v>0</v>
      </c>
      <c r="CP25" s="167" t="s">
        <v>3</v>
      </c>
      <c r="CQ25" s="167" t="s">
        <v>3</v>
      </c>
    </row>
    <row r="26" spans="1:96" s="93" customFormat="1" ht="28.5" customHeight="1">
      <c r="A26" s="405" t="s">
        <v>220</v>
      </c>
      <c r="B26" s="405"/>
      <c r="C26" s="19"/>
      <c r="D26" s="170">
        <v>9260</v>
      </c>
      <c r="E26" s="170">
        <v>5400</v>
      </c>
      <c r="F26" s="147">
        <v>58.31533477321814</v>
      </c>
      <c r="G26" s="152">
        <v>72.972972972972968</v>
      </c>
      <c r="H26" s="170">
        <v>0</v>
      </c>
      <c r="I26" s="170">
        <v>0</v>
      </c>
      <c r="J26" s="167" t="s">
        <v>3</v>
      </c>
      <c r="K26" s="167" t="s">
        <v>3</v>
      </c>
      <c r="L26" s="170">
        <v>0</v>
      </c>
      <c r="M26" s="170">
        <v>0</v>
      </c>
      <c r="N26" s="167" t="s">
        <v>3</v>
      </c>
      <c r="O26" s="168" t="s">
        <v>3</v>
      </c>
      <c r="P26" s="170">
        <v>0</v>
      </c>
      <c r="Q26" s="170">
        <v>0</v>
      </c>
      <c r="R26" s="167" t="s">
        <v>3</v>
      </c>
      <c r="S26" s="154" t="s">
        <v>3</v>
      </c>
      <c r="T26" s="407" t="s">
        <v>24</v>
      </c>
      <c r="U26" s="407"/>
      <c r="V26" s="150"/>
      <c r="W26" s="170">
        <v>0</v>
      </c>
      <c r="X26" s="170">
        <v>0</v>
      </c>
      <c r="Y26" s="167" t="s">
        <v>3</v>
      </c>
      <c r="Z26" s="168" t="s">
        <v>3</v>
      </c>
      <c r="AA26" s="170">
        <v>0</v>
      </c>
      <c r="AB26" s="170">
        <v>0</v>
      </c>
      <c r="AC26" s="167" t="s">
        <v>3</v>
      </c>
      <c r="AD26" s="167" t="s">
        <v>3</v>
      </c>
      <c r="AE26" s="170">
        <v>0</v>
      </c>
      <c r="AF26" s="170">
        <v>0</v>
      </c>
      <c r="AG26" s="167" t="s">
        <v>3</v>
      </c>
      <c r="AH26" s="168" t="s">
        <v>3</v>
      </c>
      <c r="AI26" s="170">
        <v>0</v>
      </c>
      <c r="AJ26" s="170">
        <v>0</v>
      </c>
      <c r="AK26" s="171" t="s">
        <v>3</v>
      </c>
      <c r="AL26" s="167" t="s">
        <v>3</v>
      </c>
      <c r="AM26" s="407" t="s">
        <v>24</v>
      </c>
      <c r="AN26" s="407"/>
      <c r="AO26" s="150"/>
      <c r="AP26" s="170">
        <v>0</v>
      </c>
      <c r="AQ26" s="170">
        <v>0</v>
      </c>
      <c r="AR26" s="167" t="s">
        <v>3</v>
      </c>
      <c r="AS26" s="168" t="s">
        <v>3</v>
      </c>
      <c r="AT26" s="170">
        <v>0</v>
      </c>
      <c r="AU26" s="170">
        <v>0</v>
      </c>
      <c r="AV26" s="167" t="s">
        <v>3</v>
      </c>
      <c r="AW26" s="172" t="s">
        <v>3</v>
      </c>
      <c r="AX26" s="170">
        <v>1069</v>
      </c>
      <c r="AY26" s="170">
        <v>0</v>
      </c>
      <c r="AZ26" s="167" t="s">
        <v>3</v>
      </c>
      <c r="BA26" s="168" t="s">
        <v>3</v>
      </c>
      <c r="BB26" s="170">
        <v>0</v>
      </c>
      <c r="BC26" s="170">
        <v>0</v>
      </c>
      <c r="BD26" s="167" t="s">
        <v>3</v>
      </c>
      <c r="BE26" s="167" t="s">
        <v>3</v>
      </c>
      <c r="BF26" s="407" t="s">
        <v>192</v>
      </c>
      <c r="BG26" s="407"/>
      <c r="BH26" s="150"/>
      <c r="BI26" s="170">
        <v>0</v>
      </c>
      <c r="BJ26" s="170">
        <v>0</v>
      </c>
      <c r="BK26" s="167" t="s">
        <v>3</v>
      </c>
      <c r="BL26" s="168" t="s">
        <v>3</v>
      </c>
      <c r="BM26" s="170">
        <v>600</v>
      </c>
      <c r="BN26" s="170">
        <v>0</v>
      </c>
      <c r="BO26" s="167" t="s">
        <v>3</v>
      </c>
      <c r="BP26" s="167" t="s">
        <v>3</v>
      </c>
      <c r="BQ26" s="170">
        <v>1731</v>
      </c>
      <c r="BR26" s="170">
        <v>59</v>
      </c>
      <c r="BS26" s="147">
        <v>3.4084344309647601</v>
      </c>
      <c r="BT26" s="168">
        <v>10.296684118673648</v>
      </c>
      <c r="BU26" s="173">
        <v>0</v>
      </c>
      <c r="BV26" s="173">
        <v>0</v>
      </c>
      <c r="BW26" s="174">
        <v>0</v>
      </c>
      <c r="BX26" s="175">
        <v>0</v>
      </c>
      <c r="BY26" s="407" t="s">
        <v>24</v>
      </c>
      <c r="BZ26" s="407"/>
      <c r="CA26" s="150"/>
      <c r="CB26" s="170">
        <v>0</v>
      </c>
      <c r="CC26" s="170">
        <v>0</v>
      </c>
      <c r="CD26" s="167" t="s">
        <v>3</v>
      </c>
      <c r="CE26" s="168" t="s">
        <v>3</v>
      </c>
      <c r="CF26" s="170">
        <v>11519</v>
      </c>
      <c r="CG26" s="170">
        <v>53</v>
      </c>
      <c r="CH26" s="147">
        <v>0.46010938449518191</v>
      </c>
      <c r="CI26" s="153">
        <v>94.642857142857139</v>
      </c>
      <c r="CJ26" s="170">
        <v>0</v>
      </c>
      <c r="CK26" s="170">
        <v>0</v>
      </c>
      <c r="CL26" s="169" t="s">
        <v>3</v>
      </c>
      <c r="CM26" s="168" t="s">
        <v>3</v>
      </c>
      <c r="CN26" s="170">
        <v>0</v>
      </c>
      <c r="CO26" s="170">
        <v>0</v>
      </c>
      <c r="CP26" s="167" t="s">
        <v>3</v>
      </c>
      <c r="CQ26" s="167" t="s">
        <v>3</v>
      </c>
    </row>
    <row r="27" spans="1:96" s="10" customFormat="1" ht="28.5" customHeight="1">
      <c r="A27" s="140" t="s">
        <v>225</v>
      </c>
      <c r="B27" s="140" t="s">
        <v>226</v>
      </c>
      <c r="C27" s="20"/>
      <c r="D27" s="176">
        <v>9260</v>
      </c>
      <c r="E27" s="176">
        <v>5400</v>
      </c>
      <c r="F27" s="156">
        <v>58.31533477321814</v>
      </c>
      <c r="G27" s="157">
        <v>72.972972972972968</v>
      </c>
      <c r="H27" s="176">
        <v>0</v>
      </c>
      <c r="I27" s="176">
        <v>0</v>
      </c>
      <c r="J27" s="177" t="s">
        <v>3</v>
      </c>
      <c r="K27" s="177" t="s">
        <v>3</v>
      </c>
      <c r="L27" s="176">
        <v>0</v>
      </c>
      <c r="M27" s="176">
        <v>0</v>
      </c>
      <c r="N27" s="177" t="s">
        <v>3</v>
      </c>
      <c r="O27" s="163" t="s">
        <v>3</v>
      </c>
      <c r="P27" s="176">
        <v>0</v>
      </c>
      <c r="Q27" s="176">
        <v>0</v>
      </c>
      <c r="R27" s="177" t="s">
        <v>3</v>
      </c>
      <c r="S27" s="160" t="s">
        <v>3</v>
      </c>
      <c r="T27" s="141" t="s">
        <v>25</v>
      </c>
      <c r="U27" s="141" t="s">
        <v>26</v>
      </c>
      <c r="V27" s="159"/>
      <c r="W27" s="176">
        <v>0</v>
      </c>
      <c r="X27" s="176">
        <v>0</v>
      </c>
      <c r="Y27" s="177" t="s">
        <v>3</v>
      </c>
      <c r="Z27" s="163" t="s">
        <v>3</v>
      </c>
      <c r="AA27" s="176">
        <v>0</v>
      </c>
      <c r="AB27" s="176">
        <v>0</v>
      </c>
      <c r="AC27" s="177" t="s">
        <v>3</v>
      </c>
      <c r="AD27" s="177" t="s">
        <v>3</v>
      </c>
      <c r="AE27" s="176">
        <v>0</v>
      </c>
      <c r="AF27" s="176">
        <v>0</v>
      </c>
      <c r="AG27" s="177" t="s">
        <v>3</v>
      </c>
      <c r="AH27" s="163" t="s">
        <v>3</v>
      </c>
      <c r="AI27" s="176">
        <v>0</v>
      </c>
      <c r="AJ27" s="176">
        <v>0</v>
      </c>
      <c r="AK27" s="178" t="s">
        <v>3</v>
      </c>
      <c r="AL27" s="177" t="s">
        <v>3</v>
      </c>
      <c r="AM27" s="141" t="s">
        <v>25</v>
      </c>
      <c r="AN27" s="141" t="s">
        <v>26</v>
      </c>
      <c r="AO27" s="159"/>
      <c r="AP27" s="176">
        <v>0</v>
      </c>
      <c r="AQ27" s="176">
        <v>0</v>
      </c>
      <c r="AR27" s="177" t="s">
        <v>3</v>
      </c>
      <c r="AS27" s="163" t="s">
        <v>3</v>
      </c>
      <c r="AT27" s="176">
        <v>0</v>
      </c>
      <c r="AU27" s="176">
        <v>0</v>
      </c>
      <c r="AV27" s="177" t="s">
        <v>3</v>
      </c>
      <c r="AW27" s="177" t="s">
        <v>3</v>
      </c>
      <c r="AX27" s="176">
        <v>1069</v>
      </c>
      <c r="AY27" s="176">
        <v>0</v>
      </c>
      <c r="AZ27" s="177" t="s">
        <v>3</v>
      </c>
      <c r="BA27" s="163" t="s">
        <v>3</v>
      </c>
      <c r="BB27" s="176">
        <v>0</v>
      </c>
      <c r="BC27" s="176">
        <v>0</v>
      </c>
      <c r="BD27" s="177" t="s">
        <v>3</v>
      </c>
      <c r="BE27" s="177" t="s">
        <v>3</v>
      </c>
      <c r="BF27" s="141" t="s">
        <v>193</v>
      </c>
      <c r="BG27" s="141" t="s">
        <v>194</v>
      </c>
      <c r="BH27" s="159"/>
      <c r="BI27" s="176">
        <v>0</v>
      </c>
      <c r="BJ27" s="176">
        <v>0</v>
      </c>
      <c r="BK27" s="177" t="s">
        <v>3</v>
      </c>
      <c r="BL27" s="163" t="s">
        <v>3</v>
      </c>
      <c r="BM27" s="176">
        <v>0</v>
      </c>
      <c r="BN27" s="176">
        <v>0</v>
      </c>
      <c r="BO27" s="177" t="s">
        <v>3</v>
      </c>
      <c r="BP27" s="177" t="s">
        <v>3</v>
      </c>
      <c r="BQ27" s="176">
        <v>229</v>
      </c>
      <c r="BR27" s="176">
        <v>0</v>
      </c>
      <c r="BS27" s="177" t="s">
        <v>3</v>
      </c>
      <c r="BT27" s="163" t="s">
        <v>374</v>
      </c>
      <c r="BU27" s="176">
        <v>0</v>
      </c>
      <c r="BV27" s="176">
        <v>0</v>
      </c>
      <c r="BW27" s="179">
        <v>0</v>
      </c>
      <c r="BX27" s="180">
        <v>0</v>
      </c>
      <c r="BY27" s="141" t="s">
        <v>25</v>
      </c>
      <c r="BZ27" s="141" t="s">
        <v>26</v>
      </c>
      <c r="CA27" s="159"/>
      <c r="CB27" s="176">
        <v>0</v>
      </c>
      <c r="CC27" s="176">
        <v>0</v>
      </c>
      <c r="CD27" s="172" t="s">
        <v>3</v>
      </c>
      <c r="CE27" s="163" t="s">
        <v>3</v>
      </c>
      <c r="CF27" s="176">
        <v>8601</v>
      </c>
      <c r="CG27" s="176">
        <v>53</v>
      </c>
      <c r="CH27" s="156">
        <v>0.61620741774212306</v>
      </c>
      <c r="CI27" s="158">
        <v>94.642857142857139</v>
      </c>
      <c r="CJ27" s="176">
        <v>0</v>
      </c>
      <c r="CK27" s="176">
        <v>0</v>
      </c>
      <c r="CL27" s="161" t="s">
        <v>3</v>
      </c>
      <c r="CM27" s="163" t="s">
        <v>3</v>
      </c>
      <c r="CN27" s="176">
        <v>0</v>
      </c>
      <c r="CO27" s="176">
        <v>0</v>
      </c>
      <c r="CP27" s="177" t="s">
        <v>3</v>
      </c>
      <c r="CQ27" s="177" t="s">
        <v>3</v>
      </c>
    </row>
    <row r="28" spans="1:96" s="10" customFormat="1" ht="28.5" customHeight="1">
      <c r="A28" s="140" t="s">
        <v>25</v>
      </c>
      <c r="B28" s="140" t="s">
        <v>27</v>
      </c>
      <c r="C28" s="20"/>
      <c r="D28" s="176">
        <v>0</v>
      </c>
      <c r="E28" s="176">
        <v>0</v>
      </c>
      <c r="F28" s="177" t="s">
        <v>3</v>
      </c>
      <c r="G28" s="181">
        <v>0</v>
      </c>
      <c r="H28" s="176">
        <v>0</v>
      </c>
      <c r="I28" s="176">
        <v>0</v>
      </c>
      <c r="J28" s="177" t="s">
        <v>3</v>
      </c>
      <c r="K28" s="177" t="s">
        <v>3</v>
      </c>
      <c r="L28" s="176">
        <v>0</v>
      </c>
      <c r="M28" s="176">
        <v>0</v>
      </c>
      <c r="N28" s="177" t="s">
        <v>3</v>
      </c>
      <c r="O28" s="163" t="s">
        <v>3</v>
      </c>
      <c r="P28" s="176">
        <v>0</v>
      </c>
      <c r="Q28" s="176">
        <v>0</v>
      </c>
      <c r="R28" s="177" t="s">
        <v>3</v>
      </c>
      <c r="S28" s="160" t="s">
        <v>3</v>
      </c>
      <c r="T28" s="141" t="s">
        <v>193</v>
      </c>
      <c r="U28" s="141" t="s">
        <v>195</v>
      </c>
      <c r="V28" s="159"/>
      <c r="W28" s="176">
        <v>0</v>
      </c>
      <c r="X28" s="176">
        <v>0</v>
      </c>
      <c r="Y28" s="177" t="s">
        <v>3</v>
      </c>
      <c r="Z28" s="163" t="s">
        <v>3</v>
      </c>
      <c r="AA28" s="176">
        <v>0</v>
      </c>
      <c r="AB28" s="176">
        <v>0</v>
      </c>
      <c r="AC28" s="177" t="s">
        <v>3</v>
      </c>
      <c r="AD28" s="177" t="s">
        <v>3</v>
      </c>
      <c r="AE28" s="176">
        <v>0</v>
      </c>
      <c r="AF28" s="176">
        <v>0</v>
      </c>
      <c r="AG28" s="177" t="s">
        <v>3</v>
      </c>
      <c r="AH28" s="163" t="s">
        <v>3</v>
      </c>
      <c r="AI28" s="176">
        <v>0</v>
      </c>
      <c r="AJ28" s="176">
        <v>0</v>
      </c>
      <c r="AK28" s="177" t="s">
        <v>3</v>
      </c>
      <c r="AL28" s="177" t="s">
        <v>3</v>
      </c>
      <c r="AM28" s="141" t="s">
        <v>193</v>
      </c>
      <c r="AN28" s="141" t="s">
        <v>195</v>
      </c>
      <c r="AO28" s="159"/>
      <c r="AP28" s="176">
        <v>0</v>
      </c>
      <c r="AQ28" s="176">
        <v>0</v>
      </c>
      <c r="AR28" s="177" t="s">
        <v>3</v>
      </c>
      <c r="AS28" s="163" t="s">
        <v>3</v>
      </c>
      <c r="AT28" s="176">
        <v>0</v>
      </c>
      <c r="AU28" s="176">
        <v>0</v>
      </c>
      <c r="AV28" s="177" t="s">
        <v>3</v>
      </c>
      <c r="AW28" s="177" t="s">
        <v>3</v>
      </c>
      <c r="AX28" s="176">
        <v>0</v>
      </c>
      <c r="AY28" s="176">
        <v>0</v>
      </c>
      <c r="AZ28" s="177" t="s">
        <v>3</v>
      </c>
      <c r="BA28" s="163" t="s">
        <v>3</v>
      </c>
      <c r="BB28" s="176">
        <v>0</v>
      </c>
      <c r="BC28" s="176">
        <v>0</v>
      </c>
      <c r="BD28" s="177" t="s">
        <v>3</v>
      </c>
      <c r="BE28" s="177" t="s">
        <v>3</v>
      </c>
      <c r="BF28" s="141" t="s">
        <v>193</v>
      </c>
      <c r="BG28" s="141" t="s">
        <v>195</v>
      </c>
      <c r="BH28" s="159"/>
      <c r="BI28" s="176">
        <v>0</v>
      </c>
      <c r="BJ28" s="176">
        <v>0</v>
      </c>
      <c r="BK28" s="177" t="s">
        <v>3</v>
      </c>
      <c r="BL28" s="163" t="s">
        <v>3</v>
      </c>
      <c r="BM28" s="176">
        <v>600</v>
      </c>
      <c r="BN28" s="176">
        <v>0</v>
      </c>
      <c r="BO28" s="177" t="s">
        <v>3</v>
      </c>
      <c r="BP28" s="177" t="s">
        <v>3</v>
      </c>
      <c r="BQ28" s="176">
        <v>1502</v>
      </c>
      <c r="BR28" s="176">
        <v>59</v>
      </c>
      <c r="BS28" s="156">
        <v>3.9280958721704398</v>
      </c>
      <c r="BT28" s="163" t="s">
        <v>373</v>
      </c>
      <c r="BU28" s="176">
        <v>0</v>
      </c>
      <c r="BV28" s="176">
        <v>0</v>
      </c>
      <c r="BW28" s="177" t="s">
        <v>3</v>
      </c>
      <c r="BX28" s="180">
        <v>0</v>
      </c>
      <c r="BY28" s="141" t="s">
        <v>193</v>
      </c>
      <c r="BZ28" s="141" t="s">
        <v>195</v>
      </c>
      <c r="CA28" s="159"/>
      <c r="CB28" s="176">
        <v>0</v>
      </c>
      <c r="CC28" s="176">
        <v>0</v>
      </c>
      <c r="CD28" s="172" t="s">
        <v>3</v>
      </c>
      <c r="CE28" s="163" t="s">
        <v>3</v>
      </c>
      <c r="CF28" s="176">
        <v>2918</v>
      </c>
      <c r="CG28" s="176">
        <v>0</v>
      </c>
      <c r="CH28" s="177" t="s">
        <v>3</v>
      </c>
      <c r="CI28" s="177" t="s">
        <v>3</v>
      </c>
      <c r="CJ28" s="176">
        <v>0</v>
      </c>
      <c r="CK28" s="176">
        <v>0</v>
      </c>
      <c r="CL28" s="161" t="s">
        <v>3</v>
      </c>
      <c r="CM28" s="163" t="s">
        <v>3</v>
      </c>
      <c r="CN28" s="176">
        <v>0</v>
      </c>
      <c r="CO28" s="176">
        <v>0</v>
      </c>
      <c r="CP28" s="177" t="s">
        <v>3</v>
      </c>
      <c r="CQ28" s="177" t="s">
        <v>3</v>
      </c>
    </row>
    <row r="29" spans="1:96" s="10" customFormat="1" ht="28.5" customHeight="1">
      <c r="A29" s="140"/>
      <c r="B29" s="140" t="s">
        <v>28</v>
      </c>
      <c r="C29" s="20"/>
      <c r="D29" s="182">
        <v>0</v>
      </c>
      <c r="E29" s="182">
        <v>0</v>
      </c>
      <c r="F29" s="177" t="s">
        <v>3</v>
      </c>
      <c r="G29" s="163" t="s">
        <v>3</v>
      </c>
      <c r="H29" s="182">
        <v>0</v>
      </c>
      <c r="I29" s="182">
        <v>0</v>
      </c>
      <c r="J29" s="177" t="s">
        <v>3</v>
      </c>
      <c r="K29" s="177" t="s">
        <v>3</v>
      </c>
      <c r="L29" s="182">
        <v>0</v>
      </c>
      <c r="M29" s="182">
        <v>0</v>
      </c>
      <c r="N29" s="177" t="s">
        <v>3</v>
      </c>
      <c r="O29" s="163" t="s">
        <v>3</v>
      </c>
      <c r="P29" s="182">
        <v>0</v>
      </c>
      <c r="Q29" s="182">
        <v>0</v>
      </c>
      <c r="R29" s="177" t="s">
        <v>3</v>
      </c>
      <c r="S29" s="160" t="s">
        <v>3</v>
      </c>
      <c r="T29" s="141"/>
      <c r="U29" s="141" t="s">
        <v>28</v>
      </c>
      <c r="V29" s="159"/>
      <c r="W29" s="182">
        <v>0</v>
      </c>
      <c r="X29" s="182">
        <v>0</v>
      </c>
      <c r="Y29" s="177" t="s">
        <v>3</v>
      </c>
      <c r="Z29" s="163" t="s">
        <v>3</v>
      </c>
      <c r="AA29" s="182">
        <v>0</v>
      </c>
      <c r="AB29" s="182">
        <v>0</v>
      </c>
      <c r="AC29" s="177" t="s">
        <v>3</v>
      </c>
      <c r="AD29" s="177" t="s">
        <v>3</v>
      </c>
      <c r="AE29" s="182">
        <v>0</v>
      </c>
      <c r="AF29" s="182">
        <v>0</v>
      </c>
      <c r="AG29" s="177" t="s">
        <v>3</v>
      </c>
      <c r="AH29" s="163" t="s">
        <v>3</v>
      </c>
      <c r="AI29" s="182">
        <v>0</v>
      </c>
      <c r="AJ29" s="182">
        <v>0</v>
      </c>
      <c r="AK29" s="177" t="s">
        <v>3</v>
      </c>
      <c r="AL29" s="177" t="s">
        <v>3</v>
      </c>
      <c r="AM29" s="141"/>
      <c r="AN29" s="141" t="s">
        <v>28</v>
      </c>
      <c r="AO29" s="159"/>
      <c r="AP29" s="182">
        <v>0</v>
      </c>
      <c r="AQ29" s="182">
        <v>0</v>
      </c>
      <c r="AR29" s="177" t="s">
        <v>3</v>
      </c>
      <c r="AS29" s="163" t="s">
        <v>3</v>
      </c>
      <c r="AT29" s="182">
        <v>0</v>
      </c>
      <c r="AU29" s="182">
        <v>0</v>
      </c>
      <c r="AV29" s="177" t="s">
        <v>3</v>
      </c>
      <c r="AW29" s="177" t="s">
        <v>3</v>
      </c>
      <c r="AX29" s="182">
        <v>0</v>
      </c>
      <c r="AY29" s="182">
        <v>0</v>
      </c>
      <c r="AZ29" s="177" t="s">
        <v>3</v>
      </c>
      <c r="BA29" s="163" t="s">
        <v>3</v>
      </c>
      <c r="BB29" s="182">
        <v>0</v>
      </c>
      <c r="BC29" s="182">
        <v>0</v>
      </c>
      <c r="BD29" s="177" t="s">
        <v>3</v>
      </c>
      <c r="BE29" s="177" t="s">
        <v>3</v>
      </c>
      <c r="BF29" s="141"/>
      <c r="BG29" s="141" t="s">
        <v>28</v>
      </c>
      <c r="BH29" s="159"/>
      <c r="BI29" s="182">
        <v>0</v>
      </c>
      <c r="BJ29" s="182">
        <v>0</v>
      </c>
      <c r="BK29" s="177" t="s">
        <v>3</v>
      </c>
      <c r="BL29" s="163" t="s">
        <v>3</v>
      </c>
      <c r="BM29" s="182">
        <v>0</v>
      </c>
      <c r="BN29" s="182">
        <v>0</v>
      </c>
      <c r="BO29" s="177" t="s">
        <v>3</v>
      </c>
      <c r="BP29" s="177" t="s">
        <v>3</v>
      </c>
      <c r="BQ29" s="182">
        <v>0</v>
      </c>
      <c r="BR29" s="182">
        <v>0</v>
      </c>
      <c r="BS29" s="177" t="s">
        <v>3</v>
      </c>
      <c r="BT29" s="163" t="s">
        <v>3</v>
      </c>
      <c r="BU29" s="182">
        <v>0</v>
      </c>
      <c r="BV29" s="182">
        <v>0</v>
      </c>
      <c r="BW29" s="177" t="s">
        <v>3</v>
      </c>
      <c r="BX29" s="177" t="s">
        <v>3</v>
      </c>
      <c r="BY29" s="141"/>
      <c r="BZ29" s="141" t="s">
        <v>28</v>
      </c>
      <c r="CA29" s="159"/>
      <c r="CB29" s="182">
        <v>0</v>
      </c>
      <c r="CC29" s="182">
        <v>0</v>
      </c>
      <c r="CD29" s="177" t="s">
        <v>3</v>
      </c>
      <c r="CE29" s="163" t="s">
        <v>3</v>
      </c>
      <c r="CF29" s="182">
        <v>0</v>
      </c>
      <c r="CG29" s="182">
        <v>0</v>
      </c>
      <c r="CH29" s="177" t="s">
        <v>3</v>
      </c>
      <c r="CI29" s="177" t="s">
        <v>3</v>
      </c>
      <c r="CJ29" s="182">
        <v>0</v>
      </c>
      <c r="CK29" s="182">
        <v>0</v>
      </c>
      <c r="CL29" s="177" t="s">
        <v>3</v>
      </c>
      <c r="CM29" s="163" t="s">
        <v>3</v>
      </c>
      <c r="CN29" s="182">
        <v>0</v>
      </c>
      <c r="CO29" s="182">
        <v>0</v>
      </c>
      <c r="CP29" s="177" t="s">
        <v>3</v>
      </c>
      <c r="CQ29" s="177" t="s">
        <v>3</v>
      </c>
    </row>
    <row r="30" spans="1:96" s="93" customFormat="1" ht="28.5" customHeight="1">
      <c r="A30" s="405" t="s">
        <v>221</v>
      </c>
      <c r="B30" s="405"/>
      <c r="C30" s="19"/>
      <c r="D30" s="183">
        <v>0</v>
      </c>
      <c r="E30" s="183">
        <v>0</v>
      </c>
      <c r="F30" s="167" t="s">
        <v>3</v>
      </c>
      <c r="G30" s="168" t="s">
        <v>3</v>
      </c>
      <c r="H30" s="183">
        <v>0</v>
      </c>
      <c r="I30" s="183">
        <v>0</v>
      </c>
      <c r="J30" s="167" t="s">
        <v>3</v>
      </c>
      <c r="K30" s="167" t="s">
        <v>3</v>
      </c>
      <c r="L30" s="183">
        <v>0</v>
      </c>
      <c r="M30" s="183">
        <v>0</v>
      </c>
      <c r="N30" s="167" t="s">
        <v>3</v>
      </c>
      <c r="O30" s="168" t="s">
        <v>3</v>
      </c>
      <c r="P30" s="183">
        <v>0</v>
      </c>
      <c r="Q30" s="183">
        <v>0</v>
      </c>
      <c r="R30" s="167" t="s">
        <v>3</v>
      </c>
      <c r="S30" s="154" t="s">
        <v>3</v>
      </c>
      <c r="T30" s="407" t="s">
        <v>221</v>
      </c>
      <c r="U30" s="407"/>
      <c r="V30" s="150"/>
      <c r="W30" s="183">
        <v>0</v>
      </c>
      <c r="X30" s="183">
        <v>0</v>
      </c>
      <c r="Y30" s="167" t="s">
        <v>3</v>
      </c>
      <c r="Z30" s="168" t="s">
        <v>3</v>
      </c>
      <c r="AA30" s="183">
        <v>0</v>
      </c>
      <c r="AB30" s="183">
        <v>0</v>
      </c>
      <c r="AC30" s="167" t="s">
        <v>3</v>
      </c>
      <c r="AD30" s="167" t="s">
        <v>3</v>
      </c>
      <c r="AE30" s="183">
        <v>0</v>
      </c>
      <c r="AF30" s="183">
        <v>0</v>
      </c>
      <c r="AG30" s="167" t="s">
        <v>3</v>
      </c>
      <c r="AH30" s="168" t="s">
        <v>3</v>
      </c>
      <c r="AI30" s="183">
        <v>0</v>
      </c>
      <c r="AJ30" s="183">
        <v>0</v>
      </c>
      <c r="AK30" s="167" t="s">
        <v>3</v>
      </c>
      <c r="AL30" s="167" t="s">
        <v>3</v>
      </c>
      <c r="AM30" s="407" t="s">
        <v>221</v>
      </c>
      <c r="AN30" s="407"/>
      <c r="AO30" s="150"/>
      <c r="AP30" s="183">
        <v>0</v>
      </c>
      <c r="AQ30" s="183">
        <v>0</v>
      </c>
      <c r="AR30" s="167" t="s">
        <v>3</v>
      </c>
      <c r="AS30" s="168" t="s">
        <v>3</v>
      </c>
      <c r="AT30" s="183">
        <v>0</v>
      </c>
      <c r="AU30" s="183">
        <v>0</v>
      </c>
      <c r="AV30" s="167" t="s">
        <v>3</v>
      </c>
      <c r="AW30" s="167" t="s">
        <v>3</v>
      </c>
      <c r="AX30" s="183">
        <v>0</v>
      </c>
      <c r="AY30" s="183">
        <v>0</v>
      </c>
      <c r="AZ30" s="167" t="s">
        <v>3</v>
      </c>
      <c r="BA30" s="168" t="s">
        <v>3</v>
      </c>
      <c r="BB30" s="183">
        <v>0</v>
      </c>
      <c r="BC30" s="183">
        <v>0</v>
      </c>
      <c r="BD30" s="167" t="s">
        <v>3</v>
      </c>
      <c r="BE30" s="167" t="s">
        <v>3</v>
      </c>
      <c r="BF30" s="407" t="s">
        <v>221</v>
      </c>
      <c r="BG30" s="407"/>
      <c r="BH30" s="150"/>
      <c r="BI30" s="183">
        <v>0</v>
      </c>
      <c r="BJ30" s="183">
        <v>0</v>
      </c>
      <c r="BK30" s="167" t="s">
        <v>3</v>
      </c>
      <c r="BL30" s="168" t="s">
        <v>3</v>
      </c>
      <c r="BM30" s="183">
        <v>0</v>
      </c>
      <c r="BN30" s="183">
        <v>0</v>
      </c>
      <c r="BO30" s="167" t="s">
        <v>3</v>
      </c>
      <c r="BP30" s="167" t="s">
        <v>3</v>
      </c>
      <c r="BQ30" s="183">
        <v>0</v>
      </c>
      <c r="BR30" s="183">
        <v>0</v>
      </c>
      <c r="BS30" s="167" t="s">
        <v>3</v>
      </c>
      <c r="BT30" s="168" t="s">
        <v>3</v>
      </c>
      <c r="BU30" s="183">
        <v>0</v>
      </c>
      <c r="BV30" s="183">
        <v>0</v>
      </c>
      <c r="BW30" s="167" t="s">
        <v>3</v>
      </c>
      <c r="BX30" s="167" t="s">
        <v>3</v>
      </c>
      <c r="BY30" s="407" t="s">
        <v>221</v>
      </c>
      <c r="BZ30" s="407"/>
      <c r="CA30" s="150"/>
      <c r="CB30" s="183">
        <v>0</v>
      </c>
      <c r="CC30" s="183">
        <v>0</v>
      </c>
      <c r="CD30" s="167" t="s">
        <v>3</v>
      </c>
      <c r="CE30" s="168" t="s">
        <v>3</v>
      </c>
      <c r="CF30" s="183">
        <v>0</v>
      </c>
      <c r="CG30" s="183">
        <v>0</v>
      </c>
      <c r="CH30" s="167" t="s">
        <v>3</v>
      </c>
      <c r="CI30" s="167" t="s">
        <v>3</v>
      </c>
      <c r="CJ30" s="183">
        <v>0</v>
      </c>
      <c r="CK30" s="183">
        <v>0</v>
      </c>
      <c r="CL30" s="167" t="s">
        <v>3</v>
      </c>
      <c r="CM30" s="168" t="s">
        <v>3</v>
      </c>
      <c r="CN30" s="183">
        <v>0</v>
      </c>
      <c r="CO30" s="183">
        <v>0</v>
      </c>
      <c r="CP30" s="167" t="s">
        <v>3</v>
      </c>
      <c r="CQ30" s="167" t="s">
        <v>3</v>
      </c>
    </row>
    <row r="31" spans="1:96" s="93" customFormat="1" ht="28.5" customHeight="1">
      <c r="A31" s="405" t="s">
        <v>29</v>
      </c>
      <c r="B31" s="405"/>
      <c r="C31" s="19"/>
      <c r="D31" s="146">
        <v>121090</v>
      </c>
      <c r="E31" s="146">
        <v>119710</v>
      </c>
      <c r="F31" s="147">
        <v>98.860351804442985</v>
      </c>
      <c r="G31" s="152">
        <v>119.7531111200032</v>
      </c>
      <c r="H31" s="146">
        <v>208139</v>
      </c>
      <c r="I31" s="146">
        <v>194320</v>
      </c>
      <c r="J31" s="171">
        <v>93.360686848692467</v>
      </c>
      <c r="K31" s="153">
        <v>117.15622437659769</v>
      </c>
      <c r="L31" s="146">
        <v>3323</v>
      </c>
      <c r="M31" s="146">
        <v>3323</v>
      </c>
      <c r="N31" s="147">
        <v>100</v>
      </c>
      <c r="O31" s="152">
        <v>109.02230971128608</v>
      </c>
      <c r="P31" s="146">
        <v>5753</v>
      </c>
      <c r="Q31" s="146">
        <v>5753</v>
      </c>
      <c r="R31" s="171">
        <v>100</v>
      </c>
      <c r="S31" s="154">
        <v>560.7212475633529</v>
      </c>
      <c r="T31" s="407" t="s">
        <v>29</v>
      </c>
      <c r="U31" s="407"/>
      <c r="V31" s="150"/>
      <c r="W31" s="146">
        <v>43822</v>
      </c>
      <c r="X31" s="146">
        <v>43822</v>
      </c>
      <c r="Y31" s="147">
        <v>100</v>
      </c>
      <c r="Z31" s="152">
        <v>117.7251235761874</v>
      </c>
      <c r="AA31" s="146">
        <v>12296</v>
      </c>
      <c r="AB31" s="146">
        <v>12296</v>
      </c>
      <c r="AC31" s="147">
        <v>100</v>
      </c>
      <c r="AD31" s="153">
        <v>176.76825761932145</v>
      </c>
      <c r="AE31" s="146">
        <v>0</v>
      </c>
      <c r="AF31" s="146">
        <v>0</v>
      </c>
      <c r="AG31" s="167" t="s">
        <v>3</v>
      </c>
      <c r="AH31" s="168" t="s">
        <v>3</v>
      </c>
      <c r="AI31" s="146">
        <v>19492</v>
      </c>
      <c r="AJ31" s="146">
        <v>19492</v>
      </c>
      <c r="AK31" s="147">
        <v>100</v>
      </c>
      <c r="AL31" s="153">
        <v>154.03824877509089</v>
      </c>
      <c r="AM31" s="407" t="s">
        <v>29</v>
      </c>
      <c r="AN31" s="407"/>
      <c r="AO31" s="150"/>
      <c r="AP31" s="146">
        <v>30603</v>
      </c>
      <c r="AQ31" s="146">
        <v>30634</v>
      </c>
      <c r="AR31" s="147">
        <v>100.10129725843872</v>
      </c>
      <c r="AS31" s="152">
        <v>135.47673801521316</v>
      </c>
      <c r="AT31" s="146">
        <v>61599</v>
      </c>
      <c r="AU31" s="146">
        <v>51952</v>
      </c>
      <c r="AV31" s="147">
        <v>84.339031477783735</v>
      </c>
      <c r="AW31" s="153">
        <v>113.11371900106685</v>
      </c>
      <c r="AX31" s="146">
        <v>0</v>
      </c>
      <c r="AY31" s="146">
        <v>0</v>
      </c>
      <c r="AZ31" s="167" t="s">
        <v>3</v>
      </c>
      <c r="BA31" s="168" t="s">
        <v>3</v>
      </c>
      <c r="BB31" s="146">
        <v>87466</v>
      </c>
      <c r="BC31" s="146">
        <v>87466</v>
      </c>
      <c r="BD31" s="147">
        <v>100</v>
      </c>
      <c r="BE31" s="153">
        <v>146.45033822249013</v>
      </c>
      <c r="BF31" s="407" t="s">
        <v>29</v>
      </c>
      <c r="BG31" s="407"/>
      <c r="BH31" s="150"/>
      <c r="BI31" s="146">
        <v>132137</v>
      </c>
      <c r="BJ31" s="146">
        <v>129150</v>
      </c>
      <c r="BK31" s="171">
        <v>97.739467370986176</v>
      </c>
      <c r="BL31" s="168">
        <v>141.3452698857418</v>
      </c>
      <c r="BM31" s="146">
        <v>272</v>
      </c>
      <c r="BN31" s="146">
        <v>272</v>
      </c>
      <c r="BO31" s="184">
        <v>100</v>
      </c>
      <c r="BP31" s="153">
        <v>109.23694779116467</v>
      </c>
      <c r="BQ31" s="146">
        <v>186882</v>
      </c>
      <c r="BR31" s="146">
        <v>186864</v>
      </c>
      <c r="BS31" s="147">
        <v>99.990368253764402</v>
      </c>
      <c r="BT31" s="152">
        <v>117.11279213331747</v>
      </c>
      <c r="BU31" s="146">
        <v>11583</v>
      </c>
      <c r="BV31" s="146">
        <v>11234</v>
      </c>
      <c r="BW31" s="147">
        <v>96.986963653630326</v>
      </c>
      <c r="BX31" s="154">
        <v>84.784905660377362</v>
      </c>
      <c r="BY31" s="407" t="s">
        <v>29</v>
      </c>
      <c r="BZ31" s="407"/>
      <c r="CA31" s="150"/>
      <c r="CB31" s="146">
        <v>51820</v>
      </c>
      <c r="CC31" s="146">
        <v>41640</v>
      </c>
      <c r="CD31" s="147">
        <v>80.355075260517168</v>
      </c>
      <c r="CE31" s="152">
        <v>93.392544744987219</v>
      </c>
      <c r="CF31" s="146">
        <v>12580</v>
      </c>
      <c r="CG31" s="146">
        <v>12580</v>
      </c>
      <c r="CH31" s="147">
        <v>100</v>
      </c>
      <c r="CI31" s="153">
        <v>138.53099878867968</v>
      </c>
      <c r="CJ31" s="146">
        <v>28338</v>
      </c>
      <c r="CK31" s="146">
        <v>28375</v>
      </c>
      <c r="CL31" s="147">
        <v>100.13056673018561</v>
      </c>
      <c r="CM31" s="152">
        <v>127.52808988764043</v>
      </c>
      <c r="CN31" s="146">
        <v>17688</v>
      </c>
      <c r="CO31" s="146">
        <v>17688</v>
      </c>
      <c r="CP31" s="147">
        <v>100</v>
      </c>
      <c r="CQ31" s="153">
        <v>188.71225861517124</v>
      </c>
    </row>
    <row r="32" spans="1:96" s="93" customFormat="1" ht="28.5" customHeight="1">
      <c r="A32" s="405" t="s">
        <v>76</v>
      </c>
      <c r="B32" s="405"/>
      <c r="C32" s="19"/>
      <c r="D32" s="146">
        <v>5960104</v>
      </c>
      <c r="E32" s="146">
        <v>5921452</v>
      </c>
      <c r="F32" s="147">
        <v>99.351487826386915</v>
      </c>
      <c r="G32" s="152">
        <v>105.32079303473792</v>
      </c>
      <c r="H32" s="146">
        <v>8905503</v>
      </c>
      <c r="I32" s="146">
        <v>8842936</v>
      </c>
      <c r="J32" s="171">
        <v>99.297434406568613</v>
      </c>
      <c r="K32" s="153">
        <v>101.04265623789519</v>
      </c>
      <c r="L32" s="146">
        <v>4858369</v>
      </c>
      <c r="M32" s="146">
        <v>4847199</v>
      </c>
      <c r="N32" s="147">
        <v>99.770087451159014</v>
      </c>
      <c r="O32" s="152">
        <v>102.46467418015244</v>
      </c>
      <c r="P32" s="146">
        <v>5442568</v>
      </c>
      <c r="Q32" s="146">
        <v>5424757</v>
      </c>
      <c r="R32" s="147">
        <v>99.672746394716611</v>
      </c>
      <c r="S32" s="153">
        <v>102.80769494633482</v>
      </c>
      <c r="T32" s="407" t="s">
        <v>76</v>
      </c>
      <c r="U32" s="407"/>
      <c r="V32" s="150"/>
      <c r="W32" s="146">
        <v>18804149</v>
      </c>
      <c r="X32" s="146">
        <v>18788129</v>
      </c>
      <c r="Y32" s="147">
        <v>99.914806035625432</v>
      </c>
      <c r="Z32" s="152">
        <v>102.87757914970304</v>
      </c>
      <c r="AA32" s="146">
        <v>9439901</v>
      </c>
      <c r="AB32" s="146">
        <v>9437886</v>
      </c>
      <c r="AC32" s="147">
        <v>99.978654437159889</v>
      </c>
      <c r="AD32" s="153">
        <v>106.31205906236767</v>
      </c>
      <c r="AE32" s="146">
        <v>3166245</v>
      </c>
      <c r="AF32" s="146">
        <v>3158792</v>
      </c>
      <c r="AG32" s="147">
        <v>99.764610761327688</v>
      </c>
      <c r="AH32" s="152">
        <v>102.5228646884953</v>
      </c>
      <c r="AI32" s="146">
        <v>4714402</v>
      </c>
      <c r="AJ32" s="146">
        <v>4693029</v>
      </c>
      <c r="AK32" s="147">
        <v>99.546644516101935</v>
      </c>
      <c r="AL32" s="153">
        <v>100.69911748808644</v>
      </c>
      <c r="AM32" s="407" t="s">
        <v>76</v>
      </c>
      <c r="AN32" s="407"/>
      <c r="AO32" s="150"/>
      <c r="AP32" s="146">
        <v>4311704</v>
      </c>
      <c r="AQ32" s="146">
        <v>4305945</v>
      </c>
      <c r="AR32" s="147">
        <v>99.866433317314915</v>
      </c>
      <c r="AS32" s="152">
        <v>105.71483635595862</v>
      </c>
      <c r="AT32" s="146">
        <v>5440646</v>
      </c>
      <c r="AU32" s="146">
        <v>5434012</v>
      </c>
      <c r="AV32" s="147">
        <v>99.878065950256641</v>
      </c>
      <c r="AW32" s="153">
        <v>101.47593565311963</v>
      </c>
      <c r="AX32" s="146">
        <v>16791045</v>
      </c>
      <c r="AY32" s="146">
        <v>16759471</v>
      </c>
      <c r="AZ32" s="147">
        <v>99.811959291396107</v>
      </c>
      <c r="BA32" s="152">
        <v>101.3442873276216</v>
      </c>
      <c r="BB32" s="146">
        <v>7904149</v>
      </c>
      <c r="BC32" s="146">
        <v>7821935</v>
      </c>
      <c r="BD32" s="147">
        <v>98.959862725259867</v>
      </c>
      <c r="BE32" s="153">
        <v>107.73393381291079</v>
      </c>
      <c r="BF32" s="407" t="s">
        <v>76</v>
      </c>
      <c r="BG32" s="407"/>
      <c r="BH32" s="150"/>
      <c r="BI32" s="146">
        <v>28861726</v>
      </c>
      <c r="BJ32" s="146">
        <v>28749247</v>
      </c>
      <c r="BK32" s="147">
        <v>99.610283182648189</v>
      </c>
      <c r="BL32" s="152">
        <v>103.44325003241006</v>
      </c>
      <c r="BM32" s="146">
        <v>5267876</v>
      </c>
      <c r="BN32" s="146">
        <v>5232292</v>
      </c>
      <c r="BO32" s="147">
        <v>99.324509536670945</v>
      </c>
      <c r="BP32" s="153">
        <v>101.00838658725183</v>
      </c>
      <c r="BQ32" s="146">
        <v>9716552</v>
      </c>
      <c r="BR32" s="146">
        <v>9680420</v>
      </c>
      <c r="BS32" s="147">
        <v>99.628139693998449</v>
      </c>
      <c r="BT32" s="152">
        <v>104.98201556073961</v>
      </c>
      <c r="BU32" s="146">
        <v>4093664</v>
      </c>
      <c r="BV32" s="146">
        <v>4059071</v>
      </c>
      <c r="BW32" s="147">
        <v>99.154962400431501</v>
      </c>
      <c r="BX32" s="154">
        <v>102.20418775530142</v>
      </c>
      <c r="BY32" s="407" t="s">
        <v>76</v>
      </c>
      <c r="BZ32" s="407"/>
      <c r="CA32" s="150"/>
      <c r="CB32" s="146">
        <v>6933323</v>
      </c>
      <c r="CC32" s="146">
        <v>6943829</v>
      </c>
      <c r="CD32" s="147">
        <v>100.15152907199045</v>
      </c>
      <c r="CE32" s="152">
        <v>102.04193227270201</v>
      </c>
      <c r="CF32" s="146">
        <v>7455522</v>
      </c>
      <c r="CG32" s="146">
        <v>7420336</v>
      </c>
      <c r="CH32" s="147">
        <v>99.528054507786308</v>
      </c>
      <c r="CI32" s="153">
        <v>103.25975736169073</v>
      </c>
      <c r="CJ32" s="146">
        <v>8320199</v>
      </c>
      <c r="CK32" s="146">
        <v>8304938</v>
      </c>
      <c r="CL32" s="147">
        <v>99.816578906345867</v>
      </c>
      <c r="CM32" s="152">
        <v>103.2344123574938</v>
      </c>
      <c r="CN32" s="146">
        <v>2521865</v>
      </c>
      <c r="CO32" s="146">
        <v>2494835</v>
      </c>
      <c r="CP32" s="147">
        <v>98.928174188546976</v>
      </c>
      <c r="CQ32" s="153">
        <v>105.66749850912147</v>
      </c>
    </row>
    <row r="33" spans="1:95" s="93" customFormat="1" ht="28.5" customHeight="1">
      <c r="A33" s="405" t="s">
        <v>222</v>
      </c>
      <c r="B33" s="405"/>
      <c r="C33" s="19"/>
      <c r="D33" s="146">
        <v>15421154</v>
      </c>
      <c r="E33" s="146">
        <v>15305021</v>
      </c>
      <c r="F33" s="147">
        <v>99.246924062881419</v>
      </c>
      <c r="G33" s="152">
        <v>99.548406639040309</v>
      </c>
      <c r="H33" s="146">
        <v>25063466</v>
      </c>
      <c r="I33" s="146">
        <v>24919164</v>
      </c>
      <c r="J33" s="171">
        <v>99.424253612808371</v>
      </c>
      <c r="K33" s="153">
        <v>100.16272567515641</v>
      </c>
      <c r="L33" s="146">
        <v>18962499</v>
      </c>
      <c r="M33" s="146">
        <v>18755008</v>
      </c>
      <c r="N33" s="147">
        <v>98.905782407687937</v>
      </c>
      <c r="O33" s="152">
        <v>99.678679231223938</v>
      </c>
      <c r="P33" s="146">
        <v>13023890</v>
      </c>
      <c r="Q33" s="146">
        <v>12789625</v>
      </c>
      <c r="R33" s="147">
        <v>98.201267056156041</v>
      </c>
      <c r="S33" s="153">
        <v>99.594966000443236</v>
      </c>
      <c r="T33" s="407" t="s">
        <v>222</v>
      </c>
      <c r="U33" s="407"/>
      <c r="V33" s="150"/>
      <c r="W33" s="146">
        <v>60032260</v>
      </c>
      <c r="X33" s="146">
        <v>59761986</v>
      </c>
      <c r="Y33" s="147">
        <v>99.54978539871729</v>
      </c>
      <c r="Z33" s="152">
        <v>99.432183897106952</v>
      </c>
      <c r="AA33" s="146">
        <v>26657823</v>
      </c>
      <c r="AB33" s="146">
        <v>26580933</v>
      </c>
      <c r="AC33" s="147">
        <v>99.711566844749484</v>
      </c>
      <c r="AD33" s="153">
        <v>99.255798082705184</v>
      </c>
      <c r="AE33" s="146">
        <v>9271590</v>
      </c>
      <c r="AF33" s="146">
        <v>9157177</v>
      </c>
      <c r="AG33" s="147">
        <v>98.765982965165634</v>
      </c>
      <c r="AH33" s="152">
        <v>98.609861506273404</v>
      </c>
      <c r="AI33" s="146">
        <v>8121908</v>
      </c>
      <c r="AJ33" s="146">
        <v>7879902</v>
      </c>
      <c r="AK33" s="147">
        <v>97.020330690768716</v>
      </c>
      <c r="AL33" s="153">
        <v>97.720031851174014</v>
      </c>
      <c r="AM33" s="407" t="s">
        <v>222</v>
      </c>
      <c r="AN33" s="407"/>
      <c r="AO33" s="150"/>
      <c r="AP33" s="146">
        <v>10481337</v>
      </c>
      <c r="AQ33" s="146">
        <v>10404404</v>
      </c>
      <c r="AR33" s="147">
        <v>99.266000129563622</v>
      </c>
      <c r="AS33" s="152">
        <v>97.190251497567587</v>
      </c>
      <c r="AT33" s="146">
        <v>7401451</v>
      </c>
      <c r="AU33" s="146">
        <v>7333260</v>
      </c>
      <c r="AV33" s="147">
        <v>99.078680653293532</v>
      </c>
      <c r="AW33" s="153">
        <v>97.487107311911927</v>
      </c>
      <c r="AX33" s="146">
        <v>47777454</v>
      </c>
      <c r="AY33" s="146">
        <v>47656219</v>
      </c>
      <c r="AZ33" s="147">
        <v>99.74625060598666</v>
      </c>
      <c r="BA33" s="152">
        <v>99.051353201626569</v>
      </c>
      <c r="BB33" s="146">
        <v>24230857</v>
      </c>
      <c r="BC33" s="146">
        <v>24037022</v>
      </c>
      <c r="BD33" s="147">
        <v>99.200048929346579</v>
      </c>
      <c r="BE33" s="153">
        <v>99.623105294567182</v>
      </c>
      <c r="BF33" s="407" t="s">
        <v>222</v>
      </c>
      <c r="BG33" s="407"/>
      <c r="BH33" s="150"/>
      <c r="BI33" s="146">
        <v>61303976</v>
      </c>
      <c r="BJ33" s="146">
        <v>60963039</v>
      </c>
      <c r="BK33" s="147">
        <v>99.443858258067962</v>
      </c>
      <c r="BL33" s="152">
        <v>101.03860552991063</v>
      </c>
      <c r="BM33" s="146">
        <v>10952337</v>
      </c>
      <c r="BN33" s="146">
        <v>10832471</v>
      </c>
      <c r="BO33" s="147">
        <v>98.905566912340262</v>
      </c>
      <c r="BP33" s="153">
        <v>101.74209800140697</v>
      </c>
      <c r="BQ33" s="146">
        <v>23005945</v>
      </c>
      <c r="BR33" s="146">
        <v>22729164</v>
      </c>
      <c r="BS33" s="147">
        <v>98.796915319062094</v>
      </c>
      <c r="BT33" s="152">
        <v>99.634053848904685</v>
      </c>
      <c r="BU33" s="146">
        <v>8074979</v>
      </c>
      <c r="BV33" s="146">
        <v>7920069</v>
      </c>
      <c r="BW33" s="147">
        <v>98.081604918105668</v>
      </c>
      <c r="BX33" s="154">
        <v>100.10357849480414</v>
      </c>
      <c r="BY33" s="407" t="s">
        <v>222</v>
      </c>
      <c r="BZ33" s="407"/>
      <c r="CA33" s="150"/>
      <c r="CB33" s="146">
        <v>17390838</v>
      </c>
      <c r="CC33" s="146">
        <v>17203358</v>
      </c>
      <c r="CD33" s="147">
        <v>98.921961092386695</v>
      </c>
      <c r="CE33" s="152">
        <v>102.42987691641936</v>
      </c>
      <c r="CF33" s="146">
        <v>12356422</v>
      </c>
      <c r="CG33" s="146">
        <v>12121615</v>
      </c>
      <c r="CH33" s="147">
        <v>98.099716892155357</v>
      </c>
      <c r="CI33" s="153">
        <v>100.11242977990919</v>
      </c>
      <c r="CJ33" s="146">
        <v>26055895</v>
      </c>
      <c r="CK33" s="146">
        <v>25882926</v>
      </c>
      <c r="CL33" s="147">
        <v>99.336161739982458</v>
      </c>
      <c r="CM33" s="152">
        <v>101.03608836863354</v>
      </c>
      <c r="CN33" s="146">
        <v>8374542</v>
      </c>
      <c r="CO33" s="146">
        <v>8235910</v>
      </c>
      <c r="CP33" s="147">
        <v>98.344602009280024</v>
      </c>
      <c r="CQ33" s="153">
        <v>151.44370493162802</v>
      </c>
    </row>
    <row r="34" spans="1:95" s="93" customFormat="1" ht="28.5" customHeight="1">
      <c r="A34" s="405" t="s">
        <v>18</v>
      </c>
      <c r="B34" s="405"/>
      <c r="C34" s="19"/>
      <c r="D34" s="183">
        <v>0</v>
      </c>
      <c r="E34" s="183">
        <v>0</v>
      </c>
      <c r="F34" s="167" t="s">
        <v>3</v>
      </c>
      <c r="G34" s="168" t="s">
        <v>3</v>
      </c>
      <c r="H34" s="183">
        <v>0</v>
      </c>
      <c r="I34" s="183">
        <v>0</v>
      </c>
      <c r="J34" s="167" t="s">
        <v>3</v>
      </c>
      <c r="K34" s="167" t="s">
        <v>3</v>
      </c>
      <c r="L34" s="183">
        <v>0</v>
      </c>
      <c r="M34" s="183">
        <v>0</v>
      </c>
      <c r="N34" s="167" t="s">
        <v>3</v>
      </c>
      <c r="O34" s="168" t="s">
        <v>3</v>
      </c>
      <c r="P34" s="183">
        <v>0</v>
      </c>
      <c r="Q34" s="183">
        <v>0</v>
      </c>
      <c r="R34" s="167" t="s">
        <v>3</v>
      </c>
      <c r="S34" s="154" t="s">
        <v>3</v>
      </c>
      <c r="T34" s="407" t="s">
        <v>18</v>
      </c>
      <c r="U34" s="407"/>
      <c r="V34" s="150"/>
      <c r="W34" s="183">
        <v>0</v>
      </c>
      <c r="X34" s="183">
        <v>0</v>
      </c>
      <c r="Y34" s="167" t="s">
        <v>3</v>
      </c>
      <c r="Z34" s="168" t="s">
        <v>3</v>
      </c>
      <c r="AA34" s="183">
        <v>0</v>
      </c>
      <c r="AB34" s="183">
        <v>0</v>
      </c>
      <c r="AC34" s="167" t="s">
        <v>3</v>
      </c>
      <c r="AD34" s="167" t="s">
        <v>3</v>
      </c>
      <c r="AE34" s="183">
        <v>0</v>
      </c>
      <c r="AF34" s="183">
        <v>0</v>
      </c>
      <c r="AG34" s="167" t="s">
        <v>3</v>
      </c>
      <c r="AH34" s="168" t="s">
        <v>3</v>
      </c>
      <c r="AI34" s="183">
        <v>0</v>
      </c>
      <c r="AJ34" s="183">
        <v>0</v>
      </c>
      <c r="AK34" s="167" t="s">
        <v>3</v>
      </c>
      <c r="AL34" s="167" t="s">
        <v>3</v>
      </c>
      <c r="AM34" s="407" t="s">
        <v>18</v>
      </c>
      <c r="AN34" s="407"/>
      <c r="AO34" s="150"/>
      <c r="AP34" s="183">
        <v>0</v>
      </c>
      <c r="AQ34" s="183">
        <v>0</v>
      </c>
      <c r="AR34" s="167" t="s">
        <v>3</v>
      </c>
      <c r="AS34" s="168" t="s">
        <v>3</v>
      </c>
      <c r="AT34" s="183">
        <v>0</v>
      </c>
      <c r="AU34" s="183">
        <v>0</v>
      </c>
      <c r="AV34" s="167" t="s">
        <v>3</v>
      </c>
      <c r="AW34" s="167" t="s">
        <v>3</v>
      </c>
      <c r="AX34" s="183">
        <v>0</v>
      </c>
      <c r="AY34" s="183">
        <v>0</v>
      </c>
      <c r="AZ34" s="167" t="s">
        <v>3</v>
      </c>
      <c r="BA34" s="168" t="s">
        <v>3</v>
      </c>
      <c r="BB34" s="183">
        <v>1666704</v>
      </c>
      <c r="BC34" s="183">
        <v>1627670</v>
      </c>
      <c r="BD34" s="147">
        <v>97.658012460520879</v>
      </c>
      <c r="BE34" s="184">
        <v>126.17753398491764</v>
      </c>
      <c r="BF34" s="407" t="s">
        <v>18</v>
      </c>
      <c r="BG34" s="407"/>
      <c r="BH34" s="150"/>
      <c r="BI34" s="183">
        <v>0</v>
      </c>
      <c r="BJ34" s="183">
        <v>0</v>
      </c>
      <c r="BK34" s="167" t="s">
        <v>3</v>
      </c>
      <c r="BL34" s="168" t="s">
        <v>3</v>
      </c>
      <c r="BM34" s="183">
        <v>0</v>
      </c>
      <c r="BN34" s="183">
        <v>0</v>
      </c>
      <c r="BO34" s="167" t="s">
        <v>3</v>
      </c>
      <c r="BP34" s="167" t="s">
        <v>3</v>
      </c>
      <c r="BQ34" s="183">
        <v>0</v>
      </c>
      <c r="BR34" s="183">
        <v>0</v>
      </c>
      <c r="BS34" s="167" t="s">
        <v>3</v>
      </c>
      <c r="BT34" s="168" t="s">
        <v>3</v>
      </c>
      <c r="BU34" s="183">
        <v>0</v>
      </c>
      <c r="BV34" s="183">
        <v>0</v>
      </c>
      <c r="BW34" s="167" t="s">
        <v>3</v>
      </c>
      <c r="BX34" s="167" t="s">
        <v>3</v>
      </c>
      <c r="BY34" s="407" t="s">
        <v>18</v>
      </c>
      <c r="BZ34" s="407"/>
      <c r="CA34" s="150"/>
      <c r="CB34" s="183">
        <v>0</v>
      </c>
      <c r="CC34" s="183">
        <v>0</v>
      </c>
      <c r="CD34" s="167" t="s">
        <v>3</v>
      </c>
      <c r="CE34" s="168" t="s">
        <v>3</v>
      </c>
      <c r="CF34" s="183">
        <v>1154009</v>
      </c>
      <c r="CG34" s="183">
        <v>1141075</v>
      </c>
      <c r="CH34" s="147">
        <v>98.879211513948334</v>
      </c>
      <c r="CI34" s="153">
        <v>128.38883169341727</v>
      </c>
      <c r="CJ34" s="183">
        <v>1138208</v>
      </c>
      <c r="CK34" s="183">
        <v>1110598</v>
      </c>
      <c r="CL34" s="184">
        <v>97.574257077792453</v>
      </c>
      <c r="CM34" s="152">
        <v>162.06011965562527</v>
      </c>
      <c r="CN34" s="183">
        <v>0</v>
      </c>
      <c r="CO34" s="183">
        <v>0</v>
      </c>
      <c r="CP34" s="167" t="s">
        <v>3</v>
      </c>
      <c r="CQ34" s="167" t="s">
        <v>3</v>
      </c>
    </row>
    <row r="35" spans="1:95" s="93" customFormat="1" ht="28.5" customHeight="1">
      <c r="A35" s="405" t="s">
        <v>223</v>
      </c>
      <c r="B35" s="405"/>
      <c r="C35" s="19"/>
      <c r="D35" s="183">
        <v>0</v>
      </c>
      <c r="E35" s="183">
        <v>0</v>
      </c>
      <c r="F35" s="167" t="s">
        <v>3</v>
      </c>
      <c r="G35" s="168" t="s">
        <v>3</v>
      </c>
      <c r="H35" s="183">
        <v>0</v>
      </c>
      <c r="I35" s="183">
        <v>0</v>
      </c>
      <c r="J35" s="167" t="s">
        <v>3</v>
      </c>
      <c r="K35" s="167" t="s">
        <v>3</v>
      </c>
      <c r="L35" s="183">
        <v>0</v>
      </c>
      <c r="M35" s="183">
        <v>0</v>
      </c>
      <c r="N35" s="167" t="s">
        <v>3</v>
      </c>
      <c r="O35" s="168" t="s">
        <v>3</v>
      </c>
      <c r="P35" s="183">
        <v>0</v>
      </c>
      <c r="Q35" s="183">
        <v>0</v>
      </c>
      <c r="R35" s="167" t="s">
        <v>3</v>
      </c>
      <c r="S35" s="154" t="s">
        <v>3</v>
      </c>
      <c r="T35" s="407" t="s">
        <v>223</v>
      </c>
      <c r="U35" s="407"/>
      <c r="V35" s="150"/>
      <c r="W35" s="183">
        <v>0</v>
      </c>
      <c r="X35" s="183">
        <v>0</v>
      </c>
      <c r="Y35" s="167" t="s">
        <v>3</v>
      </c>
      <c r="Z35" s="168" t="s">
        <v>3</v>
      </c>
      <c r="AA35" s="183">
        <v>0</v>
      </c>
      <c r="AB35" s="183">
        <v>0</v>
      </c>
      <c r="AC35" s="167" t="s">
        <v>3</v>
      </c>
      <c r="AD35" s="167" t="s">
        <v>3</v>
      </c>
      <c r="AE35" s="183">
        <v>0</v>
      </c>
      <c r="AF35" s="183">
        <v>0</v>
      </c>
      <c r="AG35" s="167" t="s">
        <v>3</v>
      </c>
      <c r="AH35" s="168" t="s">
        <v>3</v>
      </c>
      <c r="AI35" s="183">
        <v>0</v>
      </c>
      <c r="AJ35" s="183">
        <v>0</v>
      </c>
      <c r="AK35" s="167" t="s">
        <v>3</v>
      </c>
      <c r="AL35" s="167" t="s">
        <v>3</v>
      </c>
      <c r="AM35" s="407" t="s">
        <v>223</v>
      </c>
      <c r="AN35" s="407"/>
      <c r="AO35" s="150"/>
      <c r="AP35" s="183">
        <v>0</v>
      </c>
      <c r="AQ35" s="183">
        <v>0</v>
      </c>
      <c r="AR35" s="167" t="s">
        <v>3</v>
      </c>
      <c r="AS35" s="168" t="s">
        <v>3</v>
      </c>
      <c r="AT35" s="183">
        <v>0</v>
      </c>
      <c r="AU35" s="183">
        <v>0</v>
      </c>
      <c r="AV35" s="167" t="s">
        <v>3</v>
      </c>
      <c r="AW35" s="167" t="s">
        <v>3</v>
      </c>
      <c r="AX35" s="183">
        <v>0</v>
      </c>
      <c r="AY35" s="183">
        <v>0</v>
      </c>
      <c r="AZ35" s="167" t="s">
        <v>3</v>
      </c>
      <c r="BA35" s="168" t="s">
        <v>3</v>
      </c>
      <c r="BB35" s="183">
        <v>0</v>
      </c>
      <c r="BC35" s="183">
        <v>0</v>
      </c>
      <c r="BD35" s="167" t="s">
        <v>3</v>
      </c>
      <c r="BE35" s="167" t="s">
        <v>3</v>
      </c>
      <c r="BF35" s="407" t="s">
        <v>223</v>
      </c>
      <c r="BG35" s="407"/>
      <c r="BH35" s="150"/>
      <c r="BI35" s="183">
        <v>0</v>
      </c>
      <c r="BJ35" s="183">
        <v>0</v>
      </c>
      <c r="BK35" s="167" t="s">
        <v>3</v>
      </c>
      <c r="BL35" s="168" t="s">
        <v>3</v>
      </c>
      <c r="BM35" s="183">
        <v>0</v>
      </c>
      <c r="BN35" s="183">
        <v>0</v>
      </c>
      <c r="BO35" s="167" t="s">
        <v>3</v>
      </c>
      <c r="BP35" s="167" t="s">
        <v>3</v>
      </c>
      <c r="BQ35" s="183">
        <v>0</v>
      </c>
      <c r="BR35" s="183">
        <v>0</v>
      </c>
      <c r="BS35" s="167" t="s">
        <v>3</v>
      </c>
      <c r="BT35" s="168" t="s">
        <v>3</v>
      </c>
      <c r="BU35" s="183">
        <v>0</v>
      </c>
      <c r="BV35" s="183">
        <v>0</v>
      </c>
      <c r="BW35" s="167" t="s">
        <v>3</v>
      </c>
      <c r="BX35" s="167" t="s">
        <v>3</v>
      </c>
      <c r="BY35" s="407" t="s">
        <v>223</v>
      </c>
      <c r="BZ35" s="407"/>
      <c r="CA35" s="150"/>
      <c r="CB35" s="183">
        <v>0</v>
      </c>
      <c r="CC35" s="183">
        <v>0</v>
      </c>
      <c r="CD35" s="167" t="s">
        <v>3</v>
      </c>
      <c r="CE35" s="168" t="s">
        <v>3</v>
      </c>
      <c r="CF35" s="183">
        <v>0</v>
      </c>
      <c r="CG35" s="183">
        <v>0</v>
      </c>
      <c r="CH35" s="167" t="s">
        <v>3</v>
      </c>
      <c r="CI35" s="167" t="s">
        <v>3</v>
      </c>
      <c r="CJ35" s="183">
        <v>0</v>
      </c>
      <c r="CK35" s="183">
        <v>0</v>
      </c>
      <c r="CL35" s="167" t="s">
        <v>3</v>
      </c>
      <c r="CM35" s="168" t="s">
        <v>3</v>
      </c>
      <c r="CN35" s="183">
        <v>0</v>
      </c>
      <c r="CO35" s="183">
        <v>0</v>
      </c>
      <c r="CP35" s="167" t="s">
        <v>3</v>
      </c>
      <c r="CQ35" s="167" t="s">
        <v>3</v>
      </c>
    </row>
    <row r="36" spans="1:95" s="93" customFormat="1" ht="28.5" customHeight="1" thickBot="1">
      <c r="A36" s="412" t="s">
        <v>224</v>
      </c>
      <c r="B36" s="412"/>
      <c r="C36" s="22"/>
      <c r="D36" s="185">
        <v>221015454</v>
      </c>
      <c r="E36" s="185">
        <v>218125010</v>
      </c>
      <c r="F36" s="186">
        <v>98.692198238771127</v>
      </c>
      <c r="G36" s="187">
        <v>99.681334611198096</v>
      </c>
      <c r="H36" s="185">
        <v>337998364</v>
      </c>
      <c r="I36" s="185">
        <v>334595895</v>
      </c>
      <c r="J36" s="186">
        <v>98.993347494427525</v>
      </c>
      <c r="K36" s="186">
        <v>99.749156710551674</v>
      </c>
      <c r="L36" s="185">
        <v>278560561</v>
      </c>
      <c r="M36" s="185">
        <v>273786943</v>
      </c>
      <c r="N36" s="186">
        <v>98.286326684989703</v>
      </c>
      <c r="O36" s="187">
        <v>99.672732383887436</v>
      </c>
      <c r="P36" s="185">
        <v>204265324</v>
      </c>
      <c r="Q36" s="185">
        <v>199876558</v>
      </c>
      <c r="R36" s="186">
        <v>97.85143855351582</v>
      </c>
      <c r="S36" s="186">
        <v>97.206881311340098</v>
      </c>
      <c r="T36" s="411" t="s">
        <v>224</v>
      </c>
      <c r="U36" s="411"/>
      <c r="V36" s="188"/>
      <c r="W36" s="185">
        <v>844987954</v>
      </c>
      <c r="X36" s="185">
        <v>838901732</v>
      </c>
      <c r="Y36" s="186">
        <v>99.279726773477776</v>
      </c>
      <c r="Z36" s="187">
        <v>99.411273999440951</v>
      </c>
      <c r="AA36" s="185">
        <v>366581634</v>
      </c>
      <c r="AB36" s="185">
        <v>364605509</v>
      </c>
      <c r="AC36" s="186">
        <v>99.460931804346757</v>
      </c>
      <c r="AD36" s="186">
        <v>99.785852014070088</v>
      </c>
      <c r="AE36" s="185">
        <v>132067028</v>
      </c>
      <c r="AF36" s="185">
        <v>129575345</v>
      </c>
      <c r="AG36" s="186">
        <v>98.113319397177619</v>
      </c>
      <c r="AH36" s="187">
        <v>98.849810092531484</v>
      </c>
      <c r="AI36" s="185">
        <v>135396977</v>
      </c>
      <c r="AJ36" s="185">
        <v>132094399</v>
      </c>
      <c r="AK36" s="186">
        <v>97.5608185107412</v>
      </c>
      <c r="AL36" s="186">
        <v>98.812258457928706</v>
      </c>
      <c r="AM36" s="411" t="s">
        <v>224</v>
      </c>
      <c r="AN36" s="411"/>
      <c r="AO36" s="188"/>
      <c r="AP36" s="185">
        <v>139119070</v>
      </c>
      <c r="AQ36" s="185">
        <v>137824554</v>
      </c>
      <c r="AR36" s="186">
        <v>99.069490616922607</v>
      </c>
      <c r="AS36" s="187">
        <v>98.615907574060358</v>
      </c>
      <c r="AT36" s="185">
        <v>147166228</v>
      </c>
      <c r="AU36" s="185">
        <v>145001157</v>
      </c>
      <c r="AV36" s="186">
        <v>98.528826192378872</v>
      </c>
      <c r="AW36" s="186">
        <v>97.856094677297207</v>
      </c>
      <c r="AX36" s="185">
        <v>587651123</v>
      </c>
      <c r="AY36" s="185">
        <v>583542312</v>
      </c>
      <c r="AZ36" s="186">
        <v>99.300807768557604</v>
      </c>
      <c r="BA36" s="187">
        <v>98.146911441589054</v>
      </c>
      <c r="BB36" s="185">
        <v>304964526</v>
      </c>
      <c r="BC36" s="185">
        <v>301943411</v>
      </c>
      <c r="BD36" s="186">
        <v>99.009355271701338</v>
      </c>
      <c r="BE36" s="186">
        <v>102.02743186389642</v>
      </c>
      <c r="BF36" s="411" t="s">
        <v>224</v>
      </c>
      <c r="BG36" s="411"/>
      <c r="BH36" s="188"/>
      <c r="BI36" s="185">
        <v>760400830</v>
      </c>
      <c r="BJ36" s="185">
        <v>750030203</v>
      </c>
      <c r="BK36" s="186">
        <v>98.636163114130213</v>
      </c>
      <c r="BL36" s="187">
        <v>100.72076421678882</v>
      </c>
      <c r="BM36" s="185">
        <v>153718784</v>
      </c>
      <c r="BN36" s="185">
        <v>151638686</v>
      </c>
      <c r="BO36" s="186">
        <v>98.646815993548316</v>
      </c>
      <c r="BP36" s="186">
        <v>100.26303339483522</v>
      </c>
      <c r="BQ36" s="185">
        <v>310040192</v>
      </c>
      <c r="BR36" s="185">
        <v>305625297</v>
      </c>
      <c r="BS36" s="186">
        <v>98.576024943243496</v>
      </c>
      <c r="BT36" s="187">
        <v>100.05230901501021</v>
      </c>
      <c r="BU36" s="185">
        <v>133147964</v>
      </c>
      <c r="BV36" s="185">
        <v>130421320</v>
      </c>
      <c r="BW36" s="186">
        <v>97.952169963334924</v>
      </c>
      <c r="BX36" s="189">
        <v>101.11826269759459</v>
      </c>
      <c r="BY36" s="411" t="s">
        <v>224</v>
      </c>
      <c r="BZ36" s="411"/>
      <c r="CA36" s="188"/>
      <c r="CB36" s="185">
        <v>240623385</v>
      </c>
      <c r="CC36" s="185">
        <v>236737915</v>
      </c>
      <c r="CD36" s="186">
        <v>98.385248383069666</v>
      </c>
      <c r="CE36" s="187">
        <v>99.995831006402028</v>
      </c>
      <c r="CF36" s="185">
        <v>177691232</v>
      </c>
      <c r="CG36" s="185">
        <v>174938509</v>
      </c>
      <c r="CH36" s="186">
        <v>98.450839150015014</v>
      </c>
      <c r="CI36" s="186">
        <v>100.19630085438034</v>
      </c>
      <c r="CJ36" s="185">
        <v>347457083</v>
      </c>
      <c r="CK36" s="185">
        <v>343164133</v>
      </c>
      <c r="CL36" s="186">
        <v>98.764466113934418</v>
      </c>
      <c r="CM36" s="187">
        <v>100.61398419550905</v>
      </c>
      <c r="CN36" s="185">
        <v>122937082</v>
      </c>
      <c r="CO36" s="185">
        <v>120679722</v>
      </c>
      <c r="CP36" s="186">
        <v>98.163808703382102</v>
      </c>
      <c r="CQ36" s="186">
        <v>103.27132441380125</v>
      </c>
    </row>
    <row r="37" spans="1:95" ht="26.25" customHeight="1">
      <c r="F37" s="3"/>
      <c r="G37" s="3"/>
      <c r="H37" s="87"/>
      <c r="I37" s="88"/>
      <c r="J37" s="5"/>
      <c r="K37" s="5"/>
      <c r="L37" s="88"/>
      <c r="M37" s="88"/>
      <c r="N37" s="5"/>
      <c r="O37" s="5"/>
      <c r="P37" s="87"/>
      <c r="Q37" s="88"/>
      <c r="R37" s="5"/>
      <c r="S37" s="5"/>
      <c r="W37" s="87"/>
      <c r="Y37" s="3"/>
      <c r="Z37" s="3"/>
      <c r="AC37" s="3"/>
      <c r="AD37" s="3"/>
      <c r="AG37" s="3"/>
      <c r="AH37" s="3"/>
      <c r="AR37" s="3"/>
      <c r="AS37" s="3"/>
    </row>
  </sheetData>
  <mergeCells count="105">
    <mergeCell ref="BY31:BZ31"/>
    <mergeCell ref="BY32:BZ32"/>
    <mergeCell ref="BY33:BZ33"/>
    <mergeCell ref="BY34:BZ34"/>
    <mergeCell ref="BY35:BZ35"/>
    <mergeCell ref="BY36:BZ36"/>
    <mergeCell ref="BY15:BZ15"/>
    <mergeCell ref="BY16:BZ16"/>
    <mergeCell ref="BF6:BG6"/>
    <mergeCell ref="BF7:BG7"/>
    <mergeCell ref="BF12:BG12"/>
    <mergeCell ref="BF15:BG15"/>
    <mergeCell ref="BF25:BG25"/>
    <mergeCell ref="BF26:BG26"/>
    <mergeCell ref="BF30:BG30"/>
    <mergeCell ref="BF16:BG16"/>
    <mergeCell ref="BF21:BG21"/>
    <mergeCell ref="BF24:BG24"/>
    <mergeCell ref="BF36:BG36"/>
    <mergeCell ref="BF32:BG32"/>
    <mergeCell ref="BF33:BG33"/>
    <mergeCell ref="BF34:BG34"/>
    <mergeCell ref="AX4:BA4"/>
    <mergeCell ref="AM31:AN31"/>
    <mergeCell ref="AM24:AN24"/>
    <mergeCell ref="AM25:AN25"/>
    <mergeCell ref="AM26:AN26"/>
    <mergeCell ref="AM30:AN30"/>
    <mergeCell ref="CN4:CQ4"/>
    <mergeCell ref="CF4:CI4"/>
    <mergeCell ref="CJ4:CM4"/>
    <mergeCell ref="BM4:BP4"/>
    <mergeCell ref="BQ4:BT4"/>
    <mergeCell ref="BU4:BX4"/>
    <mergeCell ref="CB4:CE4"/>
    <mergeCell ref="BB4:BE4"/>
    <mergeCell ref="BY20:BZ20"/>
    <mergeCell ref="BY21:BZ21"/>
    <mergeCell ref="BY24:BZ24"/>
    <mergeCell ref="BY25:BZ25"/>
    <mergeCell ref="BY26:BZ26"/>
    <mergeCell ref="BY30:BZ30"/>
    <mergeCell ref="BI4:BL4"/>
    <mergeCell ref="BY6:BZ6"/>
    <mergeCell ref="BY7:BZ7"/>
    <mergeCell ref="BY12:BZ12"/>
    <mergeCell ref="AT4:AW4"/>
    <mergeCell ref="AM16:AN16"/>
    <mergeCell ref="AM20:AN20"/>
    <mergeCell ref="AM21:AN21"/>
    <mergeCell ref="AM6:AN6"/>
    <mergeCell ref="AM7:AN7"/>
    <mergeCell ref="AM12:AN12"/>
    <mergeCell ref="AM15:AN15"/>
    <mergeCell ref="AP4:AS4"/>
    <mergeCell ref="A31:B31"/>
    <mergeCell ref="A25:B25"/>
    <mergeCell ref="A26:B26"/>
    <mergeCell ref="A30:B30"/>
    <mergeCell ref="T30:U30"/>
    <mergeCell ref="T31:U31"/>
    <mergeCell ref="T15:U15"/>
    <mergeCell ref="BF31:BG31"/>
    <mergeCell ref="BF35:BG35"/>
    <mergeCell ref="T16:U16"/>
    <mergeCell ref="T20:U20"/>
    <mergeCell ref="T21:U21"/>
    <mergeCell ref="T24:U24"/>
    <mergeCell ref="T25:U25"/>
    <mergeCell ref="T26:U26"/>
    <mergeCell ref="A24:B24"/>
    <mergeCell ref="A15:B15"/>
    <mergeCell ref="A16:B16"/>
    <mergeCell ref="A20:B20"/>
    <mergeCell ref="A21:B21"/>
    <mergeCell ref="AM33:AN33"/>
    <mergeCell ref="AM34:AN34"/>
    <mergeCell ref="AM35:AN35"/>
    <mergeCell ref="BF20:BG20"/>
    <mergeCell ref="AM36:AN36"/>
    <mergeCell ref="A32:B32"/>
    <mergeCell ref="A33:B33"/>
    <mergeCell ref="T34:U34"/>
    <mergeCell ref="T35:U35"/>
    <mergeCell ref="T36:U36"/>
    <mergeCell ref="T32:U32"/>
    <mergeCell ref="T33:U33"/>
    <mergeCell ref="A35:B35"/>
    <mergeCell ref="A36:B36"/>
    <mergeCell ref="A34:B34"/>
    <mergeCell ref="AM32:AN32"/>
    <mergeCell ref="AI4:AL4"/>
    <mergeCell ref="A6:B6"/>
    <mergeCell ref="A7:B7"/>
    <mergeCell ref="A12:B12"/>
    <mergeCell ref="T6:U6"/>
    <mergeCell ref="T7:U7"/>
    <mergeCell ref="T12:U12"/>
    <mergeCell ref="L4:O4"/>
    <mergeCell ref="W4:Z4"/>
    <mergeCell ref="AE4:AH4"/>
    <mergeCell ref="D4:G4"/>
    <mergeCell ref="H4:K4"/>
    <mergeCell ref="P4:S4"/>
    <mergeCell ref="AA4:AD4"/>
  </mergeCells>
  <phoneticPr fontId="3"/>
  <printOptions horizontalCentered="1" gridLinesSet="0"/>
  <pageMargins left="0.59055118110236227" right="0.59055118110236227" top="0.74803149606299213" bottom="0.62992125984251968" header="0.51181102362204722" footer="0.31496062992125984"/>
  <pageSetup paperSize="9" scale="81" firstPageNumber="150" fitToWidth="0" fitToHeight="0" pageOrder="overThenDown" orientation="portrait" blackAndWhite="1" useFirstPageNumber="1" r:id="rId1"/>
  <headerFooter scaleWithDoc="0" alignWithMargins="0">
    <oddFooter>&amp;C&amp;"游明朝,標準"&amp;10&amp;P</oddFooter>
  </headerFooter>
  <colBreaks count="9" manualBreakCount="9">
    <brk id="11" max="33" man="1"/>
    <brk id="19" max="33" man="1"/>
    <brk id="30" max="33" man="1"/>
    <brk id="38" max="33" man="1"/>
    <brk id="49" max="33" man="1"/>
    <brk id="57" max="33" man="1"/>
    <brk id="68" max="33" man="1"/>
    <brk id="76" max="33" man="1"/>
    <brk id="87"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dimension ref="A1:CR97"/>
  <sheetViews>
    <sheetView topLeftCell="A19" zoomScale="75" zoomScaleNormal="75" zoomScaleSheetLayoutView="70" workbookViewId="0">
      <selection activeCell="K25" sqref="K25"/>
    </sheetView>
  </sheetViews>
  <sheetFormatPr defaultColWidth="11.375" defaultRowHeight="23.1" customHeight="1"/>
  <cols>
    <col min="1" max="1" width="4.25" style="193" customWidth="1"/>
    <col min="2" max="2" width="10.125" style="193" customWidth="1"/>
    <col min="3" max="3" width="0.75" style="193" customWidth="1"/>
    <col min="4" max="4" width="15" style="4" customWidth="1"/>
    <col min="5" max="5" width="15" style="193" customWidth="1"/>
    <col min="6" max="7" width="9" style="193" customWidth="1"/>
    <col min="8" max="8" width="15" style="4" customWidth="1"/>
    <col min="9" max="9" width="14.875" style="193" customWidth="1"/>
    <col min="10" max="11" width="9" style="193" customWidth="1"/>
    <col min="12" max="13" width="17.625" style="193" customWidth="1"/>
    <col min="14" max="15" width="9.625" style="193" customWidth="1"/>
    <col min="16" max="17" width="17.625" style="193" customWidth="1"/>
    <col min="18" max="19" width="9.625" style="193" customWidth="1"/>
    <col min="20" max="20" width="4.25" style="193" customWidth="1"/>
    <col min="21" max="21" width="10.125" style="193" customWidth="1"/>
    <col min="22" max="22" width="0.75" style="193" customWidth="1"/>
    <col min="23" max="23" width="15" style="4" customWidth="1"/>
    <col min="24" max="24" width="15" style="193" customWidth="1"/>
    <col min="25" max="26" width="9" style="193" customWidth="1"/>
    <col min="27" max="27" width="15" style="4" customWidth="1"/>
    <col min="28" max="28" width="15" style="193" customWidth="1"/>
    <col min="29" max="30" width="9" style="193" customWidth="1"/>
    <col min="31" max="31" width="17.625" style="4" customWidth="1"/>
    <col min="32" max="32" width="17.625" style="193" customWidth="1"/>
    <col min="33" max="34" width="9.625" style="193" customWidth="1"/>
    <col min="35" max="36" width="17.625" style="193" customWidth="1"/>
    <col min="37" max="38" width="9.625" style="193" customWidth="1"/>
    <col min="39" max="39" width="4.25" style="193" customWidth="1"/>
    <col min="40" max="40" width="10.125" style="193" customWidth="1"/>
    <col min="41" max="41" width="0.75" style="193" customWidth="1"/>
    <col min="42" max="43" width="15" style="193" customWidth="1"/>
    <col min="44" max="45" width="9" style="193" customWidth="1"/>
    <col min="46" max="47" width="15" style="193" customWidth="1"/>
    <col min="48" max="49" width="9" style="193" customWidth="1"/>
    <col min="50" max="51" width="17.625" style="193" customWidth="1"/>
    <col min="52" max="53" width="9.625" style="193" customWidth="1"/>
    <col min="54" max="55" width="17.625" style="193" customWidth="1"/>
    <col min="56" max="57" width="9.625" style="193" customWidth="1"/>
    <col min="58" max="58" width="4.25" style="193" customWidth="1"/>
    <col min="59" max="59" width="10.125" style="193" customWidth="1"/>
    <col min="60" max="60" width="0.75" style="193" customWidth="1"/>
    <col min="61" max="62" width="15" style="193" customWidth="1"/>
    <col min="63" max="64" width="9" style="193" customWidth="1"/>
    <col min="65" max="66" width="15" style="193" customWidth="1"/>
    <col min="67" max="68" width="9" style="193" customWidth="1"/>
    <col min="69" max="70" width="15" style="193" customWidth="1"/>
    <col min="71" max="72" width="9" style="193" customWidth="1"/>
    <col min="73" max="74" width="15" style="193" customWidth="1"/>
    <col min="75" max="76" width="9" style="193" customWidth="1"/>
    <col min="77" max="77" width="4.25" style="193" customWidth="1"/>
    <col min="78" max="78" width="10.125" style="193" customWidth="1"/>
    <col min="79" max="79" width="0.75" style="193" customWidth="1"/>
    <col min="80" max="81" width="15" style="193" customWidth="1"/>
    <col min="82" max="83" width="9" style="193" customWidth="1"/>
    <col min="84" max="85" width="15" style="193" customWidth="1"/>
    <col min="86" max="87" width="9" style="193" customWidth="1"/>
    <col min="88" max="89" width="17.625" style="193" customWidth="1"/>
    <col min="90" max="91" width="9.625" style="193" customWidth="1"/>
    <col min="92" max="93" width="17.625" style="193" customWidth="1"/>
    <col min="94" max="95" width="9.625" style="193" customWidth="1"/>
    <col min="96" max="96" width="11.375" style="194"/>
    <col min="97" max="16384" width="11.375" style="193"/>
  </cols>
  <sheetData>
    <row r="1" spans="1:96" ht="23.25" customHeight="1">
      <c r="A1" s="190"/>
      <c r="B1" s="191"/>
      <c r="C1" s="192"/>
      <c r="K1" s="194"/>
      <c r="S1" s="194"/>
    </row>
    <row r="2" spans="1:96" s="196" customFormat="1" ht="23.25" customHeight="1">
      <c r="A2" s="195" t="s">
        <v>282</v>
      </c>
      <c r="B2" s="195"/>
      <c r="D2" s="197"/>
      <c r="H2" s="197"/>
      <c r="K2" s="198"/>
      <c r="S2" s="198"/>
      <c r="T2" s="195" t="str">
        <f>A2</f>
        <v>　(1)　令和３年度市税決算額</v>
      </c>
      <c r="U2" s="195"/>
      <c r="W2" s="197"/>
      <c r="AA2" s="197"/>
      <c r="AE2" s="197"/>
      <c r="AL2" s="198"/>
      <c r="AM2" s="195" t="str">
        <f>T2</f>
        <v>　(1)　令和３年度市税決算額</v>
      </c>
      <c r="AN2" s="195"/>
      <c r="AW2" s="198"/>
      <c r="AZ2" s="199"/>
      <c r="BE2" s="198"/>
      <c r="BF2" s="195" t="str">
        <f>T2</f>
        <v>　(1)　令和３年度市税決算額</v>
      </c>
      <c r="BG2" s="195"/>
      <c r="BP2" s="198"/>
      <c r="BX2" s="198"/>
      <c r="BY2" s="195" t="str">
        <f>T2</f>
        <v>　(1)　令和３年度市税決算額</v>
      </c>
      <c r="BZ2" s="195"/>
      <c r="CH2" s="156"/>
      <c r="CI2" s="198"/>
      <c r="CR2" s="198"/>
    </row>
    <row r="3" spans="1:96" s="196" customFormat="1" ht="26.25" customHeight="1" thickBot="1">
      <c r="A3" s="195" t="s">
        <v>353</v>
      </c>
      <c r="B3" s="195"/>
      <c r="D3" s="197"/>
      <c r="H3" s="197"/>
      <c r="K3" s="198"/>
      <c r="S3" s="200" t="s">
        <v>0</v>
      </c>
      <c r="T3" s="195" t="str">
        <f>$A$3&amp;"(つづき)"</f>
        <v>　　イ. 現年課税分(つづき)</v>
      </c>
      <c r="U3" s="195"/>
      <c r="W3" s="197"/>
      <c r="AA3" s="197"/>
      <c r="AD3" s="198"/>
      <c r="AE3" s="197"/>
      <c r="AL3" s="200" t="s">
        <v>0</v>
      </c>
      <c r="AM3" s="195" t="str">
        <f>T3</f>
        <v>　　イ. 現年課税分(つづき)</v>
      </c>
      <c r="AN3" s="195"/>
      <c r="AW3" s="200"/>
      <c r="BE3" s="200" t="s">
        <v>0</v>
      </c>
      <c r="BF3" s="195" t="str">
        <f>T3</f>
        <v>　　イ. 現年課税分(つづき)</v>
      </c>
      <c r="BG3" s="195"/>
      <c r="BP3" s="198"/>
      <c r="BU3" s="201"/>
      <c r="BX3" s="200" t="s">
        <v>0</v>
      </c>
      <c r="BY3" s="195" t="str">
        <f>T3</f>
        <v>　　イ. 現年課税分(つづき)</v>
      </c>
      <c r="BZ3" s="195"/>
      <c r="CI3" s="198"/>
      <c r="CM3" s="202"/>
      <c r="CQ3" s="202" t="s">
        <v>0</v>
      </c>
      <c r="CR3" s="198"/>
    </row>
    <row r="4" spans="1:96" s="204" customFormat="1" ht="26.25" customHeight="1">
      <c r="A4" s="43"/>
      <c r="B4" s="43"/>
      <c r="C4" s="44"/>
      <c r="D4" s="417" t="s">
        <v>182</v>
      </c>
      <c r="E4" s="416"/>
      <c r="F4" s="416"/>
      <c r="G4" s="421"/>
      <c r="H4" s="417" t="s">
        <v>183</v>
      </c>
      <c r="I4" s="416"/>
      <c r="J4" s="416"/>
      <c r="K4" s="416"/>
      <c r="L4" s="419" t="s">
        <v>95</v>
      </c>
      <c r="M4" s="419"/>
      <c r="N4" s="419"/>
      <c r="O4" s="420"/>
      <c r="P4" s="417" t="s">
        <v>11</v>
      </c>
      <c r="Q4" s="416"/>
      <c r="R4" s="416"/>
      <c r="S4" s="416"/>
      <c r="T4" s="43"/>
      <c r="U4" s="43"/>
      <c r="V4" s="44"/>
      <c r="W4" s="45" t="s">
        <v>164</v>
      </c>
      <c r="X4" s="46"/>
      <c r="Y4" s="46"/>
      <c r="Z4" s="46"/>
      <c r="AA4" s="417" t="s">
        <v>165</v>
      </c>
      <c r="AB4" s="416"/>
      <c r="AC4" s="416"/>
      <c r="AD4" s="416"/>
      <c r="AE4" s="416" t="s">
        <v>172</v>
      </c>
      <c r="AF4" s="416"/>
      <c r="AG4" s="416"/>
      <c r="AH4" s="416"/>
      <c r="AI4" s="417" t="s">
        <v>64</v>
      </c>
      <c r="AJ4" s="416"/>
      <c r="AK4" s="416"/>
      <c r="AL4" s="416"/>
      <c r="AM4" s="43"/>
      <c r="AN4" s="43"/>
      <c r="AO4" s="44"/>
      <c r="AP4" s="418" t="s">
        <v>236</v>
      </c>
      <c r="AQ4" s="419"/>
      <c r="AR4" s="419"/>
      <c r="AS4" s="419"/>
      <c r="AT4" s="417" t="s">
        <v>65</v>
      </c>
      <c r="AU4" s="416"/>
      <c r="AV4" s="416"/>
      <c r="AW4" s="416"/>
      <c r="AX4" s="416" t="s">
        <v>184</v>
      </c>
      <c r="AY4" s="416"/>
      <c r="AZ4" s="416"/>
      <c r="BA4" s="416"/>
      <c r="BB4" s="417" t="s">
        <v>68</v>
      </c>
      <c r="BC4" s="416"/>
      <c r="BD4" s="416"/>
      <c r="BE4" s="416"/>
      <c r="BF4" s="43"/>
      <c r="BG4" s="43"/>
      <c r="BH4" s="44"/>
      <c r="BI4" s="417" t="s">
        <v>69</v>
      </c>
      <c r="BJ4" s="416"/>
      <c r="BK4" s="416"/>
      <c r="BL4" s="416"/>
      <c r="BM4" s="417" t="s">
        <v>67</v>
      </c>
      <c r="BN4" s="416"/>
      <c r="BO4" s="416"/>
      <c r="BP4" s="416"/>
      <c r="BQ4" s="416" t="s">
        <v>70</v>
      </c>
      <c r="BR4" s="416"/>
      <c r="BS4" s="416"/>
      <c r="BT4" s="416"/>
      <c r="BU4" s="417" t="s">
        <v>96</v>
      </c>
      <c r="BV4" s="416"/>
      <c r="BW4" s="416"/>
      <c r="BX4" s="416"/>
      <c r="BY4" s="43"/>
      <c r="BZ4" s="43"/>
      <c r="CA4" s="44"/>
      <c r="CB4" s="417" t="s">
        <v>185</v>
      </c>
      <c r="CC4" s="416"/>
      <c r="CD4" s="416"/>
      <c r="CE4" s="416"/>
      <c r="CF4" s="422" t="s">
        <v>186</v>
      </c>
      <c r="CG4" s="422"/>
      <c r="CH4" s="422"/>
      <c r="CI4" s="417"/>
      <c r="CJ4" s="416" t="s">
        <v>187</v>
      </c>
      <c r="CK4" s="416"/>
      <c r="CL4" s="416"/>
      <c r="CM4" s="421"/>
      <c r="CN4" s="416" t="s">
        <v>196</v>
      </c>
      <c r="CO4" s="416"/>
      <c r="CP4" s="416"/>
      <c r="CQ4" s="416"/>
      <c r="CR4" s="203"/>
    </row>
    <row r="5" spans="1:96" s="196" customFormat="1" ht="26.25" customHeight="1">
      <c r="A5" s="205"/>
      <c r="B5" s="205"/>
      <c r="C5" s="206"/>
      <c r="D5" s="207" t="s">
        <v>99</v>
      </c>
      <c r="E5" s="208" t="s">
        <v>100</v>
      </c>
      <c r="F5" s="208" t="s">
        <v>1</v>
      </c>
      <c r="G5" s="209" t="s">
        <v>2</v>
      </c>
      <c r="H5" s="207" t="s">
        <v>99</v>
      </c>
      <c r="I5" s="208" t="s">
        <v>100</v>
      </c>
      <c r="J5" s="208" t="s">
        <v>1</v>
      </c>
      <c r="K5" s="210" t="s">
        <v>2</v>
      </c>
      <c r="L5" s="211" t="s">
        <v>99</v>
      </c>
      <c r="M5" s="208" t="s">
        <v>100</v>
      </c>
      <c r="N5" s="208" t="s">
        <v>1</v>
      </c>
      <c r="O5" s="212" t="s">
        <v>2</v>
      </c>
      <c r="P5" s="207" t="s">
        <v>99</v>
      </c>
      <c r="Q5" s="208" t="s">
        <v>100</v>
      </c>
      <c r="R5" s="208" t="s">
        <v>1</v>
      </c>
      <c r="S5" s="208" t="s">
        <v>2</v>
      </c>
      <c r="T5" s="205"/>
      <c r="U5" s="205"/>
      <c r="V5" s="206"/>
      <c r="W5" s="213" t="s">
        <v>99</v>
      </c>
      <c r="X5" s="208" t="s">
        <v>100</v>
      </c>
      <c r="Y5" s="208" t="s">
        <v>1</v>
      </c>
      <c r="Z5" s="208" t="s">
        <v>2</v>
      </c>
      <c r="AA5" s="213" t="s">
        <v>99</v>
      </c>
      <c r="AB5" s="208" t="s">
        <v>100</v>
      </c>
      <c r="AC5" s="208" t="s">
        <v>1</v>
      </c>
      <c r="AD5" s="208" t="s">
        <v>2</v>
      </c>
      <c r="AE5" s="211" t="s">
        <v>99</v>
      </c>
      <c r="AF5" s="208" t="s">
        <v>100</v>
      </c>
      <c r="AG5" s="208" t="s">
        <v>1</v>
      </c>
      <c r="AH5" s="208" t="s">
        <v>2</v>
      </c>
      <c r="AI5" s="214" t="s">
        <v>99</v>
      </c>
      <c r="AJ5" s="208" t="s">
        <v>100</v>
      </c>
      <c r="AK5" s="208" t="s">
        <v>1</v>
      </c>
      <c r="AL5" s="208" t="s">
        <v>2</v>
      </c>
      <c r="AM5" s="205"/>
      <c r="AN5" s="205"/>
      <c r="AO5" s="206"/>
      <c r="AP5" s="214" t="s">
        <v>99</v>
      </c>
      <c r="AQ5" s="208" t="s">
        <v>100</v>
      </c>
      <c r="AR5" s="208" t="s">
        <v>1</v>
      </c>
      <c r="AS5" s="208" t="s">
        <v>2</v>
      </c>
      <c r="AT5" s="215" t="s">
        <v>99</v>
      </c>
      <c r="AU5" s="212" t="s">
        <v>181</v>
      </c>
      <c r="AV5" s="212" t="s">
        <v>1</v>
      </c>
      <c r="AW5" s="210" t="s">
        <v>2</v>
      </c>
      <c r="AX5" s="211" t="s">
        <v>99</v>
      </c>
      <c r="AY5" s="209" t="s">
        <v>100</v>
      </c>
      <c r="AZ5" s="209" t="s">
        <v>1</v>
      </c>
      <c r="BA5" s="208" t="s">
        <v>2</v>
      </c>
      <c r="BB5" s="214" t="s">
        <v>99</v>
      </c>
      <c r="BC5" s="209" t="s">
        <v>100</v>
      </c>
      <c r="BD5" s="209" t="s">
        <v>1</v>
      </c>
      <c r="BE5" s="208" t="s">
        <v>2</v>
      </c>
      <c r="BF5" s="205"/>
      <c r="BG5" s="205"/>
      <c r="BH5" s="206"/>
      <c r="BI5" s="214" t="s">
        <v>99</v>
      </c>
      <c r="BJ5" s="209" t="s">
        <v>100</v>
      </c>
      <c r="BK5" s="209" t="s">
        <v>1</v>
      </c>
      <c r="BL5" s="208" t="s">
        <v>2</v>
      </c>
      <c r="BM5" s="214" t="s">
        <v>99</v>
      </c>
      <c r="BN5" s="208" t="s">
        <v>100</v>
      </c>
      <c r="BO5" s="208" t="s">
        <v>1</v>
      </c>
      <c r="BP5" s="208" t="s">
        <v>2</v>
      </c>
      <c r="BQ5" s="207" t="s">
        <v>99</v>
      </c>
      <c r="BR5" s="208" t="s">
        <v>100</v>
      </c>
      <c r="BS5" s="208" t="s">
        <v>1</v>
      </c>
      <c r="BT5" s="208" t="s">
        <v>2</v>
      </c>
      <c r="BU5" s="214" t="s">
        <v>99</v>
      </c>
      <c r="BV5" s="209" t="s">
        <v>100</v>
      </c>
      <c r="BW5" s="209" t="s">
        <v>1</v>
      </c>
      <c r="BX5" s="208" t="s">
        <v>2</v>
      </c>
      <c r="BY5" s="205"/>
      <c r="BZ5" s="205"/>
      <c r="CA5" s="206"/>
      <c r="CB5" s="214" t="s">
        <v>99</v>
      </c>
      <c r="CC5" s="209" t="s">
        <v>100</v>
      </c>
      <c r="CD5" s="209" t="s">
        <v>1</v>
      </c>
      <c r="CE5" s="208" t="s">
        <v>2</v>
      </c>
      <c r="CF5" s="214" t="s">
        <v>99</v>
      </c>
      <c r="CG5" s="209" t="s">
        <v>100</v>
      </c>
      <c r="CH5" s="209" t="s">
        <v>1</v>
      </c>
      <c r="CI5" s="208" t="s">
        <v>2</v>
      </c>
      <c r="CJ5" s="211" t="s">
        <v>99</v>
      </c>
      <c r="CK5" s="209" t="s">
        <v>100</v>
      </c>
      <c r="CL5" s="209" t="s">
        <v>1</v>
      </c>
      <c r="CM5" s="209" t="s">
        <v>2</v>
      </c>
      <c r="CN5" s="211" t="s">
        <v>99</v>
      </c>
      <c r="CO5" s="209" t="s">
        <v>100</v>
      </c>
      <c r="CP5" s="209" t="s">
        <v>1</v>
      </c>
      <c r="CQ5" s="208" t="s">
        <v>2</v>
      </c>
      <c r="CR5" s="198"/>
    </row>
    <row r="6" spans="1:96" s="220" customFormat="1" ht="28.5" customHeight="1">
      <c r="A6" s="406" t="s">
        <v>22</v>
      </c>
      <c r="B6" s="406"/>
      <c r="C6" s="150"/>
      <c r="D6" s="216">
        <v>111961700</v>
      </c>
      <c r="E6" s="217">
        <v>111081573</v>
      </c>
      <c r="F6" s="147">
        <v>99.213903504501985</v>
      </c>
      <c r="G6" s="148">
        <v>99.016688532690978</v>
      </c>
      <c r="H6" s="94">
        <v>166986882</v>
      </c>
      <c r="I6" s="218">
        <v>165851901</v>
      </c>
      <c r="J6" s="147">
        <v>99.32031726899362</v>
      </c>
      <c r="K6" s="149">
        <v>98.746449477695023</v>
      </c>
      <c r="L6" s="94">
        <v>153400383</v>
      </c>
      <c r="M6" s="218">
        <v>152291681</v>
      </c>
      <c r="N6" s="147">
        <v>99.27724952290373</v>
      </c>
      <c r="O6" s="148">
        <v>99.191725001653879</v>
      </c>
      <c r="P6" s="94">
        <v>105155546</v>
      </c>
      <c r="Q6" s="218">
        <v>104305727</v>
      </c>
      <c r="R6" s="147">
        <v>99.191845763417945</v>
      </c>
      <c r="S6" s="149">
        <v>94.906252556493484</v>
      </c>
      <c r="T6" s="406" t="s">
        <v>22</v>
      </c>
      <c r="U6" s="406"/>
      <c r="V6" s="150"/>
      <c r="W6" s="94">
        <v>456420867</v>
      </c>
      <c r="X6" s="218">
        <v>454036823</v>
      </c>
      <c r="Y6" s="147">
        <v>99.47766542409201</v>
      </c>
      <c r="Z6" s="148">
        <v>98.758958970535701</v>
      </c>
      <c r="AA6" s="94">
        <v>190957870</v>
      </c>
      <c r="AB6" s="218">
        <v>190019278</v>
      </c>
      <c r="AC6" s="147">
        <v>99.508482158918085</v>
      </c>
      <c r="AD6" s="149">
        <v>99.357646349488064</v>
      </c>
      <c r="AE6" s="94">
        <v>65840957</v>
      </c>
      <c r="AF6" s="218">
        <v>65203747</v>
      </c>
      <c r="AG6" s="147">
        <v>99.032198149853741</v>
      </c>
      <c r="AH6" s="148">
        <v>98.557802809685214</v>
      </c>
      <c r="AI6" s="94">
        <v>64114386</v>
      </c>
      <c r="AJ6" s="218">
        <v>63707176</v>
      </c>
      <c r="AK6" s="147">
        <v>99.36486953177716</v>
      </c>
      <c r="AL6" s="149">
        <v>99.348233598682285</v>
      </c>
      <c r="AM6" s="406" t="s">
        <v>22</v>
      </c>
      <c r="AN6" s="406"/>
      <c r="AO6" s="150"/>
      <c r="AP6" s="94">
        <v>64464677</v>
      </c>
      <c r="AQ6" s="218">
        <v>64129316</v>
      </c>
      <c r="AR6" s="147">
        <v>99.479775567633737</v>
      </c>
      <c r="AS6" s="148">
        <v>98.709584301077513</v>
      </c>
      <c r="AT6" s="94">
        <v>71838827</v>
      </c>
      <c r="AU6" s="218">
        <v>71338960</v>
      </c>
      <c r="AV6" s="147">
        <v>99.304182681045177</v>
      </c>
      <c r="AW6" s="149">
        <v>97.873278954106553</v>
      </c>
      <c r="AX6" s="94">
        <v>281550999</v>
      </c>
      <c r="AY6" s="218">
        <v>280210937</v>
      </c>
      <c r="AZ6" s="147">
        <v>99.524042889295515</v>
      </c>
      <c r="BA6" s="148">
        <v>96.527626516684535</v>
      </c>
      <c r="BB6" s="94">
        <v>148406279</v>
      </c>
      <c r="BC6" s="218">
        <v>147649288</v>
      </c>
      <c r="BD6" s="147">
        <v>99.489919830144117</v>
      </c>
      <c r="BE6" s="149">
        <v>103.04569220867519</v>
      </c>
      <c r="BF6" s="406" t="s">
        <v>22</v>
      </c>
      <c r="BG6" s="406"/>
      <c r="BH6" s="150"/>
      <c r="BI6" s="94">
        <v>326486264</v>
      </c>
      <c r="BJ6" s="218">
        <v>323660513</v>
      </c>
      <c r="BK6" s="147">
        <v>99.134496206554033</v>
      </c>
      <c r="BL6" s="148">
        <v>98.988782832540167</v>
      </c>
      <c r="BM6" s="94">
        <v>69307218</v>
      </c>
      <c r="BN6" s="218">
        <v>68825088</v>
      </c>
      <c r="BO6" s="147">
        <v>99.304358169447809</v>
      </c>
      <c r="BP6" s="149">
        <v>98.252712820671391</v>
      </c>
      <c r="BQ6" s="94">
        <v>148387907</v>
      </c>
      <c r="BR6" s="218">
        <v>147324015</v>
      </c>
      <c r="BS6" s="147">
        <v>99.283033219142311</v>
      </c>
      <c r="BT6" s="148">
        <v>99.261998529679602</v>
      </c>
      <c r="BU6" s="94">
        <v>64548395</v>
      </c>
      <c r="BV6" s="218">
        <v>64071128</v>
      </c>
      <c r="BW6" s="147">
        <v>99.260605937606968</v>
      </c>
      <c r="BX6" s="149">
        <v>100.93961834373464</v>
      </c>
      <c r="BY6" s="406" t="s">
        <v>22</v>
      </c>
      <c r="BZ6" s="406"/>
      <c r="CA6" s="150"/>
      <c r="CB6" s="94">
        <v>119435692</v>
      </c>
      <c r="CC6" s="218">
        <v>118629316</v>
      </c>
      <c r="CD6" s="147">
        <v>99.324845038784545</v>
      </c>
      <c r="CE6" s="148">
        <v>98.343008164746735</v>
      </c>
      <c r="CF6" s="94">
        <v>74112183</v>
      </c>
      <c r="CG6" s="218">
        <v>73545803</v>
      </c>
      <c r="CH6" s="147">
        <v>99.23578016855879</v>
      </c>
      <c r="CI6" s="149">
        <v>98.825574771705931</v>
      </c>
      <c r="CJ6" s="94">
        <v>169153520</v>
      </c>
      <c r="CK6" s="218">
        <v>167901475</v>
      </c>
      <c r="CL6" s="147">
        <v>99.259817354081676</v>
      </c>
      <c r="CM6" s="148">
        <v>98.93369912986131</v>
      </c>
      <c r="CN6" s="94">
        <v>60571945</v>
      </c>
      <c r="CO6" s="218">
        <v>60042120</v>
      </c>
      <c r="CP6" s="147">
        <v>99.125296372767963</v>
      </c>
      <c r="CQ6" s="149">
        <v>100.52808532302933</v>
      </c>
      <c r="CR6" s="219"/>
    </row>
    <row r="7" spans="1:96" s="220" customFormat="1" ht="28.5" customHeight="1">
      <c r="A7" s="407" t="s">
        <v>71</v>
      </c>
      <c r="B7" s="407"/>
      <c r="C7" s="150"/>
      <c r="D7" s="216">
        <v>91158262</v>
      </c>
      <c r="E7" s="217">
        <v>90316928</v>
      </c>
      <c r="F7" s="147">
        <v>99.077062263429283</v>
      </c>
      <c r="G7" s="152">
        <v>99.295772015485568</v>
      </c>
      <c r="H7" s="94">
        <v>141919668</v>
      </c>
      <c r="I7" s="218">
        <v>140867313</v>
      </c>
      <c r="J7" s="147">
        <v>99.258485441214532</v>
      </c>
      <c r="K7" s="153">
        <v>99.425563092775434</v>
      </c>
      <c r="L7" s="94">
        <v>134855290</v>
      </c>
      <c r="M7" s="218">
        <v>133789586</v>
      </c>
      <c r="N7" s="147">
        <v>99.209742532161698</v>
      </c>
      <c r="O7" s="152">
        <v>99.579403551392559</v>
      </c>
      <c r="P7" s="94">
        <v>91394491</v>
      </c>
      <c r="Q7" s="218">
        <v>90452341</v>
      </c>
      <c r="R7" s="147">
        <v>98.969139179296931</v>
      </c>
      <c r="S7" s="153">
        <v>95.13818887640268</v>
      </c>
      <c r="T7" s="407" t="s">
        <v>71</v>
      </c>
      <c r="U7" s="407"/>
      <c r="V7" s="150"/>
      <c r="W7" s="94">
        <v>411486105</v>
      </c>
      <c r="X7" s="218">
        <v>409190935</v>
      </c>
      <c r="Y7" s="147">
        <v>99.442224179112927</v>
      </c>
      <c r="Z7" s="152">
        <v>99.426629256220394</v>
      </c>
      <c r="AA7" s="94">
        <v>175874127</v>
      </c>
      <c r="AB7" s="218">
        <v>174966613</v>
      </c>
      <c r="AC7" s="147">
        <v>99.483998007279368</v>
      </c>
      <c r="AD7" s="153">
        <v>99.561936638642692</v>
      </c>
      <c r="AE7" s="94">
        <v>61080937</v>
      </c>
      <c r="AF7" s="218">
        <v>60440023</v>
      </c>
      <c r="AG7" s="147">
        <v>98.950713542590222</v>
      </c>
      <c r="AH7" s="152">
        <v>99.462525713949432</v>
      </c>
      <c r="AI7" s="94">
        <v>55097813</v>
      </c>
      <c r="AJ7" s="218">
        <v>54675987</v>
      </c>
      <c r="AK7" s="147">
        <v>99.234405184104133</v>
      </c>
      <c r="AL7" s="153">
        <v>99.19549056278305</v>
      </c>
      <c r="AM7" s="407" t="s">
        <v>71</v>
      </c>
      <c r="AN7" s="407"/>
      <c r="AO7" s="150"/>
      <c r="AP7" s="94">
        <v>56754569</v>
      </c>
      <c r="AQ7" s="218">
        <v>56382919</v>
      </c>
      <c r="AR7" s="147">
        <v>99.345162853760726</v>
      </c>
      <c r="AS7" s="152">
        <v>99.654951547453635</v>
      </c>
      <c r="AT7" s="94">
        <v>64155825</v>
      </c>
      <c r="AU7" s="218">
        <v>63650558</v>
      </c>
      <c r="AV7" s="147">
        <v>99.212437841770409</v>
      </c>
      <c r="AW7" s="153">
        <v>97.948867138566271</v>
      </c>
      <c r="AX7" s="94">
        <v>228046534</v>
      </c>
      <c r="AY7" s="218">
        <v>226792484</v>
      </c>
      <c r="AZ7" s="147">
        <v>99.450090304814722</v>
      </c>
      <c r="BA7" s="152">
        <v>97.550893757745001</v>
      </c>
      <c r="BB7" s="94">
        <v>114944315</v>
      </c>
      <c r="BC7" s="218">
        <v>114258195</v>
      </c>
      <c r="BD7" s="147">
        <v>99.403084876359486</v>
      </c>
      <c r="BE7" s="153">
        <v>98.016659972844849</v>
      </c>
      <c r="BF7" s="407" t="s">
        <v>71</v>
      </c>
      <c r="BG7" s="407"/>
      <c r="BH7" s="150"/>
      <c r="BI7" s="94">
        <v>219391946</v>
      </c>
      <c r="BJ7" s="218">
        <v>216814697</v>
      </c>
      <c r="BK7" s="147">
        <v>98.825276384576128</v>
      </c>
      <c r="BL7" s="152">
        <v>99.601145583598466</v>
      </c>
      <c r="BM7" s="94">
        <v>60465986</v>
      </c>
      <c r="BN7" s="218">
        <v>59997738</v>
      </c>
      <c r="BO7" s="147">
        <v>99.225600984990137</v>
      </c>
      <c r="BP7" s="153">
        <v>98.094178965156658</v>
      </c>
      <c r="BQ7" s="94">
        <v>126966148</v>
      </c>
      <c r="BR7" s="218">
        <v>125961142</v>
      </c>
      <c r="BS7" s="147">
        <v>99.208445703180658</v>
      </c>
      <c r="BT7" s="152">
        <v>99.0263438582828</v>
      </c>
      <c r="BU7" s="94">
        <v>54287988</v>
      </c>
      <c r="BV7" s="218">
        <v>53834878</v>
      </c>
      <c r="BW7" s="147">
        <v>99.165358642504856</v>
      </c>
      <c r="BX7" s="153">
        <v>99.189267997204311</v>
      </c>
      <c r="BY7" s="407" t="s">
        <v>71</v>
      </c>
      <c r="BZ7" s="407"/>
      <c r="CA7" s="150"/>
      <c r="CB7" s="94">
        <v>100684559</v>
      </c>
      <c r="CC7" s="218">
        <v>99872301</v>
      </c>
      <c r="CD7" s="147">
        <v>99.193264579924318</v>
      </c>
      <c r="CE7" s="152">
        <v>98.63385724741714</v>
      </c>
      <c r="CF7" s="94">
        <v>63117715</v>
      </c>
      <c r="CG7" s="218">
        <v>62573828</v>
      </c>
      <c r="CH7" s="147">
        <v>99.138297386082499</v>
      </c>
      <c r="CI7" s="153">
        <v>97.842549742512517</v>
      </c>
      <c r="CJ7" s="94">
        <v>133822000</v>
      </c>
      <c r="CK7" s="218">
        <v>132627854</v>
      </c>
      <c r="CL7" s="147">
        <v>99.107660922718239</v>
      </c>
      <c r="CM7" s="152">
        <v>99.519765652109399</v>
      </c>
      <c r="CN7" s="221">
        <v>51816346</v>
      </c>
      <c r="CO7" s="221">
        <v>51324356</v>
      </c>
      <c r="CP7" s="147">
        <v>99.050511975506723</v>
      </c>
      <c r="CQ7" s="153">
        <v>99.358581732097832</v>
      </c>
      <c r="CR7" s="219"/>
    </row>
    <row r="8" spans="1:96" s="196" customFormat="1" ht="28.5" customHeight="1">
      <c r="A8" s="141" t="s">
        <v>23</v>
      </c>
      <c r="B8" s="141" t="s">
        <v>17</v>
      </c>
      <c r="C8" s="159"/>
      <c r="D8" s="129">
        <v>1929774</v>
      </c>
      <c r="E8" s="129">
        <v>1910985</v>
      </c>
      <c r="F8" s="156">
        <v>99.026362672520207</v>
      </c>
      <c r="G8" s="157">
        <v>100.78157755258641</v>
      </c>
      <c r="H8" s="129">
        <v>3367654</v>
      </c>
      <c r="I8" s="129">
        <v>3335156</v>
      </c>
      <c r="J8" s="156">
        <v>99.034995875467018</v>
      </c>
      <c r="K8" s="158">
        <v>100.01373437714601</v>
      </c>
      <c r="L8" s="129">
        <v>2438473</v>
      </c>
      <c r="M8" s="129">
        <v>2418645</v>
      </c>
      <c r="N8" s="156">
        <v>99.186868175288396</v>
      </c>
      <c r="O8" s="157">
        <v>101.24365041325947</v>
      </c>
      <c r="P8" s="129">
        <v>1739052</v>
      </c>
      <c r="Q8" s="24">
        <v>1731996</v>
      </c>
      <c r="R8" s="156">
        <v>99.594261701202726</v>
      </c>
      <c r="S8" s="158">
        <v>100.16157742126137</v>
      </c>
      <c r="T8" s="141" t="s">
        <v>23</v>
      </c>
      <c r="U8" s="141" t="s">
        <v>17</v>
      </c>
      <c r="V8" s="159"/>
      <c r="W8" s="129">
        <v>8731413</v>
      </c>
      <c r="X8" s="129">
        <v>8682908</v>
      </c>
      <c r="Y8" s="156">
        <v>99.444477085209456</v>
      </c>
      <c r="Z8" s="157">
        <v>100.59682132457399</v>
      </c>
      <c r="AA8" s="129">
        <v>2989389</v>
      </c>
      <c r="AB8" s="129">
        <v>2968896</v>
      </c>
      <c r="AC8" s="156">
        <v>99.314475299133036</v>
      </c>
      <c r="AD8" s="158">
        <v>100.76036181330205</v>
      </c>
      <c r="AE8" s="129">
        <v>1309760</v>
      </c>
      <c r="AF8" s="129">
        <v>1296016</v>
      </c>
      <c r="AG8" s="156">
        <v>98.950647446860501</v>
      </c>
      <c r="AH8" s="157">
        <v>100.1616013292888</v>
      </c>
      <c r="AI8" s="129">
        <v>1417309</v>
      </c>
      <c r="AJ8" s="129">
        <v>1406458</v>
      </c>
      <c r="AK8" s="156">
        <v>99.23439419350332</v>
      </c>
      <c r="AL8" s="158">
        <v>99.836948227335483</v>
      </c>
      <c r="AM8" s="141" t="s">
        <v>23</v>
      </c>
      <c r="AN8" s="141" t="s">
        <v>17</v>
      </c>
      <c r="AO8" s="159"/>
      <c r="AP8" s="129">
        <v>1273214</v>
      </c>
      <c r="AQ8" s="129">
        <v>1264876</v>
      </c>
      <c r="AR8" s="156">
        <v>99.345121872678121</v>
      </c>
      <c r="AS8" s="157">
        <v>99.15999720913679</v>
      </c>
      <c r="AT8" s="129">
        <v>1474425</v>
      </c>
      <c r="AU8" s="129">
        <v>1462813</v>
      </c>
      <c r="AV8" s="156">
        <v>99.212438747308269</v>
      </c>
      <c r="AW8" s="158">
        <v>100.1145681553911</v>
      </c>
      <c r="AX8" s="129">
        <v>3925870</v>
      </c>
      <c r="AY8" s="129">
        <v>3904723</v>
      </c>
      <c r="AZ8" s="156">
        <v>99.461342326668984</v>
      </c>
      <c r="BA8" s="157">
        <v>99.601743319960335</v>
      </c>
      <c r="BB8" s="129">
        <v>2196538</v>
      </c>
      <c r="BC8" s="129">
        <v>2184887</v>
      </c>
      <c r="BD8" s="156">
        <v>99.4695743938871</v>
      </c>
      <c r="BE8" s="158">
        <v>99.504999644769271</v>
      </c>
      <c r="BF8" s="141" t="s">
        <v>23</v>
      </c>
      <c r="BG8" s="141" t="s">
        <v>17</v>
      </c>
      <c r="BH8" s="159"/>
      <c r="BI8" s="129">
        <v>4653853</v>
      </c>
      <c r="BJ8" s="129">
        <v>4602916</v>
      </c>
      <c r="BK8" s="156">
        <v>98.905487560522431</v>
      </c>
      <c r="BL8" s="157">
        <v>100.90020496070673</v>
      </c>
      <c r="BM8" s="129">
        <v>1349876</v>
      </c>
      <c r="BN8" s="129">
        <v>1338693</v>
      </c>
      <c r="BO8" s="156">
        <v>99.171553535287686</v>
      </c>
      <c r="BP8" s="158">
        <v>99.756773130584662</v>
      </c>
      <c r="BQ8" s="129">
        <v>2848766</v>
      </c>
      <c r="BR8" s="129">
        <v>2825877</v>
      </c>
      <c r="BS8" s="156">
        <v>99.196529304267173</v>
      </c>
      <c r="BT8" s="157">
        <v>100.55718077487911</v>
      </c>
      <c r="BU8" s="129">
        <v>1236636</v>
      </c>
      <c r="BV8" s="129">
        <v>1226315</v>
      </c>
      <c r="BW8" s="156">
        <v>99.165397093405019</v>
      </c>
      <c r="BX8" s="158">
        <v>100.44179762654586</v>
      </c>
      <c r="BY8" s="141" t="s">
        <v>23</v>
      </c>
      <c r="BZ8" s="141" t="s">
        <v>17</v>
      </c>
      <c r="CA8" s="159"/>
      <c r="CB8" s="129">
        <v>2128367</v>
      </c>
      <c r="CC8" s="129">
        <v>2111813</v>
      </c>
      <c r="CD8" s="156">
        <v>99.222220603871421</v>
      </c>
      <c r="CE8" s="157">
        <v>100.4928965883162</v>
      </c>
      <c r="CF8" s="129">
        <v>1532894</v>
      </c>
      <c r="CG8" s="129">
        <v>1513745</v>
      </c>
      <c r="CH8" s="156">
        <v>98.750794249308825</v>
      </c>
      <c r="CI8" s="158">
        <v>99.518823665539387</v>
      </c>
      <c r="CJ8" s="129">
        <v>2735253</v>
      </c>
      <c r="CK8" s="129">
        <v>2711957</v>
      </c>
      <c r="CL8" s="156">
        <v>99.148305476678019</v>
      </c>
      <c r="CM8" s="157">
        <v>100.94901770432637</v>
      </c>
      <c r="CN8" s="129">
        <v>1257751</v>
      </c>
      <c r="CO8" s="129">
        <v>1244575</v>
      </c>
      <c r="CP8" s="156">
        <v>98.952415859736945</v>
      </c>
      <c r="CQ8" s="158">
        <v>100.31361732721629</v>
      </c>
      <c r="CR8" s="198"/>
    </row>
    <row r="9" spans="1:96" s="196" customFormat="1" ht="28.5" customHeight="1">
      <c r="A9" s="141" t="s">
        <v>115</v>
      </c>
      <c r="B9" s="141" t="s">
        <v>116</v>
      </c>
      <c r="C9" s="159"/>
      <c r="D9" s="129">
        <v>89228488</v>
      </c>
      <c r="E9" s="129">
        <v>88405943</v>
      </c>
      <c r="F9" s="156">
        <v>99.078158760238097</v>
      </c>
      <c r="G9" s="157">
        <v>99.264138386644674</v>
      </c>
      <c r="H9" s="129">
        <v>138552014</v>
      </c>
      <c r="I9" s="129">
        <v>137532157</v>
      </c>
      <c r="J9" s="156">
        <v>99.263917592709987</v>
      </c>
      <c r="K9" s="158">
        <v>99.411385836159013</v>
      </c>
      <c r="L9" s="129">
        <v>132416817</v>
      </c>
      <c r="M9" s="129">
        <v>131370941</v>
      </c>
      <c r="N9" s="156">
        <v>99.21016376643459</v>
      </c>
      <c r="O9" s="157">
        <v>99.549276205335175</v>
      </c>
      <c r="P9" s="129">
        <v>89655439</v>
      </c>
      <c r="Q9" s="24">
        <v>88720345</v>
      </c>
      <c r="R9" s="156">
        <v>98.957013639741362</v>
      </c>
      <c r="S9" s="158">
        <v>95.045131853235418</v>
      </c>
      <c r="T9" s="141" t="s">
        <v>115</v>
      </c>
      <c r="U9" s="141" t="s">
        <v>116</v>
      </c>
      <c r="V9" s="159"/>
      <c r="W9" s="129">
        <v>402754692</v>
      </c>
      <c r="X9" s="129">
        <v>400508027</v>
      </c>
      <c r="Y9" s="156">
        <v>99.442175337835664</v>
      </c>
      <c r="Z9" s="157">
        <v>99.401561233911949</v>
      </c>
      <c r="AA9" s="129">
        <v>172884738</v>
      </c>
      <c r="AB9" s="129">
        <v>171997717</v>
      </c>
      <c r="AC9" s="156">
        <v>99.486929262662855</v>
      </c>
      <c r="AD9" s="158">
        <v>99.541500554100494</v>
      </c>
      <c r="AE9" s="129">
        <v>59771177</v>
      </c>
      <c r="AF9" s="129">
        <v>59144007</v>
      </c>
      <c r="AG9" s="156">
        <v>98.950714990939531</v>
      </c>
      <c r="AH9" s="157">
        <v>99.447316191429863</v>
      </c>
      <c r="AI9" s="129">
        <v>53680504</v>
      </c>
      <c r="AJ9" s="129">
        <v>53269529</v>
      </c>
      <c r="AK9" s="156">
        <v>99.23440547428541</v>
      </c>
      <c r="AL9" s="158">
        <v>99.178666035333436</v>
      </c>
      <c r="AM9" s="141" t="s">
        <v>115</v>
      </c>
      <c r="AN9" s="141" t="s">
        <v>116</v>
      </c>
      <c r="AO9" s="159"/>
      <c r="AP9" s="129">
        <v>55481355</v>
      </c>
      <c r="AQ9" s="129">
        <v>55118043</v>
      </c>
      <c r="AR9" s="156">
        <v>99.345163794215196</v>
      </c>
      <c r="AS9" s="157">
        <v>99.666368006538576</v>
      </c>
      <c r="AT9" s="129">
        <v>62681400</v>
      </c>
      <c r="AU9" s="129">
        <v>62187745</v>
      </c>
      <c r="AV9" s="156">
        <v>99.212437820469873</v>
      </c>
      <c r="AW9" s="158">
        <v>97.899051728529543</v>
      </c>
      <c r="AX9" s="129">
        <v>224120664</v>
      </c>
      <c r="AY9" s="129">
        <v>222887761</v>
      </c>
      <c r="AZ9" s="156">
        <v>99.449893205742072</v>
      </c>
      <c r="BA9" s="157">
        <v>97.515717835267566</v>
      </c>
      <c r="BB9" s="129">
        <v>112747777</v>
      </c>
      <c r="BC9" s="129">
        <v>112073308</v>
      </c>
      <c r="BD9" s="156">
        <v>99.401789535948012</v>
      </c>
      <c r="BE9" s="158">
        <v>97.988086881872931</v>
      </c>
      <c r="BF9" s="141" t="s">
        <v>115</v>
      </c>
      <c r="BG9" s="141" t="s">
        <v>116</v>
      </c>
      <c r="BH9" s="159"/>
      <c r="BI9" s="129">
        <v>214738093</v>
      </c>
      <c r="BJ9" s="129">
        <v>212211781</v>
      </c>
      <c r="BK9" s="156">
        <v>98.82353802964991</v>
      </c>
      <c r="BL9" s="157">
        <v>99.573339259229087</v>
      </c>
      <c r="BM9" s="129">
        <v>59116110</v>
      </c>
      <c r="BN9" s="129">
        <v>58659045</v>
      </c>
      <c r="BO9" s="156">
        <v>99.226835121593766</v>
      </c>
      <c r="BP9" s="158">
        <v>98.056882476561995</v>
      </c>
      <c r="BQ9" s="129">
        <v>124117382</v>
      </c>
      <c r="BR9" s="129">
        <v>123135265</v>
      </c>
      <c r="BS9" s="156">
        <v>99.208719210658174</v>
      </c>
      <c r="BT9" s="157">
        <v>98.991759025145313</v>
      </c>
      <c r="BU9" s="129">
        <v>53051352</v>
      </c>
      <c r="BV9" s="129">
        <v>52608563</v>
      </c>
      <c r="BW9" s="156">
        <v>99.16535774620786</v>
      </c>
      <c r="BX9" s="158">
        <v>99.16044377518061</v>
      </c>
      <c r="BY9" s="141" t="s">
        <v>115</v>
      </c>
      <c r="BZ9" s="141" t="s">
        <v>116</v>
      </c>
      <c r="CA9" s="159"/>
      <c r="CB9" s="129">
        <v>98556192</v>
      </c>
      <c r="CC9" s="129">
        <v>97760488</v>
      </c>
      <c r="CD9" s="156">
        <v>99.192639261062354</v>
      </c>
      <c r="CE9" s="157">
        <v>98.594457102961968</v>
      </c>
      <c r="CF9" s="129">
        <v>61584821</v>
      </c>
      <c r="CG9" s="129">
        <v>61060083</v>
      </c>
      <c r="CH9" s="156">
        <v>99.147942639956682</v>
      </c>
      <c r="CI9" s="158">
        <v>97.801710137300063</v>
      </c>
      <c r="CJ9" s="129">
        <v>131086747</v>
      </c>
      <c r="CK9" s="129">
        <v>129915897</v>
      </c>
      <c r="CL9" s="156">
        <v>99.106812834404991</v>
      </c>
      <c r="CM9" s="157">
        <v>99.490361528545534</v>
      </c>
      <c r="CN9" s="129">
        <v>50558595</v>
      </c>
      <c r="CO9" s="129">
        <v>50079781</v>
      </c>
      <c r="CP9" s="156">
        <v>99.052952321954351</v>
      </c>
      <c r="CQ9" s="158">
        <v>99.335078858770629</v>
      </c>
      <c r="CR9" s="198"/>
    </row>
    <row r="10" spans="1:96" s="196" customFormat="1" ht="28.5" customHeight="1">
      <c r="A10" s="141" t="s">
        <v>104</v>
      </c>
      <c r="B10" s="141" t="s">
        <v>117</v>
      </c>
      <c r="C10" s="159"/>
      <c r="D10" s="129">
        <v>16690046</v>
      </c>
      <c r="E10" s="129">
        <v>15991891</v>
      </c>
      <c r="F10" s="156">
        <v>95.816937832286385</v>
      </c>
      <c r="G10" s="157">
        <v>98.243371721737887</v>
      </c>
      <c r="H10" s="129">
        <v>28283969</v>
      </c>
      <c r="I10" s="129">
        <v>27329003</v>
      </c>
      <c r="J10" s="156">
        <v>96.623649248095276</v>
      </c>
      <c r="K10" s="158">
        <v>97.820005411257924</v>
      </c>
      <c r="L10" s="129">
        <v>27634884</v>
      </c>
      <c r="M10" s="129">
        <v>26593488</v>
      </c>
      <c r="N10" s="156">
        <v>96.231589030733772</v>
      </c>
      <c r="O10" s="157">
        <v>97.80455549099446</v>
      </c>
      <c r="P10" s="24">
        <v>17770048</v>
      </c>
      <c r="Q10" s="24">
        <v>16891336</v>
      </c>
      <c r="R10" s="156">
        <v>95.055094955286563</v>
      </c>
      <c r="S10" s="158">
        <v>81.094735548371176</v>
      </c>
      <c r="T10" s="141" t="s">
        <v>104</v>
      </c>
      <c r="U10" s="141" t="s">
        <v>117</v>
      </c>
      <c r="V10" s="159"/>
      <c r="W10" s="129">
        <v>84919054</v>
      </c>
      <c r="X10" s="129">
        <v>82882631</v>
      </c>
      <c r="Y10" s="156">
        <v>97.601924533921448</v>
      </c>
      <c r="Z10" s="157">
        <v>99.731215578676526</v>
      </c>
      <c r="AA10" s="129">
        <v>36083080</v>
      </c>
      <c r="AB10" s="129">
        <v>35251167</v>
      </c>
      <c r="AC10" s="156">
        <v>97.694451249727024</v>
      </c>
      <c r="AD10" s="158">
        <v>98.366689838580172</v>
      </c>
      <c r="AE10" s="129">
        <v>13100116</v>
      </c>
      <c r="AF10" s="129">
        <v>12478056</v>
      </c>
      <c r="AG10" s="156">
        <v>95.251492429532675</v>
      </c>
      <c r="AH10" s="157">
        <v>101.02022848539072</v>
      </c>
      <c r="AI10" s="129">
        <v>10312134</v>
      </c>
      <c r="AJ10" s="129">
        <v>10233185</v>
      </c>
      <c r="AK10" s="156">
        <v>99.234406767794141</v>
      </c>
      <c r="AL10" s="158">
        <v>99.357194940671249</v>
      </c>
      <c r="AM10" s="141" t="s">
        <v>104</v>
      </c>
      <c r="AN10" s="141" t="s">
        <v>117</v>
      </c>
      <c r="AO10" s="159"/>
      <c r="AP10" s="129">
        <v>12027627</v>
      </c>
      <c r="AQ10" s="129">
        <v>11669518</v>
      </c>
      <c r="AR10" s="156">
        <v>97.022613022502284</v>
      </c>
      <c r="AS10" s="157">
        <v>101.97851738608914</v>
      </c>
      <c r="AT10" s="129">
        <v>12891395</v>
      </c>
      <c r="AU10" s="129">
        <v>12419695</v>
      </c>
      <c r="AV10" s="156">
        <v>96.340970081205342</v>
      </c>
      <c r="AW10" s="158">
        <v>98.575133676957861</v>
      </c>
      <c r="AX10" s="129">
        <v>55973502</v>
      </c>
      <c r="AY10" s="129">
        <v>54862341</v>
      </c>
      <c r="AZ10" s="156">
        <v>98.014844595573109</v>
      </c>
      <c r="BA10" s="157">
        <v>95.553399957882363</v>
      </c>
      <c r="BB10" s="129">
        <v>29142899</v>
      </c>
      <c r="BC10" s="129">
        <v>28468664</v>
      </c>
      <c r="BD10" s="156">
        <v>97.686451852301985</v>
      </c>
      <c r="BE10" s="158">
        <v>96.048266738317693</v>
      </c>
      <c r="BF10" s="141" t="s">
        <v>104</v>
      </c>
      <c r="BG10" s="141" t="s">
        <v>117</v>
      </c>
      <c r="BH10" s="159"/>
      <c r="BI10" s="129">
        <v>50689866</v>
      </c>
      <c r="BJ10" s="129">
        <v>48451321</v>
      </c>
      <c r="BK10" s="156">
        <v>95.58384115673141</v>
      </c>
      <c r="BL10" s="157">
        <v>97.303854985260728</v>
      </c>
      <c r="BM10" s="129">
        <v>11274384</v>
      </c>
      <c r="BN10" s="129">
        <v>10813859</v>
      </c>
      <c r="BO10" s="156">
        <v>95.915297900089271</v>
      </c>
      <c r="BP10" s="158">
        <v>93.606393917703727</v>
      </c>
      <c r="BQ10" s="129">
        <v>25019288</v>
      </c>
      <c r="BR10" s="129">
        <v>24072868</v>
      </c>
      <c r="BS10" s="156">
        <v>96.217238476170863</v>
      </c>
      <c r="BT10" s="157">
        <v>100.51258232532101</v>
      </c>
      <c r="BU10" s="129">
        <v>0</v>
      </c>
      <c r="BV10" s="129">
        <v>0</v>
      </c>
      <c r="BW10" s="129">
        <v>0</v>
      </c>
      <c r="BX10" s="129">
        <v>0</v>
      </c>
      <c r="BY10" s="141" t="s">
        <v>104</v>
      </c>
      <c r="BZ10" s="141" t="s">
        <v>117</v>
      </c>
      <c r="CA10" s="159"/>
      <c r="CB10" s="129">
        <v>22040302</v>
      </c>
      <c r="CC10" s="129">
        <v>21364455</v>
      </c>
      <c r="CD10" s="156">
        <v>96.933585574281153</v>
      </c>
      <c r="CE10" s="157">
        <v>97.528897524665751</v>
      </c>
      <c r="CF10" s="129">
        <v>13071635</v>
      </c>
      <c r="CG10" s="129">
        <v>12579385</v>
      </c>
      <c r="CH10" s="156">
        <v>96.234212476098051</v>
      </c>
      <c r="CI10" s="158">
        <v>96.489379091171344</v>
      </c>
      <c r="CJ10" s="129">
        <v>28930609</v>
      </c>
      <c r="CK10" s="129">
        <v>27845867</v>
      </c>
      <c r="CL10" s="156">
        <v>96.250538659590617</v>
      </c>
      <c r="CM10" s="157">
        <v>98.68230182264027</v>
      </c>
      <c r="CN10" s="129">
        <v>9356672</v>
      </c>
      <c r="CO10" s="129">
        <v>8928510</v>
      </c>
      <c r="CP10" s="156">
        <v>95.423992633278161</v>
      </c>
      <c r="CQ10" s="158">
        <v>98.759864637692132</v>
      </c>
      <c r="CR10" s="198"/>
    </row>
    <row r="11" spans="1:96" s="196" customFormat="1" ht="28.5" customHeight="1">
      <c r="A11" s="141" t="s">
        <v>118</v>
      </c>
      <c r="B11" s="141" t="s">
        <v>119</v>
      </c>
      <c r="C11" s="159"/>
      <c r="D11" s="24">
        <v>74468216</v>
      </c>
      <c r="E11" s="197">
        <v>74325037</v>
      </c>
      <c r="F11" s="156">
        <v>99.807731395096127</v>
      </c>
      <c r="G11" s="157">
        <v>99.525162439178203</v>
      </c>
      <c r="H11" s="24">
        <v>113635699</v>
      </c>
      <c r="I11" s="197">
        <v>113538310</v>
      </c>
      <c r="J11" s="156">
        <v>99.914297178741336</v>
      </c>
      <c r="K11" s="158">
        <v>99.819926708365358</v>
      </c>
      <c r="L11" s="24">
        <v>107220406</v>
      </c>
      <c r="M11" s="197">
        <v>107196098</v>
      </c>
      <c r="N11" s="156">
        <v>99.977328942403005</v>
      </c>
      <c r="O11" s="157">
        <v>100.02973006722635</v>
      </c>
      <c r="P11" s="24">
        <v>73624443</v>
      </c>
      <c r="Q11" s="197">
        <v>73561005</v>
      </c>
      <c r="R11" s="156">
        <v>99.913835680902878</v>
      </c>
      <c r="S11" s="158">
        <v>99.077994610667119</v>
      </c>
      <c r="T11" s="141" t="s">
        <v>118</v>
      </c>
      <c r="U11" s="141" t="s">
        <v>119</v>
      </c>
      <c r="V11" s="159"/>
      <c r="W11" s="24">
        <v>326567051</v>
      </c>
      <c r="X11" s="197">
        <v>326308304</v>
      </c>
      <c r="Y11" s="156">
        <v>99.920767573088682</v>
      </c>
      <c r="Z11" s="157">
        <v>99.349560094357344</v>
      </c>
      <c r="AA11" s="24">
        <v>139791047</v>
      </c>
      <c r="AB11" s="197">
        <v>139715446</v>
      </c>
      <c r="AC11" s="156">
        <v>99.945918568018172</v>
      </c>
      <c r="AD11" s="158">
        <v>99.868108613210353</v>
      </c>
      <c r="AE11" s="24">
        <v>47980821</v>
      </c>
      <c r="AF11" s="24">
        <v>47961967</v>
      </c>
      <c r="AG11" s="156">
        <v>99.960705132577871</v>
      </c>
      <c r="AH11" s="157">
        <v>99.065108285227481</v>
      </c>
      <c r="AI11" s="24">
        <v>44785679</v>
      </c>
      <c r="AJ11" s="197">
        <v>44442802</v>
      </c>
      <c r="AK11" s="156">
        <v>99.234404819451328</v>
      </c>
      <c r="AL11" s="158">
        <v>99.15833181578293</v>
      </c>
      <c r="AM11" s="141" t="s">
        <v>118</v>
      </c>
      <c r="AN11" s="141" t="s">
        <v>119</v>
      </c>
      <c r="AO11" s="159"/>
      <c r="AP11" s="24">
        <v>44726942</v>
      </c>
      <c r="AQ11" s="197">
        <v>44713401</v>
      </c>
      <c r="AR11" s="156">
        <v>99.969725182642705</v>
      </c>
      <c r="AS11" s="157">
        <v>99.065856324845001</v>
      </c>
      <c r="AT11" s="24">
        <v>51264430</v>
      </c>
      <c r="AU11" s="197">
        <v>51230863</v>
      </c>
      <c r="AV11" s="156">
        <v>99.93452185072573</v>
      </c>
      <c r="AW11" s="158">
        <v>97.798240379100292</v>
      </c>
      <c r="AX11" s="24">
        <v>172073032</v>
      </c>
      <c r="AY11" s="197">
        <v>171930143</v>
      </c>
      <c r="AZ11" s="156">
        <v>99.916960259060232</v>
      </c>
      <c r="BA11" s="157">
        <v>98.205981611523569</v>
      </c>
      <c r="BB11" s="24">
        <v>85801416</v>
      </c>
      <c r="BC11" s="197">
        <v>85789531</v>
      </c>
      <c r="BD11" s="156">
        <v>99.98614824725037</v>
      </c>
      <c r="BE11" s="158">
        <v>98.687808481611839</v>
      </c>
      <c r="BF11" s="141" t="s">
        <v>118</v>
      </c>
      <c r="BG11" s="141" t="s">
        <v>119</v>
      </c>
      <c r="BH11" s="159"/>
      <c r="BI11" s="24">
        <v>168702080</v>
      </c>
      <c r="BJ11" s="197">
        <v>168363376</v>
      </c>
      <c r="BK11" s="156">
        <v>99.799229505646878</v>
      </c>
      <c r="BL11" s="157">
        <v>100.28249362227804</v>
      </c>
      <c r="BM11" s="24">
        <v>49191602</v>
      </c>
      <c r="BN11" s="197">
        <v>49183879</v>
      </c>
      <c r="BO11" s="156">
        <v>99.984300165707154</v>
      </c>
      <c r="BP11" s="158">
        <v>99.139211759087573</v>
      </c>
      <c r="BQ11" s="24">
        <v>101946860</v>
      </c>
      <c r="BR11" s="197">
        <v>101888274</v>
      </c>
      <c r="BS11" s="156">
        <v>99.942532805816668</v>
      </c>
      <c r="BT11" s="157">
        <v>98.681591029111274</v>
      </c>
      <c r="BU11" s="129">
        <v>0</v>
      </c>
      <c r="BV11" s="129">
        <v>0</v>
      </c>
      <c r="BW11" s="129">
        <v>0</v>
      </c>
      <c r="BX11" s="129">
        <v>0</v>
      </c>
      <c r="BY11" s="141" t="s">
        <v>118</v>
      </c>
      <c r="BZ11" s="141" t="s">
        <v>119</v>
      </c>
      <c r="CA11" s="159"/>
      <c r="CB11" s="24">
        <v>78644257</v>
      </c>
      <c r="CC11" s="197">
        <v>78507846</v>
      </c>
      <c r="CD11" s="156">
        <v>99.826546775055675</v>
      </c>
      <c r="CE11" s="157">
        <v>98.938898771147933</v>
      </c>
      <c r="CF11" s="24">
        <v>50046080</v>
      </c>
      <c r="CG11" s="197">
        <v>49994443</v>
      </c>
      <c r="CH11" s="156">
        <v>99.896821089683755</v>
      </c>
      <c r="CI11" s="158">
        <v>98.189026164549162</v>
      </c>
      <c r="CJ11" s="24">
        <v>104891391</v>
      </c>
      <c r="CK11" s="197">
        <v>104781987</v>
      </c>
      <c r="CL11" s="156">
        <v>99.895697827098132</v>
      </c>
      <c r="CM11" s="157">
        <v>99.744718144696606</v>
      </c>
      <c r="CN11" s="24">
        <v>42459674</v>
      </c>
      <c r="CO11" s="197">
        <v>42395846</v>
      </c>
      <c r="CP11" s="156">
        <v>99.849673834047806</v>
      </c>
      <c r="CQ11" s="158">
        <v>99.485597333092983</v>
      </c>
      <c r="CR11" s="198"/>
    </row>
    <row r="12" spans="1:96" s="220" customFormat="1" ht="28.5" customHeight="1">
      <c r="A12" s="407" t="s">
        <v>72</v>
      </c>
      <c r="B12" s="407"/>
      <c r="C12" s="150"/>
      <c r="D12" s="94">
        <v>20803438</v>
      </c>
      <c r="E12" s="218">
        <v>20764645</v>
      </c>
      <c r="F12" s="147">
        <v>99.813526014305907</v>
      </c>
      <c r="G12" s="152">
        <v>97.820831194962764</v>
      </c>
      <c r="H12" s="94">
        <v>25067214</v>
      </c>
      <c r="I12" s="218">
        <v>24984588</v>
      </c>
      <c r="J12" s="147">
        <v>99.670382197239789</v>
      </c>
      <c r="K12" s="153">
        <v>95.084664042664699</v>
      </c>
      <c r="L12" s="94">
        <v>18545093</v>
      </c>
      <c r="M12" s="218">
        <v>18502095</v>
      </c>
      <c r="N12" s="147">
        <v>99.768143519150868</v>
      </c>
      <c r="O12" s="152">
        <v>96.475774026135198</v>
      </c>
      <c r="P12" s="94">
        <v>13761055</v>
      </c>
      <c r="Q12" s="218">
        <v>13853386</v>
      </c>
      <c r="R12" s="147">
        <v>100.67095873099845</v>
      </c>
      <c r="S12" s="153">
        <v>93.419241845043686</v>
      </c>
      <c r="T12" s="407" t="s">
        <v>72</v>
      </c>
      <c r="U12" s="407"/>
      <c r="V12" s="150"/>
      <c r="W12" s="94">
        <v>44934762</v>
      </c>
      <c r="X12" s="218">
        <v>44845888</v>
      </c>
      <c r="Y12" s="147">
        <v>99.80221548742152</v>
      </c>
      <c r="Z12" s="152">
        <v>93.057152560637476</v>
      </c>
      <c r="AA12" s="94">
        <v>15083743</v>
      </c>
      <c r="AB12" s="218">
        <v>15052665</v>
      </c>
      <c r="AC12" s="147">
        <v>99.793963607043693</v>
      </c>
      <c r="AD12" s="153">
        <v>97.043126259765856</v>
      </c>
      <c r="AE12" s="94">
        <v>4760020</v>
      </c>
      <c r="AF12" s="218">
        <v>4763724</v>
      </c>
      <c r="AG12" s="147">
        <v>100.07781479909748</v>
      </c>
      <c r="AH12" s="152">
        <v>88.360353061240389</v>
      </c>
      <c r="AI12" s="94">
        <v>9016573</v>
      </c>
      <c r="AJ12" s="218">
        <v>9031189</v>
      </c>
      <c r="AK12" s="147">
        <v>100.16210149909506</v>
      </c>
      <c r="AL12" s="153">
        <v>100.28309867068546</v>
      </c>
      <c r="AM12" s="407" t="s">
        <v>72</v>
      </c>
      <c r="AN12" s="407"/>
      <c r="AO12" s="150"/>
      <c r="AP12" s="94">
        <v>7710108</v>
      </c>
      <c r="AQ12" s="218">
        <v>7746397</v>
      </c>
      <c r="AR12" s="147">
        <v>100.47066785575507</v>
      </c>
      <c r="AS12" s="152">
        <v>92.334121776576708</v>
      </c>
      <c r="AT12" s="94">
        <v>7683002</v>
      </c>
      <c r="AU12" s="218">
        <v>7688402</v>
      </c>
      <c r="AV12" s="147">
        <v>100.07028502660809</v>
      </c>
      <c r="AW12" s="153">
        <v>97.25195376017642</v>
      </c>
      <c r="AX12" s="94">
        <v>53504465</v>
      </c>
      <c r="AY12" s="218">
        <v>53418453</v>
      </c>
      <c r="AZ12" s="147">
        <v>99.839243322963796</v>
      </c>
      <c r="BA12" s="152">
        <v>92.412112662104533</v>
      </c>
      <c r="BB12" s="94">
        <v>33461964</v>
      </c>
      <c r="BC12" s="218">
        <v>33391093</v>
      </c>
      <c r="BD12" s="147">
        <v>99.788204302652403</v>
      </c>
      <c r="BE12" s="153">
        <v>124.98967062874821</v>
      </c>
      <c r="BF12" s="407" t="s">
        <v>72</v>
      </c>
      <c r="BG12" s="407"/>
      <c r="BH12" s="150"/>
      <c r="BI12" s="94">
        <v>107094318</v>
      </c>
      <c r="BJ12" s="218">
        <v>106845816</v>
      </c>
      <c r="BK12" s="147">
        <v>99.767959678308983</v>
      </c>
      <c r="BL12" s="152">
        <v>97.769015850574831</v>
      </c>
      <c r="BM12" s="94">
        <v>8841232</v>
      </c>
      <c r="BN12" s="218">
        <v>8827350</v>
      </c>
      <c r="BO12" s="147">
        <v>99.842985683443203</v>
      </c>
      <c r="BP12" s="153">
        <v>99.343964190323646</v>
      </c>
      <c r="BQ12" s="94">
        <v>21421759</v>
      </c>
      <c r="BR12" s="218">
        <v>21362873</v>
      </c>
      <c r="BS12" s="147">
        <v>99.725111275876088</v>
      </c>
      <c r="BT12" s="152">
        <v>100.6746082406448</v>
      </c>
      <c r="BU12" s="94">
        <v>10260407</v>
      </c>
      <c r="BV12" s="218">
        <v>10236250</v>
      </c>
      <c r="BW12" s="147">
        <v>99.764560996459494</v>
      </c>
      <c r="BX12" s="153">
        <v>111.26593321641782</v>
      </c>
      <c r="BY12" s="407" t="s">
        <v>72</v>
      </c>
      <c r="BZ12" s="407"/>
      <c r="CA12" s="150"/>
      <c r="CB12" s="94">
        <v>18751133</v>
      </c>
      <c r="CC12" s="218">
        <v>18757015</v>
      </c>
      <c r="CD12" s="147">
        <v>100.03136877115639</v>
      </c>
      <c r="CE12" s="152">
        <v>96.822808311382559</v>
      </c>
      <c r="CF12" s="94">
        <v>10994468</v>
      </c>
      <c r="CG12" s="218">
        <v>10971975</v>
      </c>
      <c r="CH12" s="147">
        <v>99.795415294309834</v>
      </c>
      <c r="CI12" s="153">
        <v>104.832330471394</v>
      </c>
      <c r="CJ12" s="94">
        <v>35331520</v>
      </c>
      <c r="CK12" s="218">
        <v>35273621</v>
      </c>
      <c r="CL12" s="147">
        <v>99.836126495548456</v>
      </c>
      <c r="CM12" s="152">
        <v>96.790536322579754</v>
      </c>
      <c r="CN12" s="94">
        <v>8755599</v>
      </c>
      <c r="CO12" s="218">
        <v>8717764</v>
      </c>
      <c r="CP12" s="147">
        <v>99.567876509648272</v>
      </c>
      <c r="CQ12" s="153">
        <v>108.01306946439406</v>
      </c>
      <c r="CR12" s="219"/>
    </row>
    <row r="13" spans="1:96" s="196" customFormat="1" ht="28.5" customHeight="1">
      <c r="A13" s="141" t="s">
        <v>102</v>
      </c>
      <c r="B13" s="141" t="s">
        <v>103</v>
      </c>
      <c r="C13" s="159"/>
      <c r="D13" s="129">
        <v>5282219</v>
      </c>
      <c r="E13" s="129">
        <v>5248329</v>
      </c>
      <c r="F13" s="156">
        <v>99.358413575809706</v>
      </c>
      <c r="G13" s="157">
        <v>99.762906872374217</v>
      </c>
      <c r="H13" s="129">
        <v>7119926</v>
      </c>
      <c r="I13" s="129">
        <v>7096457</v>
      </c>
      <c r="J13" s="156">
        <v>99.670375787613523</v>
      </c>
      <c r="K13" s="158">
        <v>101.089879868056</v>
      </c>
      <c r="L13" s="129">
        <v>4706309</v>
      </c>
      <c r="M13" s="129">
        <v>4695397</v>
      </c>
      <c r="N13" s="156">
        <v>99.768141020914697</v>
      </c>
      <c r="O13" s="157">
        <v>101.38771746852279</v>
      </c>
      <c r="P13" s="129">
        <v>3532688</v>
      </c>
      <c r="Q13" s="24">
        <v>3556391</v>
      </c>
      <c r="R13" s="156">
        <v>100.67096216818467</v>
      </c>
      <c r="S13" s="158">
        <v>101.49123778300842</v>
      </c>
      <c r="T13" s="141" t="s">
        <v>102</v>
      </c>
      <c r="U13" s="141" t="s">
        <v>103</v>
      </c>
      <c r="V13" s="159"/>
      <c r="W13" s="129">
        <v>13229399</v>
      </c>
      <c r="X13" s="129">
        <v>13205362</v>
      </c>
      <c r="Y13" s="156">
        <v>99.818306183069993</v>
      </c>
      <c r="Z13" s="157">
        <v>101.96867111012924</v>
      </c>
      <c r="AA13" s="129">
        <v>4276481</v>
      </c>
      <c r="AB13" s="129">
        <v>4267670</v>
      </c>
      <c r="AC13" s="156">
        <v>99.79396611372762</v>
      </c>
      <c r="AD13" s="158">
        <v>101.62396606049522</v>
      </c>
      <c r="AE13" s="129">
        <v>1729211</v>
      </c>
      <c r="AF13" s="129">
        <v>1730557</v>
      </c>
      <c r="AG13" s="156">
        <v>100.07783896817682</v>
      </c>
      <c r="AH13" s="157">
        <v>100.60155481107238</v>
      </c>
      <c r="AI13" s="129">
        <v>2685970</v>
      </c>
      <c r="AJ13" s="129">
        <v>2690324</v>
      </c>
      <c r="AK13" s="156">
        <v>100.16210158713612</v>
      </c>
      <c r="AL13" s="158">
        <v>100.10887855092547</v>
      </c>
      <c r="AM13" s="141" t="s">
        <v>102</v>
      </c>
      <c r="AN13" s="141" t="s">
        <v>103</v>
      </c>
      <c r="AO13" s="159"/>
      <c r="AP13" s="129">
        <v>2543701</v>
      </c>
      <c r="AQ13" s="129">
        <v>2555673</v>
      </c>
      <c r="AR13" s="156">
        <v>100.47065280078122</v>
      </c>
      <c r="AS13" s="157">
        <v>106.55936816719453</v>
      </c>
      <c r="AT13" s="129">
        <v>2640727</v>
      </c>
      <c r="AU13" s="129">
        <v>2626051</v>
      </c>
      <c r="AV13" s="156">
        <v>99.444243952517624</v>
      </c>
      <c r="AW13" s="158">
        <v>102.01283021447918</v>
      </c>
      <c r="AX13" s="24">
        <v>12448947</v>
      </c>
      <c r="AY13" s="24">
        <v>12429189</v>
      </c>
      <c r="AZ13" s="156">
        <v>99.841287781207527</v>
      </c>
      <c r="BA13" s="157">
        <v>106.80856662316131</v>
      </c>
      <c r="BB13" s="129">
        <v>5505686</v>
      </c>
      <c r="BC13" s="129">
        <v>5466949</v>
      </c>
      <c r="BD13" s="156">
        <v>99.296418284660632</v>
      </c>
      <c r="BE13" s="158">
        <v>103.51086296715226</v>
      </c>
      <c r="BF13" s="141" t="s">
        <v>102</v>
      </c>
      <c r="BG13" s="141" t="s">
        <v>103</v>
      </c>
      <c r="BH13" s="159"/>
      <c r="BI13" s="129">
        <v>19489956</v>
      </c>
      <c r="BJ13" s="129">
        <v>19444711</v>
      </c>
      <c r="BK13" s="156">
        <v>99.767854786331995</v>
      </c>
      <c r="BL13" s="157">
        <v>102.58999127827025</v>
      </c>
      <c r="BM13" s="129">
        <v>2341845</v>
      </c>
      <c r="BN13" s="129">
        <v>2338493</v>
      </c>
      <c r="BO13" s="156">
        <v>99.856864993199807</v>
      </c>
      <c r="BP13" s="158">
        <v>101.25722139133944</v>
      </c>
      <c r="BQ13" s="129">
        <v>5595550</v>
      </c>
      <c r="BR13" s="129">
        <v>5579209</v>
      </c>
      <c r="BS13" s="156">
        <v>99.707964364539677</v>
      </c>
      <c r="BT13" s="157">
        <v>101.55272097947106</v>
      </c>
      <c r="BU13" s="129">
        <v>2729381</v>
      </c>
      <c r="BV13" s="129">
        <v>2722955</v>
      </c>
      <c r="BW13" s="156">
        <v>99.764562001420828</v>
      </c>
      <c r="BX13" s="158">
        <v>102.47151222302504</v>
      </c>
      <c r="BY13" s="141" t="s">
        <v>102</v>
      </c>
      <c r="BZ13" s="141" t="s">
        <v>103</v>
      </c>
      <c r="CA13" s="159"/>
      <c r="CB13" s="129">
        <v>5040568</v>
      </c>
      <c r="CC13" s="129">
        <v>5041752</v>
      </c>
      <c r="CD13" s="156">
        <v>100.02348941627213</v>
      </c>
      <c r="CE13" s="157">
        <v>100.80772110757985</v>
      </c>
      <c r="CF13" s="129">
        <v>3587002</v>
      </c>
      <c r="CG13" s="129">
        <v>3579467</v>
      </c>
      <c r="CH13" s="156">
        <v>99.789935996690275</v>
      </c>
      <c r="CI13" s="158">
        <v>102.0767731636135</v>
      </c>
      <c r="CJ13" s="129">
        <v>9074766</v>
      </c>
      <c r="CK13" s="129">
        <v>9060577</v>
      </c>
      <c r="CL13" s="156">
        <v>99.843643351244538</v>
      </c>
      <c r="CM13" s="157">
        <v>100.17784304524785</v>
      </c>
      <c r="CN13" s="129">
        <v>2938472</v>
      </c>
      <c r="CO13" s="129">
        <v>2925774</v>
      </c>
      <c r="CP13" s="156">
        <v>99.567870648418634</v>
      </c>
      <c r="CQ13" s="158">
        <v>102.98935072624364</v>
      </c>
      <c r="CR13" s="198"/>
    </row>
    <row r="14" spans="1:96" s="196" customFormat="1" ht="28.5" customHeight="1">
      <c r="A14" s="141" t="s">
        <v>104</v>
      </c>
      <c r="B14" s="141" t="s">
        <v>105</v>
      </c>
      <c r="C14" s="159"/>
      <c r="D14" s="129">
        <v>15521219</v>
      </c>
      <c r="E14" s="129">
        <v>15516316</v>
      </c>
      <c r="F14" s="156">
        <v>99.968410986276268</v>
      </c>
      <c r="G14" s="157">
        <v>97.180933484149861</v>
      </c>
      <c r="H14" s="129">
        <v>17947288</v>
      </c>
      <c r="I14" s="129">
        <v>17888131</v>
      </c>
      <c r="J14" s="156">
        <v>99.670384740023124</v>
      </c>
      <c r="K14" s="158">
        <v>92.895431450886917</v>
      </c>
      <c r="L14" s="129">
        <v>13838784</v>
      </c>
      <c r="M14" s="129">
        <v>13806698</v>
      </c>
      <c r="N14" s="156">
        <v>99.768144368753781</v>
      </c>
      <c r="O14" s="157">
        <v>94.912008381201701</v>
      </c>
      <c r="P14" s="129">
        <v>10228367</v>
      </c>
      <c r="Q14" s="24">
        <v>10296995</v>
      </c>
      <c r="R14" s="156">
        <v>100.67095754385818</v>
      </c>
      <c r="S14" s="158">
        <v>90.921665521131416</v>
      </c>
      <c r="T14" s="141" t="s">
        <v>104</v>
      </c>
      <c r="U14" s="141" t="s">
        <v>105</v>
      </c>
      <c r="V14" s="159"/>
      <c r="W14" s="129">
        <v>31705363</v>
      </c>
      <c r="X14" s="129">
        <v>31640526</v>
      </c>
      <c r="Y14" s="156">
        <v>99.795501473993525</v>
      </c>
      <c r="Z14" s="157">
        <v>89.782368772508718</v>
      </c>
      <c r="AA14" s="129">
        <v>10807262</v>
      </c>
      <c r="AB14" s="129">
        <v>10784995</v>
      </c>
      <c r="AC14" s="156">
        <v>99.793962615137858</v>
      </c>
      <c r="AD14" s="158">
        <v>95.342509615807074</v>
      </c>
      <c r="AE14" s="129">
        <v>3030809</v>
      </c>
      <c r="AF14" s="129">
        <v>3033167</v>
      </c>
      <c r="AG14" s="156">
        <v>100.07780100956542</v>
      </c>
      <c r="AH14" s="157">
        <v>82.624255762063953</v>
      </c>
      <c r="AI14" s="129">
        <v>6330603</v>
      </c>
      <c r="AJ14" s="129">
        <v>6340865</v>
      </c>
      <c r="AK14" s="156">
        <v>100.16210146174069</v>
      </c>
      <c r="AL14" s="158">
        <v>100.35720073893341</v>
      </c>
      <c r="AM14" s="141" t="s">
        <v>104</v>
      </c>
      <c r="AN14" s="141" t="s">
        <v>105</v>
      </c>
      <c r="AO14" s="159"/>
      <c r="AP14" s="129">
        <v>5166407</v>
      </c>
      <c r="AQ14" s="129">
        <v>5190724</v>
      </c>
      <c r="AR14" s="156">
        <v>100.47067526813123</v>
      </c>
      <c r="AS14" s="157">
        <v>86.639542313256896</v>
      </c>
      <c r="AT14" s="129">
        <v>5042275</v>
      </c>
      <c r="AU14" s="129">
        <v>5062351</v>
      </c>
      <c r="AV14" s="156">
        <v>100.39815361121715</v>
      </c>
      <c r="AW14" s="158">
        <v>94.95319912135929</v>
      </c>
      <c r="AX14" s="24">
        <v>41055518</v>
      </c>
      <c r="AY14" s="24">
        <v>40989264</v>
      </c>
      <c r="AZ14" s="156">
        <v>99.83862339771234</v>
      </c>
      <c r="BA14" s="157">
        <v>88.783389484041408</v>
      </c>
      <c r="BB14" s="129">
        <v>27956278</v>
      </c>
      <c r="BC14" s="129">
        <v>27924144</v>
      </c>
      <c r="BD14" s="156">
        <v>99.885056229588216</v>
      </c>
      <c r="BE14" s="158">
        <v>130.28234227071937</v>
      </c>
      <c r="BF14" s="141" t="s">
        <v>104</v>
      </c>
      <c r="BG14" s="141" t="s">
        <v>105</v>
      </c>
      <c r="BH14" s="159"/>
      <c r="BI14" s="129">
        <v>87604362</v>
      </c>
      <c r="BJ14" s="129">
        <v>87401105</v>
      </c>
      <c r="BK14" s="156">
        <v>99.767983014361775</v>
      </c>
      <c r="BL14" s="157">
        <v>96.757439052938636</v>
      </c>
      <c r="BM14" s="129">
        <v>6499387</v>
      </c>
      <c r="BN14" s="129">
        <v>6488857</v>
      </c>
      <c r="BO14" s="156">
        <v>99.837984720712896</v>
      </c>
      <c r="BP14" s="158">
        <v>98.672056823218938</v>
      </c>
      <c r="BQ14" s="129">
        <v>15826209</v>
      </c>
      <c r="BR14" s="129">
        <v>15783664</v>
      </c>
      <c r="BS14" s="156">
        <v>99.731173776360464</v>
      </c>
      <c r="BT14" s="157">
        <v>100.36783457828173</v>
      </c>
      <c r="BU14" s="129">
        <v>7531026</v>
      </c>
      <c r="BV14" s="129">
        <v>7513295</v>
      </c>
      <c r="BW14" s="156">
        <v>99.764560632243203</v>
      </c>
      <c r="BX14" s="158">
        <v>114.83783174877715</v>
      </c>
      <c r="BY14" s="141" t="s">
        <v>104</v>
      </c>
      <c r="BZ14" s="141" t="s">
        <v>105</v>
      </c>
      <c r="CA14" s="159"/>
      <c r="CB14" s="129">
        <v>13710565</v>
      </c>
      <c r="CC14" s="129">
        <v>13715263</v>
      </c>
      <c r="CD14" s="156">
        <v>100.03426554631409</v>
      </c>
      <c r="CE14" s="157">
        <v>95.436005801061867</v>
      </c>
      <c r="CF14" s="129">
        <v>7407466</v>
      </c>
      <c r="CG14" s="129">
        <v>7392508</v>
      </c>
      <c r="CH14" s="156">
        <v>99.798068597277407</v>
      </c>
      <c r="CI14" s="158">
        <v>106.22074262910746</v>
      </c>
      <c r="CJ14" s="129">
        <v>26256754</v>
      </c>
      <c r="CK14" s="129">
        <v>26213044</v>
      </c>
      <c r="CL14" s="156">
        <v>99.833528546597947</v>
      </c>
      <c r="CM14" s="157">
        <v>95.672366510574463</v>
      </c>
      <c r="CN14" s="129">
        <v>5817127</v>
      </c>
      <c r="CO14" s="129">
        <v>5791990</v>
      </c>
      <c r="CP14" s="156">
        <v>99.567879470398353</v>
      </c>
      <c r="CQ14" s="158">
        <v>110.74178000893278</v>
      </c>
      <c r="CR14" s="198"/>
    </row>
    <row r="15" spans="1:96" s="220" customFormat="1" ht="28.5" customHeight="1">
      <c r="A15" s="407" t="s">
        <v>227</v>
      </c>
      <c r="B15" s="407"/>
      <c r="C15" s="150"/>
      <c r="D15" s="94">
        <v>74356149</v>
      </c>
      <c r="E15" s="218">
        <v>74140642</v>
      </c>
      <c r="F15" s="147">
        <v>99.710169228909365</v>
      </c>
      <c r="G15" s="152">
        <v>98.260882265344605</v>
      </c>
      <c r="H15" s="94">
        <v>114274918</v>
      </c>
      <c r="I15" s="218">
        <v>114070187</v>
      </c>
      <c r="J15" s="147">
        <v>99.820843450528656</v>
      </c>
      <c r="K15" s="153">
        <v>98.365156023119212</v>
      </c>
      <c r="L15" s="94">
        <v>86981059</v>
      </c>
      <c r="M15" s="218">
        <v>86626834</v>
      </c>
      <c r="N15" s="147">
        <v>99.592756165454361</v>
      </c>
      <c r="O15" s="152">
        <v>98.958147273108196</v>
      </c>
      <c r="P15" s="94">
        <v>68319884</v>
      </c>
      <c r="Q15" s="218">
        <v>67936074</v>
      </c>
      <c r="R15" s="147">
        <v>99.438216259266483</v>
      </c>
      <c r="S15" s="153">
        <v>98.458579115380715</v>
      </c>
      <c r="T15" s="407" t="s">
        <v>227</v>
      </c>
      <c r="U15" s="407"/>
      <c r="V15" s="150"/>
      <c r="W15" s="94">
        <v>277678392</v>
      </c>
      <c r="X15" s="218">
        <v>277079717</v>
      </c>
      <c r="Y15" s="147">
        <v>99.784399860684871</v>
      </c>
      <c r="Z15" s="152">
        <v>99.306404198344168</v>
      </c>
      <c r="AA15" s="94">
        <v>126993322</v>
      </c>
      <c r="AB15" s="218">
        <v>126783535</v>
      </c>
      <c r="AC15" s="147">
        <v>99.834804699415614</v>
      </c>
      <c r="AD15" s="153">
        <v>99.48956714848471</v>
      </c>
      <c r="AE15" s="94">
        <v>45410313</v>
      </c>
      <c r="AF15" s="218">
        <v>45238635</v>
      </c>
      <c r="AG15" s="147">
        <v>99.621940505012603</v>
      </c>
      <c r="AH15" s="152">
        <v>97.965843754013676</v>
      </c>
      <c r="AI15" s="94">
        <v>47853371</v>
      </c>
      <c r="AJ15" s="218">
        <v>47484937</v>
      </c>
      <c r="AK15" s="147">
        <v>99.230077229042024</v>
      </c>
      <c r="AL15" s="153">
        <v>96.764706415776516</v>
      </c>
      <c r="AM15" s="407" t="s">
        <v>227</v>
      </c>
      <c r="AN15" s="407"/>
      <c r="AO15" s="150"/>
      <c r="AP15" s="94">
        <v>52043851</v>
      </c>
      <c r="AQ15" s="218">
        <v>51883321</v>
      </c>
      <c r="AR15" s="147">
        <v>99.691548575066065</v>
      </c>
      <c r="AS15" s="152">
        <v>96.749472424659587</v>
      </c>
      <c r="AT15" s="94">
        <v>52662205</v>
      </c>
      <c r="AU15" s="218">
        <v>52469111</v>
      </c>
      <c r="AV15" s="147">
        <v>99.633334760669442</v>
      </c>
      <c r="AW15" s="153">
        <v>95.640793051508481</v>
      </c>
      <c r="AX15" s="94">
        <v>215895727</v>
      </c>
      <c r="AY15" s="218">
        <v>215552455</v>
      </c>
      <c r="AZ15" s="147">
        <v>99.841001021757137</v>
      </c>
      <c r="BA15" s="152">
        <v>97.843332815623697</v>
      </c>
      <c r="BB15" s="94">
        <v>106658243</v>
      </c>
      <c r="BC15" s="218">
        <v>106239327</v>
      </c>
      <c r="BD15" s="147">
        <v>99.60723523262989</v>
      </c>
      <c r="BE15" s="153">
        <v>98.05687587725302</v>
      </c>
      <c r="BF15" s="407" t="s">
        <v>227</v>
      </c>
      <c r="BG15" s="407"/>
      <c r="BH15" s="150"/>
      <c r="BI15" s="94">
        <v>296698696</v>
      </c>
      <c r="BJ15" s="218">
        <v>296011890</v>
      </c>
      <c r="BK15" s="147">
        <v>99.768517351353651</v>
      </c>
      <c r="BL15" s="152">
        <v>99.425999811205671</v>
      </c>
      <c r="BM15" s="94">
        <v>57870942</v>
      </c>
      <c r="BN15" s="218">
        <v>57622386</v>
      </c>
      <c r="BO15" s="147">
        <v>99.570499474503123</v>
      </c>
      <c r="BP15" s="153">
        <v>99.59768315859607</v>
      </c>
      <c r="BQ15" s="94">
        <v>111213715</v>
      </c>
      <c r="BR15" s="218">
        <v>110721885</v>
      </c>
      <c r="BS15" s="147">
        <v>99.557761378621336</v>
      </c>
      <c r="BT15" s="152">
        <v>98.373351645818047</v>
      </c>
      <c r="BU15" s="94">
        <v>45873096</v>
      </c>
      <c r="BV15" s="218">
        <v>45665486</v>
      </c>
      <c r="BW15" s="147">
        <v>99.547425357991969</v>
      </c>
      <c r="BX15" s="153">
        <v>98.855864596118181</v>
      </c>
      <c r="BY15" s="407" t="s">
        <v>227</v>
      </c>
      <c r="BZ15" s="407"/>
      <c r="CA15" s="150"/>
      <c r="CB15" s="94">
        <v>81274414</v>
      </c>
      <c r="CC15" s="218">
        <v>80974232</v>
      </c>
      <c r="CD15" s="147">
        <v>99.630656211190896</v>
      </c>
      <c r="CE15" s="152">
        <v>98.777400482548188</v>
      </c>
      <c r="CF15" s="94">
        <v>69719790</v>
      </c>
      <c r="CG15" s="218">
        <v>69324764</v>
      </c>
      <c r="CH15" s="147">
        <v>99.433409079401997</v>
      </c>
      <c r="CI15" s="153">
        <v>98.716884039398437</v>
      </c>
      <c r="CJ15" s="94">
        <v>122580246</v>
      </c>
      <c r="CK15" s="218">
        <v>122230825</v>
      </c>
      <c r="CL15" s="147">
        <v>99.714945098087014</v>
      </c>
      <c r="CM15" s="152">
        <v>100.06503077914243</v>
      </c>
      <c r="CN15" s="94">
        <v>41741460</v>
      </c>
      <c r="CO15" s="218">
        <v>41466671</v>
      </c>
      <c r="CP15" s="147">
        <v>99.341688096199803</v>
      </c>
      <c r="CQ15" s="153">
        <v>99.43691455023928</v>
      </c>
      <c r="CR15" s="219"/>
    </row>
    <row r="16" spans="1:96" s="220" customFormat="1" ht="28.5" customHeight="1">
      <c r="A16" s="407" t="s">
        <v>234</v>
      </c>
      <c r="B16" s="407"/>
      <c r="C16" s="150"/>
      <c r="D16" s="94">
        <v>73961529</v>
      </c>
      <c r="E16" s="218">
        <v>73746022</v>
      </c>
      <c r="F16" s="147">
        <v>99.708622843640782</v>
      </c>
      <c r="G16" s="152">
        <v>98.25180950958817</v>
      </c>
      <c r="H16" s="94">
        <v>113889303</v>
      </c>
      <c r="I16" s="218">
        <v>113684572</v>
      </c>
      <c r="J16" s="147">
        <v>99.820236848758299</v>
      </c>
      <c r="K16" s="153">
        <v>98.349185171965075</v>
      </c>
      <c r="L16" s="94">
        <v>86274217</v>
      </c>
      <c r="M16" s="218">
        <v>85919992</v>
      </c>
      <c r="N16" s="147">
        <v>99.589419629273479</v>
      </c>
      <c r="O16" s="152">
        <v>98.950263368726553</v>
      </c>
      <c r="P16" s="94">
        <v>67473956</v>
      </c>
      <c r="Q16" s="218">
        <v>67090146</v>
      </c>
      <c r="R16" s="147">
        <v>99.431173118113904</v>
      </c>
      <c r="S16" s="153">
        <v>98.460527724092273</v>
      </c>
      <c r="T16" s="407" t="s">
        <v>234</v>
      </c>
      <c r="U16" s="407"/>
      <c r="V16" s="150"/>
      <c r="W16" s="94">
        <v>276763679</v>
      </c>
      <c r="X16" s="218">
        <v>276165004</v>
      </c>
      <c r="Y16" s="147">
        <v>99.783687295181537</v>
      </c>
      <c r="Z16" s="152">
        <v>99.307559161552007</v>
      </c>
      <c r="AA16" s="94">
        <v>126661944</v>
      </c>
      <c r="AB16" s="218">
        <v>126452157</v>
      </c>
      <c r="AC16" s="147">
        <v>99.834372508920282</v>
      </c>
      <c r="AD16" s="153">
        <v>99.483273260596107</v>
      </c>
      <c r="AE16" s="94">
        <v>44396421</v>
      </c>
      <c r="AF16" s="218">
        <v>44224743</v>
      </c>
      <c r="AG16" s="147">
        <v>99.613306667219874</v>
      </c>
      <c r="AH16" s="152">
        <v>97.931408686341669</v>
      </c>
      <c r="AI16" s="94">
        <v>47648393</v>
      </c>
      <c r="AJ16" s="218">
        <v>47279959</v>
      </c>
      <c r="AK16" s="147">
        <v>99.2267651083217</v>
      </c>
      <c r="AL16" s="153">
        <v>96.761350977914702</v>
      </c>
      <c r="AM16" s="407" t="s">
        <v>234</v>
      </c>
      <c r="AN16" s="407"/>
      <c r="AO16" s="150"/>
      <c r="AP16" s="94">
        <v>51748085</v>
      </c>
      <c r="AQ16" s="218">
        <v>51587555</v>
      </c>
      <c r="AR16" s="147">
        <v>99.689785622018661</v>
      </c>
      <c r="AS16" s="152">
        <v>96.731247663287746</v>
      </c>
      <c r="AT16" s="94">
        <v>52529431</v>
      </c>
      <c r="AU16" s="218">
        <v>52336337</v>
      </c>
      <c r="AV16" s="147">
        <v>99.632407973351164</v>
      </c>
      <c r="AW16" s="153">
        <v>95.625805346134371</v>
      </c>
      <c r="AX16" s="94">
        <v>214900278</v>
      </c>
      <c r="AY16" s="218">
        <v>214557006</v>
      </c>
      <c r="AZ16" s="147">
        <v>99.840264515618728</v>
      </c>
      <c r="BA16" s="152">
        <v>97.834471959294234</v>
      </c>
      <c r="BB16" s="94">
        <v>106378592</v>
      </c>
      <c r="BC16" s="218">
        <v>105959676</v>
      </c>
      <c r="BD16" s="147">
        <v>99.60620272169048</v>
      </c>
      <c r="BE16" s="153">
        <v>98.05237461951495</v>
      </c>
      <c r="BF16" s="407" t="s">
        <v>234</v>
      </c>
      <c r="BG16" s="407"/>
      <c r="BH16" s="150"/>
      <c r="BI16" s="94">
        <v>296439137</v>
      </c>
      <c r="BJ16" s="218">
        <v>295752331</v>
      </c>
      <c r="BK16" s="147">
        <v>99.768314667573733</v>
      </c>
      <c r="BL16" s="152">
        <v>99.422840420895611</v>
      </c>
      <c r="BM16" s="94">
        <v>56975517</v>
      </c>
      <c r="BN16" s="218">
        <v>56726961</v>
      </c>
      <c r="BO16" s="147">
        <v>99.563749461018489</v>
      </c>
      <c r="BP16" s="153">
        <v>99.561540691461673</v>
      </c>
      <c r="BQ16" s="94">
        <v>110517198</v>
      </c>
      <c r="BR16" s="218">
        <v>110025368</v>
      </c>
      <c r="BS16" s="147">
        <v>99.554974240298776</v>
      </c>
      <c r="BT16" s="152">
        <v>98.370321478678591</v>
      </c>
      <c r="BU16" s="94">
        <v>45613276</v>
      </c>
      <c r="BV16" s="218">
        <v>45405666</v>
      </c>
      <c r="BW16" s="147">
        <v>99.544847425560917</v>
      </c>
      <c r="BX16" s="153">
        <v>98.837027087652601</v>
      </c>
      <c r="BY16" s="407" t="s">
        <v>234</v>
      </c>
      <c r="BZ16" s="407"/>
      <c r="CA16" s="150"/>
      <c r="CB16" s="94">
        <v>80772497</v>
      </c>
      <c r="CC16" s="218">
        <v>80472315</v>
      </c>
      <c r="CD16" s="147">
        <v>99.628361123960303</v>
      </c>
      <c r="CE16" s="152">
        <v>98.768504968918094</v>
      </c>
      <c r="CF16" s="94">
        <v>68000659</v>
      </c>
      <c r="CG16" s="218">
        <v>67605633</v>
      </c>
      <c r="CH16" s="147">
        <v>99.419085041514094</v>
      </c>
      <c r="CI16" s="153">
        <v>98.845643413027034</v>
      </c>
      <c r="CJ16" s="94">
        <v>121866179</v>
      </c>
      <c r="CK16" s="218">
        <v>121516758</v>
      </c>
      <c r="CL16" s="147">
        <v>99.713274837311502</v>
      </c>
      <c r="CM16" s="152">
        <v>100.0416231017353</v>
      </c>
      <c r="CN16" s="94">
        <v>41436269</v>
      </c>
      <c r="CO16" s="218">
        <v>41161480</v>
      </c>
      <c r="CP16" s="147">
        <v>99.336839424418258</v>
      </c>
      <c r="CQ16" s="153">
        <v>99.489313803416337</v>
      </c>
      <c r="CR16" s="219"/>
    </row>
    <row r="17" spans="1:96" s="196" customFormat="1" ht="28.5" customHeight="1">
      <c r="A17" s="141" t="s">
        <v>107</v>
      </c>
      <c r="B17" s="141" t="s">
        <v>108</v>
      </c>
      <c r="C17" s="159"/>
      <c r="D17" s="129">
        <v>26726813</v>
      </c>
      <c r="E17" s="129">
        <v>26637475</v>
      </c>
      <c r="F17" s="156">
        <v>99.665736427309909</v>
      </c>
      <c r="G17" s="157">
        <v>100.72557649683169</v>
      </c>
      <c r="H17" s="129">
        <v>32312088</v>
      </c>
      <c r="I17" s="129">
        <v>32249417</v>
      </c>
      <c r="J17" s="156">
        <v>99.806044722334249</v>
      </c>
      <c r="K17" s="158">
        <v>101.37834604887021</v>
      </c>
      <c r="L17" s="129">
        <v>39094370</v>
      </c>
      <c r="M17" s="129">
        <v>38916289</v>
      </c>
      <c r="N17" s="156">
        <v>99.544484282519448</v>
      </c>
      <c r="O17" s="157">
        <v>99.586652949079863</v>
      </c>
      <c r="P17" s="129">
        <v>21962665</v>
      </c>
      <c r="Q17" s="24">
        <v>21813957</v>
      </c>
      <c r="R17" s="156">
        <v>99.322905485286057</v>
      </c>
      <c r="S17" s="158">
        <v>100.34474887819189</v>
      </c>
      <c r="T17" s="141" t="s">
        <v>107</v>
      </c>
      <c r="U17" s="141" t="s">
        <v>108</v>
      </c>
      <c r="V17" s="159"/>
      <c r="W17" s="129">
        <v>113501215</v>
      </c>
      <c r="X17" s="129">
        <v>113225029</v>
      </c>
      <c r="Y17" s="156">
        <v>99.756666922023697</v>
      </c>
      <c r="Z17" s="157">
        <v>99.686212798530192</v>
      </c>
      <c r="AA17" s="129">
        <v>50985911</v>
      </c>
      <c r="AB17" s="129">
        <v>50884326</v>
      </c>
      <c r="AC17" s="156">
        <v>99.800758684100003</v>
      </c>
      <c r="AD17" s="158">
        <v>99.398803615972625</v>
      </c>
      <c r="AE17" s="129">
        <v>19066089</v>
      </c>
      <c r="AF17" s="129">
        <v>18980528</v>
      </c>
      <c r="AG17" s="156">
        <v>99.551239900327744</v>
      </c>
      <c r="AH17" s="157">
        <v>99.287976450677036</v>
      </c>
      <c r="AI17" s="129">
        <v>17867847</v>
      </c>
      <c r="AJ17" s="129">
        <v>17729687</v>
      </c>
      <c r="AK17" s="156">
        <v>99.226767500303765</v>
      </c>
      <c r="AL17" s="158">
        <v>100.08289584161491</v>
      </c>
      <c r="AM17" s="141" t="s">
        <v>107</v>
      </c>
      <c r="AN17" s="141" t="s">
        <v>108</v>
      </c>
      <c r="AO17" s="159"/>
      <c r="AP17" s="129">
        <v>22643372</v>
      </c>
      <c r="AQ17" s="129">
        <v>22561575</v>
      </c>
      <c r="AR17" s="156">
        <v>99.638759633503355</v>
      </c>
      <c r="AS17" s="157">
        <v>98.520006178030769</v>
      </c>
      <c r="AT17" s="129">
        <v>18648359</v>
      </c>
      <c r="AU17" s="129">
        <v>18579809</v>
      </c>
      <c r="AV17" s="156">
        <v>99.632407334071587</v>
      </c>
      <c r="AW17" s="158">
        <v>99.729353865767962</v>
      </c>
      <c r="AX17" s="129">
        <v>95104485</v>
      </c>
      <c r="AY17" s="129">
        <v>94947872</v>
      </c>
      <c r="AZ17" s="156">
        <v>99.835325326665725</v>
      </c>
      <c r="BA17" s="157">
        <v>99.936095250000932</v>
      </c>
      <c r="BB17" s="129">
        <v>49389015</v>
      </c>
      <c r="BC17" s="129">
        <v>49182129</v>
      </c>
      <c r="BD17" s="156">
        <v>99.581109281082036</v>
      </c>
      <c r="BE17" s="158">
        <v>101.1611305902192</v>
      </c>
      <c r="BF17" s="141" t="s">
        <v>107</v>
      </c>
      <c r="BG17" s="141" t="s">
        <v>108</v>
      </c>
      <c r="BH17" s="159"/>
      <c r="BI17" s="129">
        <v>116419091</v>
      </c>
      <c r="BJ17" s="129">
        <v>116112243</v>
      </c>
      <c r="BK17" s="156">
        <v>99.736428108685374</v>
      </c>
      <c r="BL17" s="157">
        <v>101.53980109287282</v>
      </c>
      <c r="BM17" s="129">
        <v>22641780</v>
      </c>
      <c r="BN17" s="129">
        <v>22521706</v>
      </c>
      <c r="BO17" s="156">
        <v>99.469679503996588</v>
      </c>
      <c r="BP17" s="158">
        <v>101.8647757075436</v>
      </c>
      <c r="BQ17" s="129">
        <v>37426303</v>
      </c>
      <c r="BR17" s="129">
        <v>37232689</v>
      </c>
      <c r="BS17" s="156">
        <v>99.482679333836415</v>
      </c>
      <c r="BT17" s="157">
        <v>100.70743282132229</v>
      </c>
      <c r="BU17" s="129">
        <v>17078537</v>
      </c>
      <c r="BV17" s="129">
        <v>16991171</v>
      </c>
      <c r="BW17" s="156">
        <v>99.488445643792559</v>
      </c>
      <c r="BX17" s="158">
        <v>101.09602192853045</v>
      </c>
      <c r="BY17" s="141" t="s">
        <v>107</v>
      </c>
      <c r="BZ17" s="141" t="s">
        <v>108</v>
      </c>
      <c r="CA17" s="159"/>
      <c r="CB17" s="129">
        <v>31588110</v>
      </c>
      <c r="CC17" s="129">
        <v>31472996</v>
      </c>
      <c r="CD17" s="156">
        <v>99.635578070356217</v>
      </c>
      <c r="CE17" s="157">
        <v>101.58703086599333</v>
      </c>
      <c r="CF17" s="129">
        <v>21354769</v>
      </c>
      <c r="CG17" s="129">
        <v>21197025</v>
      </c>
      <c r="CH17" s="156">
        <v>99.261317226142793</v>
      </c>
      <c r="CI17" s="158">
        <v>100.70827810427308</v>
      </c>
      <c r="CJ17" s="129">
        <v>47328558</v>
      </c>
      <c r="CK17" s="129">
        <v>47186309</v>
      </c>
      <c r="CL17" s="156">
        <v>99.699443621333245</v>
      </c>
      <c r="CM17" s="157">
        <v>101.12382019142679</v>
      </c>
      <c r="CN17" s="129">
        <v>15559764</v>
      </c>
      <c r="CO17" s="129">
        <v>15456577</v>
      </c>
      <c r="CP17" s="156">
        <v>99.3368344147122</v>
      </c>
      <c r="CQ17" s="158">
        <v>102.07735782728635</v>
      </c>
      <c r="CR17" s="198"/>
    </row>
    <row r="18" spans="1:96" s="196" customFormat="1" ht="28.5" customHeight="1">
      <c r="A18" s="141" t="s">
        <v>109</v>
      </c>
      <c r="B18" s="141" t="s">
        <v>110</v>
      </c>
      <c r="C18" s="159"/>
      <c r="D18" s="129">
        <v>35961631</v>
      </c>
      <c r="E18" s="129">
        <v>35841423</v>
      </c>
      <c r="F18" s="156">
        <v>99.665732624863423</v>
      </c>
      <c r="G18" s="157">
        <v>96.751915559230994</v>
      </c>
      <c r="H18" s="129">
        <v>70749381</v>
      </c>
      <c r="I18" s="129">
        <v>70612159</v>
      </c>
      <c r="J18" s="156">
        <v>99.806044946174154</v>
      </c>
      <c r="K18" s="158">
        <v>97.463161576544948</v>
      </c>
      <c r="L18" s="129">
        <v>37513142</v>
      </c>
      <c r="M18" s="129">
        <v>37342265</v>
      </c>
      <c r="N18" s="156">
        <v>99.5444876358264</v>
      </c>
      <c r="O18" s="157">
        <v>98.648116697394812</v>
      </c>
      <c r="P18" s="129">
        <v>32606690</v>
      </c>
      <c r="Q18" s="24">
        <v>32385911</v>
      </c>
      <c r="R18" s="156">
        <v>99.322902754005398</v>
      </c>
      <c r="S18" s="158">
        <v>97.769711756068816</v>
      </c>
      <c r="T18" s="141" t="s">
        <v>109</v>
      </c>
      <c r="U18" s="141" t="s">
        <v>110</v>
      </c>
      <c r="V18" s="159"/>
      <c r="W18" s="129">
        <v>124545192</v>
      </c>
      <c r="X18" s="129">
        <v>124233465</v>
      </c>
      <c r="Y18" s="156">
        <v>99.749707720551754</v>
      </c>
      <c r="Z18" s="157">
        <v>98.993747814377343</v>
      </c>
      <c r="AA18" s="129">
        <v>53126614</v>
      </c>
      <c r="AB18" s="129">
        <v>53020766</v>
      </c>
      <c r="AC18" s="156">
        <v>99.800762758944131</v>
      </c>
      <c r="AD18" s="158">
        <v>99.236279121529421</v>
      </c>
      <c r="AE18" s="129">
        <v>18740448</v>
      </c>
      <c r="AF18" s="129">
        <v>18656348</v>
      </c>
      <c r="AG18" s="156">
        <v>99.55123804937854</v>
      </c>
      <c r="AH18" s="157">
        <v>96.799873315736448</v>
      </c>
      <c r="AI18" s="129">
        <v>22456526</v>
      </c>
      <c r="AJ18" s="129">
        <v>22282884</v>
      </c>
      <c r="AK18" s="156">
        <v>99.226763747874443</v>
      </c>
      <c r="AL18" s="158">
        <v>94.853069349009473</v>
      </c>
      <c r="AM18" s="141" t="s">
        <v>109</v>
      </c>
      <c r="AN18" s="141" t="s">
        <v>110</v>
      </c>
      <c r="AO18" s="159"/>
      <c r="AP18" s="129">
        <v>21036327</v>
      </c>
      <c r="AQ18" s="129">
        <v>20960337</v>
      </c>
      <c r="AR18" s="156">
        <v>99.638767737352623</v>
      </c>
      <c r="AS18" s="157">
        <v>95.08391837430888</v>
      </c>
      <c r="AT18" s="129">
        <v>23909051</v>
      </c>
      <c r="AU18" s="129">
        <v>23821163</v>
      </c>
      <c r="AV18" s="156">
        <v>99.632406990975937</v>
      </c>
      <c r="AW18" s="158">
        <v>94.54272231407694</v>
      </c>
      <c r="AX18" s="129">
        <v>95736263</v>
      </c>
      <c r="AY18" s="129">
        <v>95577538</v>
      </c>
      <c r="AZ18" s="156">
        <v>99.834205978982069</v>
      </c>
      <c r="BA18" s="157">
        <v>97.052083299274187</v>
      </c>
      <c r="BB18" s="129">
        <v>45240063</v>
      </c>
      <c r="BC18" s="129">
        <v>45051061</v>
      </c>
      <c r="BD18" s="156">
        <v>99.582224277627546</v>
      </c>
      <c r="BE18" s="158">
        <v>95.130238358877534</v>
      </c>
      <c r="BF18" s="141" t="s">
        <v>109</v>
      </c>
      <c r="BG18" s="141" t="s">
        <v>110</v>
      </c>
      <c r="BH18" s="159"/>
      <c r="BI18" s="129">
        <v>140032781</v>
      </c>
      <c r="BJ18" s="129">
        <v>139660640</v>
      </c>
      <c r="BK18" s="156">
        <v>99.73424722601203</v>
      </c>
      <c r="BL18" s="157">
        <v>97.336128120520399</v>
      </c>
      <c r="BM18" s="129">
        <v>23300632</v>
      </c>
      <c r="BN18" s="129">
        <v>23175516</v>
      </c>
      <c r="BO18" s="156">
        <v>99.463036024087245</v>
      </c>
      <c r="BP18" s="158">
        <v>97.465884545766528</v>
      </c>
      <c r="BQ18" s="129">
        <v>56036256</v>
      </c>
      <c r="BR18" s="129">
        <v>55744850</v>
      </c>
      <c r="BS18" s="156">
        <v>99.479968825897288</v>
      </c>
      <c r="BT18" s="157">
        <v>96.75784411938713</v>
      </c>
      <c r="BU18" s="129">
        <v>21060339</v>
      </c>
      <c r="BV18" s="129">
        <v>20952605</v>
      </c>
      <c r="BW18" s="156">
        <v>99.488450779448513</v>
      </c>
      <c r="BX18" s="158">
        <v>96.140165487356271</v>
      </c>
      <c r="BY18" s="141" t="s">
        <v>109</v>
      </c>
      <c r="BZ18" s="141" t="s">
        <v>110</v>
      </c>
      <c r="CA18" s="159"/>
      <c r="CB18" s="129">
        <v>38699808</v>
      </c>
      <c r="CC18" s="129">
        <v>38556903</v>
      </c>
      <c r="CD18" s="156">
        <v>99.630734602094151</v>
      </c>
      <c r="CE18" s="157">
        <v>98.405300286097599</v>
      </c>
      <c r="CF18" s="129">
        <v>30356531</v>
      </c>
      <c r="CG18" s="129">
        <v>30126690</v>
      </c>
      <c r="CH18" s="156">
        <v>99.2428614455321</v>
      </c>
      <c r="CI18" s="158">
        <v>97.642901323357393</v>
      </c>
      <c r="CJ18" s="129">
        <v>60871318</v>
      </c>
      <c r="CK18" s="129">
        <v>60687005</v>
      </c>
      <c r="CL18" s="156">
        <v>99.697208790517735</v>
      </c>
      <c r="CM18" s="157">
        <v>99.287712525292704</v>
      </c>
      <c r="CN18" s="129">
        <v>20543302</v>
      </c>
      <c r="CO18" s="129">
        <v>20407067</v>
      </c>
      <c r="CP18" s="156">
        <v>99.336839812801273</v>
      </c>
      <c r="CQ18" s="158">
        <v>98.386940628904881</v>
      </c>
      <c r="CR18" s="198"/>
    </row>
    <row r="19" spans="1:96" s="196" customFormat="1" ht="28.5" customHeight="1">
      <c r="A19" s="141" t="s">
        <v>109</v>
      </c>
      <c r="B19" s="141" t="s">
        <v>111</v>
      </c>
      <c r="C19" s="159"/>
      <c r="D19" s="129">
        <v>11273085</v>
      </c>
      <c r="E19" s="129">
        <v>11267124</v>
      </c>
      <c r="F19" s="156">
        <v>99.947121839319053</v>
      </c>
      <c r="G19" s="157">
        <v>97.399697871485159</v>
      </c>
      <c r="H19" s="129">
        <v>10827834</v>
      </c>
      <c r="I19" s="129">
        <v>10822996</v>
      </c>
      <c r="J19" s="156">
        <v>99.955318856938518</v>
      </c>
      <c r="K19" s="158">
        <v>95.510434318042186</v>
      </c>
      <c r="L19" s="129">
        <v>9666705</v>
      </c>
      <c r="M19" s="129">
        <v>9661438</v>
      </c>
      <c r="N19" s="156">
        <v>99.945514009168576</v>
      </c>
      <c r="O19" s="157">
        <v>97.593526087887156</v>
      </c>
      <c r="P19" s="129">
        <v>12904601</v>
      </c>
      <c r="Q19" s="24">
        <v>12890278</v>
      </c>
      <c r="R19" s="156">
        <v>99.889008579188157</v>
      </c>
      <c r="S19" s="158">
        <v>97.098760642781428</v>
      </c>
      <c r="T19" s="141" t="s">
        <v>109</v>
      </c>
      <c r="U19" s="141" t="s">
        <v>111</v>
      </c>
      <c r="V19" s="159"/>
      <c r="W19" s="129">
        <v>38717272</v>
      </c>
      <c r="X19" s="129">
        <v>38706510</v>
      </c>
      <c r="Y19" s="156">
        <v>99.972203620131083</v>
      </c>
      <c r="Z19" s="157">
        <v>99.21461895562264</v>
      </c>
      <c r="AA19" s="129">
        <v>22549419</v>
      </c>
      <c r="AB19" s="129">
        <v>22547065</v>
      </c>
      <c r="AC19" s="156">
        <v>99.989560706641711</v>
      </c>
      <c r="AD19" s="158">
        <v>100.26238814119084</v>
      </c>
      <c r="AE19" s="129">
        <v>6589884</v>
      </c>
      <c r="AF19" s="129">
        <v>6587867</v>
      </c>
      <c r="AG19" s="156">
        <v>99.969392480960209</v>
      </c>
      <c r="AH19" s="157">
        <v>97.3220531231363</v>
      </c>
      <c r="AI19" s="129">
        <v>7324020</v>
      </c>
      <c r="AJ19" s="129">
        <v>7267388</v>
      </c>
      <c r="AK19" s="156">
        <v>99.226763444119484</v>
      </c>
      <c r="AL19" s="158">
        <v>94.931041838358325</v>
      </c>
      <c r="AM19" s="141" t="s">
        <v>109</v>
      </c>
      <c r="AN19" s="141" t="s">
        <v>111</v>
      </c>
      <c r="AO19" s="159"/>
      <c r="AP19" s="129">
        <v>8068386</v>
      </c>
      <c r="AQ19" s="129">
        <v>8065643</v>
      </c>
      <c r="AR19" s="156">
        <v>99.966003113881769</v>
      </c>
      <c r="AS19" s="157">
        <v>96.17680860588014</v>
      </c>
      <c r="AT19" s="129">
        <v>9972021</v>
      </c>
      <c r="AU19" s="129">
        <v>9935365</v>
      </c>
      <c r="AV19" s="156">
        <v>99.632411524203562</v>
      </c>
      <c r="AW19" s="158">
        <v>91.117293592062083</v>
      </c>
      <c r="AX19" s="129">
        <v>24059530</v>
      </c>
      <c r="AY19" s="129">
        <v>24031596</v>
      </c>
      <c r="AZ19" s="156">
        <v>99.883896318839149</v>
      </c>
      <c r="BA19" s="157">
        <v>93.084786474466384</v>
      </c>
      <c r="BB19" s="129">
        <v>11749514</v>
      </c>
      <c r="BC19" s="129">
        <v>11726486</v>
      </c>
      <c r="BD19" s="156">
        <v>99.804008914751705</v>
      </c>
      <c r="BE19" s="158">
        <v>96.997246537161502</v>
      </c>
      <c r="BF19" s="141" t="s">
        <v>109</v>
      </c>
      <c r="BG19" s="141" t="s">
        <v>111</v>
      </c>
      <c r="BH19" s="159"/>
      <c r="BI19" s="129">
        <v>39987265</v>
      </c>
      <c r="BJ19" s="129">
        <v>39979448</v>
      </c>
      <c r="BK19" s="156">
        <v>99.980451276175046</v>
      </c>
      <c r="BL19" s="157">
        <v>100.86928930776322</v>
      </c>
      <c r="BM19" s="129">
        <v>11033105</v>
      </c>
      <c r="BN19" s="129">
        <v>11029739</v>
      </c>
      <c r="BO19" s="156">
        <v>99.969491815767185</v>
      </c>
      <c r="BP19" s="158">
        <v>99.463022236057398</v>
      </c>
      <c r="BQ19" s="129">
        <v>17054639</v>
      </c>
      <c r="BR19" s="129">
        <v>17047829</v>
      </c>
      <c r="BS19" s="156">
        <v>99.960069515396953</v>
      </c>
      <c r="BT19" s="157">
        <v>98.746449670981846</v>
      </c>
      <c r="BU19" s="129">
        <v>7474400</v>
      </c>
      <c r="BV19" s="129">
        <v>7461890</v>
      </c>
      <c r="BW19" s="156">
        <v>99.832628705983083</v>
      </c>
      <c r="BX19" s="158">
        <v>101.67223451396768</v>
      </c>
      <c r="BY19" s="141" t="s">
        <v>109</v>
      </c>
      <c r="BZ19" s="141" t="s">
        <v>111</v>
      </c>
      <c r="CA19" s="159"/>
      <c r="CB19" s="129">
        <v>10484579</v>
      </c>
      <c r="CC19" s="129">
        <v>10442416</v>
      </c>
      <c r="CD19" s="156">
        <v>99.597857005035678</v>
      </c>
      <c r="CE19" s="157">
        <v>92.30753183364763</v>
      </c>
      <c r="CF19" s="129">
        <v>16289359</v>
      </c>
      <c r="CG19" s="129">
        <v>16281918</v>
      </c>
      <c r="CH19" s="156">
        <v>99.954319872255255</v>
      </c>
      <c r="CI19" s="158">
        <v>98.718603997195942</v>
      </c>
      <c r="CJ19" s="129">
        <v>13666303</v>
      </c>
      <c r="CK19" s="129">
        <v>13643444</v>
      </c>
      <c r="CL19" s="156">
        <v>99.832734573498044</v>
      </c>
      <c r="CM19" s="157">
        <v>99.718818601051098</v>
      </c>
      <c r="CN19" s="129">
        <v>5333203</v>
      </c>
      <c r="CO19" s="129">
        <v>5297836</v>
      </c>
      <c r="CP19" s="156">
        <v>99.33685254433405</v>
      </c>
      <c r="CQ19" s="158">
        <v>96.515567215026138</v>
      </c>
      <c r="CR19" s="198"/>
    </row>
    <row r="20" spans="1:96" s="220" customFormat="1" ht="28.5" customHeight="1">
      <c r="A20" s="413" t="s">
        <v>73</v>
      </c>
      <c r="B20" s="407"/>
      <c r="C20" s="150"/>
      <c r="D20" s="221">
        <v>394620</v>
      </c>
      <c r="E20" s="221">
        <v>394620</v>
      </c>
      <c r="F20" s="147">
        <v>100</v>
      </c>
      <c r="G20" s="152">
        <v>99.986317821797229</v>
      </c>
      <c r="H20" s="221">
        <v>385615</v>
      </c>
      <c r="I20" s="221">
        <v>385615</v>
      </c>
      <c r="J20" s="147">
        <v>100</v>
      </c>
      <c r="K20" s="153">
        <v>103.31113230597767</v>
      </c>
      <c r="L20" s="221">
        <v>706842</v>
      </c>
      <c r="M20" s="221">
        <v>706842</v>
      </c>
      <c r="N20" s="147">
        <v>100</v>
      </c>
      <c r="O20" s="152">
        <v>99.925922365508086</v>
      </c>
      <c r="P20" s="221">
        <v>845928</v>
      </c>
      <c r="Q20" s="221">
        <v>845928</v>
      </c>
      <c r="R20" s="147">
        <v>100</v>
      </c>
      <c r="S20" s="153">
        <v>98.304281132338588</v>
      </c>
      <c r="T20" s="413" t="s">
        <v>73</v>
      </c>
      <c r="U20" s="407"/>
      <c r="V20" s="150"/>
      <c r="W20" s="221">
        <v>914713</v>
      </c>
      <c r="X20" s="221">
        <v>914713</v>
      </c>
      <c r="Y20" s="147">
        <v>100</v>
      </c>
      <c r="Z20" s="152">
        <v>98.95892835505704</v>
      </c>
      <c r="AA20" s="221">
        <v>331378</v>
      </c>
      <c r="AB20" s="221">
        <v>331378</v>
      </c>
      <c r="AC20" s="147">
        <v>100</v>
      </c>
      <c r="AD20" s="153">
        <v>101.9508548257583</v>
      </c>
      <c r="AE20" s="221">
        <v>1013892</v>
      </c>
      <c r="AF20" s="221">
        <v>1013892</v>
      </c>
      <c r="AG20" s="147">
        <v>100</v>
      </c>
      <c r="AH20" s="152">
        <v>99.491792034117339</v>
      </c>
      <c r="AI20" s="221">
        <v>204978</v>
      </c>
      <c r="AJ20" s="221">
        <v>204978</v>
      </c>
      <c r="AK20" s="147">
        <v>100</v>
      </c>
      <c r="AL20" s="153">
        <v>97.544934970995115</v>
      </c>
      <c r="AM20" s="413" t="s">
        <v>73</v>
      </c>
      <c r="AN20" s="407"/>
      <c r="AO20" s="150"/>
      <c r="AP20" s="221">
        <v>295766</v>
      </c>
      <c r="AQ20" s="221">
        <v>295766</v>
      </c>
      <c r="AR20" s="147">
        <v>100</v>
      </c>
      <c r="AS20" s="152">
        <v>100.03686704525852</v>
      </c>
      <c r="AT20" s="221">
        <v>132774</v>
      </c>
      <c r="AU20" s="221">
        <v>132774</v>
      </c>
      <c r="AV20" s="147">
        <v>100</v>
      </c>
      <c r="AW20" s="153">
        <v>101.93859453815384</v>
      </c>
      <c r="AX20" s="221">
        <v>995449</v>
      </c>
      <c r="AY20" s="221">
        <v>995449</v>
      </c>
      <c r="AZ20" s="147">
        <v>100</v>
      </c>
      <c r="BA20" s="152">
        <v>99.791384720259032</v>
      </c>
      <c r="BB20" s="221">
        <v>279651</v>
      </c>
      <c r="BC20" s="221">
        <v>279651</v>
      </c>
      <c r="BD20" s="147">
        <v>100</v>
      </c>
      <c r="BE20" s="153">
        <v>99.792671786234266</v>
      </c>
      <c r="BF20" s="413" t="s">
        <v>73</v>
      </c>
      <c r="BG20" s="407"/>
      <c r="BH20" s="150"/>
      <c r="BI20" s="221">
        <v>259559</v>
      </c>
      <c r="BJ20" s="221">
        <v>259559</v>
      </c>
      <c r="BK20" s="147">
        <v>100</v>
      </c>
      <c r="BL20" s="152">
        <v>103.16130442558773</v>
      </c>
      <c r="BM20" s="221">
        <v>895425</v>
      </c>
      <c r="BN20" s="221">
        <v>895425</v>
      </c>
      <c r="BO20" s="147">
        <v>100</v>
      </c>
      <c r="BP20" s="153">
        <v>101.94212890753968</v>
      </c>
      <c r="BQ20" s="221">
        <v>696517</v>
      </c>
      <c r="BR20" s="221">
        <v>696517</v>
      </c>
      <c r="BS20" s="147">
        <v>100</v>
      </c>
      <c r="BT20" s="152">
        <v>98.854367581668185</v>
      </c>
      <c r="BU20" s="221">
        <v>259820</v>
      </c>
      <c r="BV20" s="221">
        <v>259820</v>
      </c>
      <c r="BW20" s="147">
        <v>100</v>
      </c>
      <c r="BX20" s="153">
        <v>102.26194833768247</v>
      </c>
      <c r="BY20" s="413" t="s">
        <v>73</v>
      </c>
      <c r="BZ20" s="407"/>
      <c r="CA20" s="150"/>
      <c r="CB20" s="221">
        <v>501917</v>
      </c>
      <c r="CC20" s="221">
        <v>501917</v>
      </c>
      <c r="CD20" s="147">
        <v>100</v>
      </c>
      <c r="CE20" s="152">
        <v>100.22464416364478</v>
      </c>
      <c r="CF20" s="221">
        <v>1719131</v>
      </c>
      <c r="CG20" s="221">
        <v>1719131</v>
      </c>
      <c r="CH20" s="147">
        <v>100</v>
      </c>
      <c r="CI20" s="153">
        <v>93.906382634706333</v>
      </c>
      <c r="CJ20" s="221">
        <v>714067</v>
      </c>
      <c r="CK20" s="221">
        <v>714067</v>
      </c>
      <c r="CL20" s="147">
        <v>100</v>
      </c>
      <c r="CM20" s="152">
        <v>104.21460356193693</v>
      </c>
      <c r="CN20" s="221">
        <v>305191</v>
      </c>
      <c r="CO20" s="221">
        <v>305191</v>
      </c>
      <c r="CP20" s="147">
        <v>100</v>
      </c>
      <c r="CQ20" s="153">
        <v>92.841954119146635</v>
      </c>
      <c r="CR20" s="219"/>
    </row>
    <row r="21" spans="1:96" s="220" customFormat="1" ht="28.5" customHeight="1">
      <c r="A21" s="407" t="s">
        <v>191</v>
      </c>
      <c r="B21" s="407"/>
      <c r="C21" s="150"/>
      <c r="D21" s="221">
        <v>1823003</v>
      </c>
      <c r="E21" s="221">
        <v>1798134</v>
      </c>
      <c r="F21" s="147">
        <v>98.635822321740548</v>
      </c>
      <c r="G21" s="152">
        <v>105.02131516837494</v>
      </c>
      <c r="H21" s="221">
        <v>2611266</v>
      </c>
      <c r="I21" s="221">
        <v>2594742</v>
      </c>
      <c r="J21" s="147">
        <v>99.367203494396975</v>
      </c>
      <c r="K21" s="153">
        <v>104.32176271856979</v>
      </c>
      <c r="L21" s="221">
        <v>1578061</v>
      </c>
      <c r="M21" s="221">
        <v>1554948</v>
      </c>
      <c r="N21" s="147">
        <v>98.535354463483984</v>
      </c>
      <c r="O21" s="152">
        <v>104.75029859885896</v>
      </c>
      <c r="P21" s="221">
        <v>1340575</v>
      </c>
      <c r="Q21" s="221">
        <v>1307957</v>
      </c>
      <c r="R21" s="147">
        <v>97.566864964660681</v>
      </c>
      <c r="S21" s="153">
        <v>105.06058451911917</v>
      </c>
      <c r="T21" s="407" t="s">
        <v>253</v>
      </c>
      <c r="U21" s="407"/>
      <c r="V21" s="150"/>
      <c r="W21" s="221">
        <v>3251580</v>
      </c>
      <c r="X21" s="221">
        <v>3221867</v>
      </c>
      <c r="Y21" s="147">
        <v>99.086198094464848</v>
      </c>
      <c r="Z21" s="152">
        <v>103.85782302180073</v>
      </c>
      <c r="AA21" s="221">
        <v>943917</v>
      </c>
      <c r="AB21" s="221">
        <v>936466</v>
      </c>
      <c r="AC21" s="147">
        <v>99.210629748166411</v>
      </c>
      <c r="AD21" s="153">
        <v>103.75676271578922</v>
      </c>
      <c r="AE21" s="221">
        <v>1148144</v>
      </c>
      <c r="AF21" s="221">
        <v>1132127</v>
      </c>
      <c r="AG21" s="147">
        <v>98.604965927618835</v>
      </c>
      <c r="AH21" s="152">
        <v>104.70132027241486</v>
      </c>
      <c r="AI21" s="221">
        <v>2258094</v>
      </c>
      <c r="AJ21" s="221">
        <v>2237780</v>
      </c>
      <c r="AK21" s="147">
        <v>99.100391746313491</v>
      </c>
      <c r="AL21" s="153">
        <v>104.6902375410814</v>
      </c>
      <c r="AM21" s="407" t="s">
        <v>39</v>
      </c>
      <c r="AN21" s="407"/>
      <c r="AO21" s="150"/>
      <c r="AP21" s="221">
        <v>1752562</v>
      </c>
      <c r="AQ21" s="221">
        <v>1694034</v>
      </c>
      <c r="AR21" s="147">
        <v>96.660431984717235</v>
      </c>
      <c r="AS21" s="152">
        <v>100.84268024225568</v>
      </c>
      <c r="AT21" s="221">
        <v>2489481</v>
      </c>
      <c r="AU21" s="221">
        <v>2469427</v>
      </c>
      <c r="AV21" s="147">
        <v>99.194450570219246</v>
      </c>
      <c r="AW21" s="153">
        <v>103.843085704722</v>
      </c>
      <c r="AX21" s="221">
        <v>2872837</v>
      </c>
      <c r="AY21" s="221">
        <v>2841742</v>
      </c>
      <c r="AZ21" s="147">
        <v>98.917620456712314</v>
      </c>
      <c r="BA21" s="152">
        <v>103.71374160305929</v>
      </c>
      <c r="BB21" s="221">
        <v>2012329</v>
      </c>
      <c r="BC21" s="221">
        <v>1980872</v>
      </c>
      <c r="BD21" s="147">
        <v>98.436786430051953</v>
      </c>
      <c r="BE21" s="153">
        <v>102.67713858007157</v>
      </c>
      <c r="BF21" s="407" t="s">
        <v>39</v>
      </c>
      <c r="BG21" s="407"/>
      <c r="BH21" s="150"/>
      <c r="BI21" s="221">
        <v>2058085</v>
      </c>
      <c r="BJ21" s="221">
        <v>2013725</v>
      </c>
      <c r="BK21" s="147">
        <v>97.844598255174105</v>
      </c>
      <c r="BL21" s="152">
        <v>103.52107100849668</v>
      </c>
      <c r="BM21" s="221">
        <v>1358970</v>
      </c>
      <c r="BN21" s="221">
        <v>1339339</v>
      </c>
      <c r="BO21" s="147">
        <v>98.555450083519133</v>
      </c>
      <c r="BP21" s="153">
        <v>103.71145005184259</v>
      </c>
      <c r="BQ21" s="221">
        <v>1853574</v>
      </c>
      <c r="BR21" s="221">
        <v>1810752</v>
      </c>
      <c r="BS21" s="147">
        <v>97.689760430390152</v>
      </c>
      <c r="BT21" s="152">
        <v>103.62241709643527</v>
      </c>
      <c r="BU21" s="221">
        <v>2089573</v>
      </c>
      <c r="BV21" s="221">
        <v>2065120</v>
      </c>
      <c r="BW21" s="147">
        <v>98.8297609128755</v>
      </c>
      <c r="BX21" s="153">
        <v>103.40878648202721</v>
      </c>
      <c r="BY21" s="407" t="s">
        <v>39</v>
      </c>
      <c r="BZ21" s="407"/>
      <c r="CA21" s="150"/>
      <c r="CB21" s="221">
        <v>2359047</v>
      </c>
      <c r="CC21" s="221">
        <v>2327152</v>
      </c>
      <c r="CD21" s="147">
        <v>98.647970981502269</v>
      </c>
      <c r="CE21" s="152">
        <v>104.01246459024804</v>
      </c>
      <c r="CF21" s="221">
        <v>2126765</v>
      </c>
      <c r="CG21" s="221">
        <v>2090379</v>
      </c>
      <c r="CH21" s="147">
        <v>98.289138668353104</v>
      </c>
      <c r="CI21" s="153">
        <v>103.62590197676424</v>
      </c>
      <c r="CJ21" s="221">
        <v>2119528</v>
      </c>
      <c r="CK21" s="221">
        <v>2098042</v>
      </c>
      <c r="CL21" s="147">
        <v>98.986283738643692</v>
      </c>
      <c r="CM21" s="152">
        <v>104.16497654349</v>
      </c>
      <c r="CN21" s="221">
        <v>2023035</v>
      </c>
      <c r="CO21" s="221">
        <v>1996162</v>
      </c>
      <c r="CP21" s="147">
        <v>98.67164927942423</v>
      </c>
      <c r="CQ21" s="153">
        <v>103.98058075421474</v>
      </c>
      <c r="CR21" s="219"/>
    </row>
    <row r="22" spans="1:96" s="220" customFormat="1" ht="28.5" customHeight="1">
      <c r="A22" s="222"/>
      <c r="B22" s="141" t="s">
        <v>250</v>
      </c>
      <c r="C22" s="150"/>
      <c r="D22" s="129">
        <v>1750189</v>
      </c>
      <c r="E22" s="129">
        <v>1725320</v>
      </c>
      <c r="F22" s="156">
        <v>98.579067746397669</v>
      </c>
      <c r="G22" s="157">
        <v>100.7685609005228</v>
      </c>
      <c r="H22" s="129">
        <v>2488876</v>
      </c>
      <c r="I22" s="129">
        <v>2472352</v>
      </c>
      <c r="J22" s="156">
        <v>99.336085847587427</v>
      </c>
      <c r="K22" s="158">
        <v>99.401065192909925</v>
      </c>
      <c r="L22" s="129">
        <v>1509619</v>
      </c>
      <c r="M22" s="129">
        <v>1486506</v>
      </c>
      <c r="N22" s="156">
        <v>98.468951437415669</v>
      </c>
      <c r="O22" s="157">
        <v>100.13964928023023</v>
      </c>
      <c r="P22" s="129">
        <v>1287683</v>
      </c>
      <c r="Q22" s="129">
        <v>1255065</v>
      </c>
      <c r="R22" s="156">
        <v>97.466923148010807</v>
      </c>
      <c r="S22" s="158">
        <v>100.8120775449715</v>
      </c>
      <c r="T22" s="222"/>
      <c r="U22" s="141" t="s">
        <v>249</v>
      </c>
      <c r="V22" s="150"/>
      <c r="W22" s="129">
        <v>3096840</v>
      </c>
      <c r="X22" s="129">
        <v>3067127</v>
      </c>
      <c r="Y22" s="156">
        <v>99.040538096898771</v>
      </c>
      <c r="Z22" s="157">
        <v>98.869733962136436</v>
      </c>
      <c r="AA22" s="129">
        <v>896561</v>
      </c>
      <c r="AB22" s="129">
        <v>889110</v>
      </c>
      <c r="AC22" s="156">
        <v>99.16893552139787</v>
      </c>
      <c r="AD22" s="158">
        <v>98.509903507693124</v>
      </c>
      <c r="AE22" s="129">
        <v>1097749</v>
      </c>
      <c r="AF22" s="129">
        <v>1081732</v>
      </c>
      <c r="AG22" s="156">
        <v>98.54092328938583</v>
      </c>
      <c r="AH22" s="157">
        <v>100.0406920609789</v>
      </c>
      <c r="AI22" s="129">
        <v>2182391</v>
      </c>
      <c r="AJ22" s="129">
        <v>2162077</v>
      </c>
      <c r="AK22" s="156">
        <v>99.069186044114005</v>
      </c>
      <c r="AL22" s="158">
        <v>101.14861814481702</v>
      </c>
      <c r="AM22" s="222"/>
      <c r="AN22" s="141" t="s">
        <v>249</v>
      </c>
      <c r="AO22" s="150"/>
      <c r="AP22" s="129">
        <v>1687600</v>
      </c>
      <c r="AQ22" s="129">
        <v>1629072</v>
      </c>
      <c r="AR22" s="156">
        <v>96.53187959232045</v>
      </c>
      <c r="AS22" s="157">
        <v>96.975613705280978</v>
      </c>
      <c r="AT22" s="129">
        <v>2387188</v>
      </c>
      <c r="AU22" s="129">
        <v>2367134</v>
      </c>
      <c r="AV22" s="156">
        <v>99.159932104216338</v>
      </c>
      <c r="AW22" s="158">
        <v>99.541512600518828</v>
      </c>
      <c r="AX22" s="129">
        <v>2760734</v>
      </c>
      <c r="AY22" s="129">
        <v>2729639</v>
      </c>
      <c r="AZ22" s="156">
        <v>98.873669103941197</v>
      </c>
      <c r="BA22" s="157">
        <v>99.622370333279079</v>
      </c>
      <c r="BB22" s="129">
        <v>1929440</v>
      </c>
      <c r="BC22" s="129">
        <v>1897983</v>
      </c>
      <c r="BD22" s="156">
        <v>98.369630566381957</v>
      </c>
      <c r="BE22" s="158">
        <v>98.380644238305138</v>
      </c>
      <c r="BF22" s="222"/>
      <c r="BG22" s="141" t="s">
        <v>249</v>
      </c>
      <c r="BH22" s="150"/>
      <c r="BI22" s="129">
        <v>1952599</v>
      </c>
      <c r="BJ22" s="129">
        <v>1908239</v>
      </c>
      <c r="BK22" s="156">
        <v>97.728156165193155</v>
      </c>
      <c r="BL22" s="157">
        <v>98.098273110868007</v>
      </c>
      <c r="BM22" s="129">
        <v>1301139</v>
      </c>
      <c r="BN22" s="129">
        <v>1281508</v>
      </c>
      <c r="BO22" s="156">
        <v>98.491244978438118</v>
      </c>
      <c r="BP22" s="158">
        <v>99.233318027054167</v>
      </c>
      <c r="BQ22" s="129">
        <v>1784410</v>
      </c>
      <c r="BR22" s="129">
        <v>1741588</v>
      </c>
      <c r="BS22" s="156">
        <v>97.60021519718002</v>
      </c>
      <c r="BT22" s="157">
        <v>99.664425689518225</v>
      </c>
      <c r="BU22" s="129">
        <v>2018576</v>
      </c>
      <c r="BV22" s="129">
        <v>1994123</v>
      </c>
      <c r="BW22" s="156">
        <v>98.788601469550812</v>
      </c>
      <c r="BX22" s="158">
        <v>99.85368381784086</v>
      </c>
      <c r="BY22" s="222"/>
      <c r="BZ22" s="141" t="s">
        <v>249</v>
      </c>
      <c r="CA22" s="150"/>
      <c r="CB22" s="129">
        <v>2262715</v>
      </c>
      <c r="CC22" s="129">
        <v>2230820</v>
      </c>
      <c r="CD22" s="156">
        <v>98.590410193064528</v>
      </c>
      <c r="CE22" s="157">
        <v>99.706889046017253</v>
      </c>
      <c r="CF22" s="129">
        <v>2059244</v>
      </c>
      <c r="CG22" s="129">
        <v>2022858</v>
      </c>
      <c r="CH22" s="156">
        <v>98.233040863540211</v>
      </c>
      <c r="CI22" s="158">
        <v>100.27869817909259</v>
      </c>
      <c r="CJ22" s="129">
        <v>2050073</v>
      </c>
      <c r="CK22" s="129">
        <v>2028587</v>
      </c>
      <c r="CL22" s="156">
        <v>98.951939760193909</v>
      </c>
      <c r="CM22" s="157">
        <v>100.71662877646335</v>
      </c>
      <c r="CN22" s="129">
        <v>1963390</v>
      </c>
      <c r="CO22" s="129">
        <v>1936517</v>
      </c>
      <c r="CP22" s="156">
        <v>98.631295870917128</v>
      </c>
      <c r="CQ22" s="158">
        <v>100.87365769932985</v>
      </c>
      <c r="CR22" s="219"/>
    </row>
    <row r="23" spans="1:96" s="220" customFormat="1" ht="28.5" customHeight="1">
      <c r="A23" s="222"/>
      <c r="B23" s="141" t="s">
        <v>252</v>
      </c>
      <c r="C23" s="150"/>
      <c r="D23" s="129">
        <v>72814</v>
      </c>
      <c r="E23" s="129">
        <v>72814</v>
      </c>
      <c r="F23" s="156">
        <v>100</v>
      </c>
      <c r="G23" s="157">
        <v>126.41758394388694</v>
      </c>
      <c r="H23" s="129">
        <v>122390</v>
      </c>
      <c r="I23" s="129">
        <v>122390</v>
      </c>
      <c r="J23" s="156">
        <v>100</v>
      </c>
      <c r="K23" s="158">
        <v>112.74053740362385</v>
      </c>
      <c r="L23" s="129">
        <v>68442</v>
      </c>
      <c r="M23" s="129">
        <v>68442</v>
      </c>
      <c r="N23" s="156">
        <v>100</v>
      </c>
      <c r="O23" s="157">
        <v>110.52402099313684</v>
      </c>
      <c r="P23" s="129">
        <v>52892</v>
      </c>
      <c r="Q23" s="129">
        <v>52892</v>
      </c>
      <c r="R23" s="156">
        <v>100</v>
      </c>
      <c r="S23" s="158">
        <v>119.87670549839082</v>
      </c>
      <c r="T23" s="222"/>
      <c r="U23" s="141" t="s">
        <v>251</v>
      </c>
      <c r="V23" s="150"/>
      <c r="W23" s="129">
        <v>154740</v>
      </c>
      <c r="X23" s="129">
        <v>154740</v>
      </c>
      <c r="Y23" s="156">
        <v>100</v>
      </c>
      <c r="Z23" s="157">
        <v>109.21949773429891</v>
      </c>
      <c r="AA23" s="129">
        <v>47356</v>
      </c>
      <c r="AB23" s="129">
        <v>47356</v>
      </c>
      <c r="AC23" s="156">
        <v>100</v>
      </c>
      <c r="AD23" s="158">
        <v>104.70273497092573</v>
      </c>
      <c r="AE23" s="129">
        <v>50395</v>
      </c>
      <c r="AF23" s="129">
        <v>50395</v>
      </c>
      <c r="AG23" s="156">
        <v>100</v>
      </c>
      <c r="AH23" s="157">
        <v>121.21175678275928</v>
      </c>
      <c r="AI23" s="129">
        <v>75703</v>
      </c>
      <c r="AJ23" s="129">
        <v>75703</v>
      </c>
      <c r="AK23" s="156">
        <v>100</v>
      </c>
      <c r="AL23" s="158">
        <v>117.06227094898638</v>
      </c>
      <c r="AM23" s="222"/>
      <c r="AN23" s="141" t="s">
        <v>251</v>
      </c>
      <c r="AO23" s="150"/>
      <c r="AP23" s="129">
        <v>64962</v>
      </c>
      <c r="AQ23" s="129">
        <v>64962</v>
      </c>
      <c r="AR23" s="156">
        <v>100</v>
      </c>
      <c r="AS23" s="157">
        <v>112.41239682292479</v>
      </c>
      <c r="AT23" s="129">
        <v>102293</v>
      </c>
      <c r="AU23" s="129">
        <v>102293</v>
      </c>
      <c r="AV23" s="156">
        <v>100</v>
      </c>
      <c r="AW23" s="158">
        <v>113.46222103908781</v>
      </c>
      <c r="AX23" s="129">
        <v>112103</v>
      </c>
      <c r="AY23" s="129">
        <v>112103</v>
      </c>
      <c r="AZ23" s="156">
        <v>100</v>
      </c>
      <c r="BA23" s="157">
        <v>110.75839310767286</v>
      </c>
      <c r="BB23" s="223">
        <v>82889</v>
      </c>
      <c r="BC23" s="129">
        <v>82889</v>
      </c>
      <c r="BD23" s="156">
        <v>100</v>
      </c>
      <c r="BE23" s="158">
        <v>104.81001454131631</v>
      </c>
      <c r="BF23" s="222"/>
      <c r="BG23" s="141" t="s">
        <v>251</v>
      </c>
      <c r="BH23" s="150"/>
      <c r="BI23" s="129">
        <v>105486</v>
      </c>
      <c r="BJ23" s="129">
        <v>105486</v>
      </c>
      <c r="BK23" s="156">
        <v>100</v>
      </c>
      <c r="BL23" s="157">
        <v>111.74719535578461</v>
      </c>
      <c r="BM23" s="223">
        <v>57831</v>
      </c>
      <c r="BN23" s="129">
        <v>57831</v>
      </c>
      <c r="BO23" s="156">
        <v>100</v>
      </c>
      <c r="BP23" s="158">
        <v>120.78825347758888</v>
      </c>
      <c r="BQ23" s="129">
        <v>69164</v>
      </c>
      <c r="BR23" s="129">
        <v>69164</v>
      </c>
      <c r="BS23" s="156">
        <v>100</v>
      </c>
      <c r="BT23" s="157">
        <v>114.32633023125113</v>
      </c>
      <c r="BU23" s="129">
        <v>70997</v>
      </c>
      <c r="BV23" s="129">
        <v>70997</v>
      </c>
      <c r="BW23" s="156">
        <v>100</v>
      </c>
      <c r="BX23" s="158">
        <v>101.62026765905676</v>
      </c>
      <c r="BY23" s="222"/>
      <c r="BZ23" s="141" t="s">
        <v>251</v>
      </c>
      <c r="CA23" s="150"/>
      <c r="CB23" s="129">
        <v>96332</v>
      </c>
      <c r="CC23" s="129">
        <v>96332</v>
      </c>
      <c r="CD23" s="156">
        <v>100</v>
      </c>
      <c r="CE23" s="157">
        <v>113.89049809063287</v>
      </c>
      <c r="CF23" s="223">
        <v>67521</v>
      </c>
      <c r="CG23" s="129">
        <v>67521</v>
      </c>
      <c r="CH23" s="156">
        <v>100</v>
      </c>
      <c r="CI23" s="158">
        <v>117.28504429390307</v>
      </c>
      <c r="CJ23" s="129">
        <v>69455</v>
      </c>
      <c r="CK23" s="129">
        <v>69455</v>
      </c>
      <c r="CL23" s="156">
        <v>100</v>
      </c>
      <c r="CM23" s="157">
        <v>110.95934180046329</v>
      </c>
      <c r="CN23" s="223">
        <v>59645</v>
      </c>
      <c r="CO23" s="129">
        <v>59645</v>
      </c>
      <c r="CP23" s="156">
        <v>100</v>
      </c>
      <c r="CQ23" s="158">
        <v>114.1684053366001</v>
      </c>
      <c r="CR23" s="219"/>
    </row>
    <row r="24" spans="1:96" s="220" customFormat="1" ht="28.5" customHeight="1">
      <c r="A24" s="407" t="s">
        <v>218</v>
      </c>
      <c r="B24" s="407"/>
      <c r="C24" s="150"/>
      <c r="D24" s="221">
        <v>7685401</v>
      </c>
      <c r="E24" s="221">
        <v>7685483</v>
      </c>
      <c r="F24" s="147">
        <v>100.00106695798956</v>
      </c>
      <c r="G24" s="152">
        <v>107.86070577589007</v>
      </c>
      <c r="H24" s="221">
        <v>15077914</v>
      </c>
      <c r="I24" s="221">
        <v>15077880</v>
      </c>
      <c r="J24" s="147">
        <v>99.999774504616497</v>
      </c>
      <c r="K24" s="153">
        <v>107.94198920242204</v>
      </c>
      <c r="L24" s="221">
        <v>7752835</v>
      </c>
      <c r="M24" s="221">
        <v>7752867</v>
      </c>
      <c r="N24" s="147">
        <v>100.00041275223836</v>
      </c>
      <c r="O24" s="152">
        <v>107.21145994422363</v>
      </c>
      <c r="P24" s="221">
        <v>6483223</v>
      </c>
      <c r="Q24" s="221">
        <v>6483086</v>
      </c>
      <c r="R24" s="147">
        <v>99.997886853498642</v>
      </c>
      <c r="S24" s="153">
        <v>105.66006431765334</v>
      </c>
      <c r="T24" s="407" t="s">
        <v>218</v>
      </c>
      <c r="U24" s="407"/>
      <c r="V24" s="150"/>
      <c r="W24" s="221">
        <v>22024635</v>
      </c>
      <c r="X24" s="221">
        <v>22024635</v>
      </c>
      <c r="Y24" s="147">
        <v>100</v>
      </c>
      <c r="Z24" s="152">
        <v>106.57166880837738</v>
      </c>
      <c r="AA24" s="221">
        <v>9425709</v>
      </c>
      <c r="AB24" s="221">
        <v>9425709</v>
      </c>
      <c r="AC24" s="147">
        <v>100</v>
      </c>
      <c r="AD24" s="153">
        <v>106.49323753843214</v>
      </c>
      <c r="AE24" s="221">
        <v>4628473</v>
      </c>
      <c r="AF24" s="221">
        <v>4628473</v>
      </c>
      <c r="AG24" s="147">
        <v>100</v>
      </c>
      <c r="AH24" s="152">
        <v>106.63099608468328</v>
      </c>
      <c r="AI24" s="221">
        <v>5038393</v>
      </c>
      <c r="AJ24" s="221">
        <v>5038393</v>
      </c>
      <c r="AK24" s="147">
        <v>100</v>
      </c>
      <c r="AL24" s="153">
        <v>106.5914181772639</v>
      </c>
      <c r="AM24" s="407" t="s">
        <v>218</v>
      </c>
      <c r="AN24" s="407"/>
      <c r="AO24" s="150"/>
      <c r="AP24" s="221">
        <v>4324108</v>
      </c>
      <c r="AQ24" s="221">
        <v>4324109</v>
      </c>
      <c r="AR24" s="147">
        <v>100.00002312615688</v>
      </c>
      <c r="AS24" s="152">
        <v>106.6319768019647</v>
      </c>
      <c r="AT24" s="221">
        <v>4652078</v>
      </c>
      <c r="AU24" s="221">
        <v>4652078</v>
      </c>
      <c r="AV24" s="147">
        <v>100</v>
      </c>
      <c r="AW24" s="153">
        <v>106.5451571434559</v>
      </c>
      <c r="AX24" s="221">
        <v>16191363</v>
      </c>
      <c r="AY24" s="221">
        <v>16191363</v>
      </c>
      <c r="AZ24" s="147">
        <v>100</v>
      </c>
      <c r="BA24" s="152">
        <v>105.94950278923432</v>
      </c>
      <c r="BB24" s="221">
        <v>8986619</v>
      </c>
      <c r="BC24" s="221">
        <v>8986585</v>
      </c>
      <c r="BD24" s="147">
        <v>99.999621659714293</v>
      </c>
      <c r="BE24" s="153">
        <v>105.72209158471169</v>
      </c>
      <c r="BF24" s="407" t="s">
        <v>218</v>
      </c>
      <c r="BG24" s="407"/>
      <c r="BH24" s="150"/>
      <c r="BI24" s="221">
        <v>27758348</v>
      </c>
      <c r="BJ24" s="221">
        <v>27758014</v>
      </c>
      <c r="BK24" s="147">
        <v>99.998796758366169</v>
      </c>
      <c r="BL24" s="152">
        <v>105.61762345475611</v>
      </c>
      <c r="BM24" s="221">
        <v>5762318</v>
      </c>
      <c r="BN24" s="221">
        <v>5762309</v>
      </c>
      <c r="BO24" s="147">
        <v>99.999843812854479</v>
      </c>
      <c r="BP24" s="153">
        <v>105.22947085307268</v>
      </c>
      <c r="BQ24" s="221">
        <v>9492688</v>
      </c>
      <c r="BR24" s="221">
        <v>9492660</v>
      </c>
      <c r="BS24" s="147">
        <v>99.999705036128859</v>
      </c>
      <c r="BT24" s="152">
        <v>106.34196310284543</v>
      </c>
      <c r="BU24" s="221">
        <v>4836293</v>
      </c>
      <c r="BV24" s="221">
        <v>4836293</v>
      </c>
      <c r="BW24" s="147">
        <v>100</v>
      </c>
      <c r="BX24" s="153">
        <v>105.08213879171117</v>
      </c>
      <c r="BY24" s="407" t="s">
        <v>218</v>
      </c>
      <c r="BZ24" s="407"/>
      <c r="CA24" s="150"/>
      <c r="CB24" s="221">
        <v>7440218</v>
      </c>
      <c r="CC24" s="221">
        <v>7440218</v>
      </c>
      <c r="CD24" s="147">
        <v>100</v>
      </c>
      <c r="CE24" s="152">
        <v>105.9395308041486</v>
      </c>
      <c r="CF24" s="221">
        <v>7164082</v>
      </c>
      <c r="CG24" s="221">
        <v>7164130</v>
      </c>
      <c r="CH24" s="147">
        <v>100.00067000908142</v>
      </c>
      <c r="CI24" s="153">
        <v>105.89205266777651</v>
      </c>
      <c r="CJ24" s="221">
        <v>11970981</v>
      </c>
      <c r="CK24" s="221">
        <v>11970945</v>
      </c>
      <c r="CL24" s="147">
        <v>99.999699272766364</v>
      </c>
      <c r="CM24" s="152">
        <v>106.83371213023796</v>
      </c>
      <c r="CN24" s="221">
        <v>5089239</v>
      </c>
      <c r="CO24" s="221">
        <v>5089229</v>
      </c>
      <c r="CP24" s="147">
        <v>99.999803506968334</v>
      </c>
      <c r="CQ24" s="153">
        <v>106.21162941009388</v>
      </c>
      <c r="CR24" s="219"/>
    </row>
    <row r="25" spans="1:96" s="220" customFormat="1" ht="28.5" customHeight="1">
      <c r="A25" s="407" t="s">
        <v>75</v>
      </c>
      <c r="B25" s="407"/>
      <c r="C25" s="150"/>
      <c r="D25" s="221">
        <v>3346</v>
      </c>
      <c r="E25" s="221">
        <v>3346</v>
      </c>
      <c r="F25" s="147">
        <v>100</v>
      </c>
      <c r="G25" s="152">
        <v>106.73046251993621</v>
      </c>
      <c r="H25" s="221">
        <v>0</v>
      </c>
      <c r="I25" s="221">
        <v>0</v>
      </c>
      <c r="J25" s="167" t="s">
        <v>3</v>
      </c>
      <c r="K25" s="154" t="s">
        <v>3</v>
      </c>
      <c r="L25" s="221">
        <v>0</v>
      </c>
      <c r="M25" s="221">
        <v>0</v>
      </c>
      <c r="N25" s="167" t="s">
        <v>3</v>
      </c>
      <c r="O25" s="168" t="s">
        <v>3</v>
      </c>
      <c r="P25" s="224">
        <v>0</v>
      </c>
      <c r="Q25" s="224">
        <v>0</v>
      </c>
      <c r="R25" s="167" t="s">
        <v>3</v>
      </c>
      <c r="S25" s="166" t="s">
        <v>3</v>
      </c>
      <c r="T25" s="407" t="s">
        <v>75</v>
      </c>
      <c r="U25" s="407"/>
      <c r="V25" s="150"/>
      <c r="W25" s="221">
        <v>0</v>
      </c>
      <c r="X25" s="221">
        <v>0</v>
      </c>
      <c r="Y25" s="167" t="s">
        <v>3</v>
      </c>
      <c r="Z25" s="168" t="s">
        <v>3</v>
      </c>
      <c r="AA25" s="221">
        <v>0</v>
      </c>
      <c r="AB25" s="221">
        <v>0</v>
      </c>
      <c r="AC25" s="167" t="s">
        <v>3</v>
      </c>
      <c r="AD25" s="154" t="s">
        <v>3</v>
      </c>
      <c r="AE25" s="224">
        <v>0</v>
      </c>
      <c r="AF25" s="224">
        <v>0</v>
      </c>
      <c r="AG25" s="167" t="s">
        <v>3</v>
      </c>
      <c r="AH25" s="168" t="s">
        <v>3</v>
      </c>
      <c r="AI25" s="221">
        <v>56171</v>
      </c>
      <c r="AJ25" s="221">
        <v>56171</v>
      </c>
      <c r="AK25" s="147">
        <v>100</v>
      </c>
      <c r="AL25" s="153">
        <v>77.374786489613754</v>
      </c>
      <c r="AM25" s="407" t="s">
        <v>75</v>
      </c>
      <c r="AN25" s="407"/>
      <c r="AO25" s="150"/>
      <c r="AP25" s="221">
        <v>104</v>
      </c>
      <c r="AQ25" s="221">
        <v>104</v>
      </c>
      <c r="AR25" s="147">
        <v>100</v>
      </c>
      <c r="AS25" s="152">
        <v>111.8279569892473</v>
      </c>
      <c r="AT25" s="221">
        <v>27</v>
      </c>
      <c r="AU25" s="221">
        <v>27</v>
      </c>
      <c r="AV25" s="147">
        <v>100</v>
      </c>
      <c r="AW25" s="153">
        <v>81.818181818181827</v>
      </c>
      <c r="AX25" s="221">
        <v>0</v>
      </c>
      <c r="AY25" s="221">
        <v>0</v>
      </c>
      <c r="AZ25" s="167" t="s">
        <v>3</v>
      </c>
      <c r="BA25" s="168" t="s">
        <v>3</v>
      </c>
      <c r="BB25" s="221">
        <v>0</v>
      </c>
      <c r="BC25" s="221">
        <v>0</v>
      </c>
      <c r="BD25" s="167" t="s">
        <v>3</v>
      </c>
      <c r="BE25" s="154" t="s">
        <v>3</v>
      </c>
      <c r="BF25" s="407" t="s">
        <v>75</v>
      </c>
      <c r="BG25" s="407"/>
      <c r="BH25" s="150"/>
      <c r="BI25" s="221">
        <v>0</v>
      </c>
      <c r="BJ25" s="221">
        <v>0</v>
      </c>
      <c r="BK25" s="167" t="s">
        <v>3</v>
      </c>
      <c r="BL25" s="168" t="s">
        <v>3</v>
      </c>
      <c r="BM25" s="221">
        <v>0</v>
      </c>
      <c r="BN25" s="221">
        <v>0</v>
      </c>
      <c r="BO25" s="167" t="s">
        <v>3</v>
      </c>
      <c r="BP25" s="154" t="s">
        <v>3</v>
      </c>
      <c r="BQ25" s="221">
        <v>0</v>
      </c>
      <c r="BR25" s="221">
        <v>0</v>
      </c>
      <c r="BS25" s="167" t="s">
        <v>3</v>
      </c>
      <c r="BT25" s="168" t="s">
        <v>3</v>
      </c>
      <c r="BU25" s="221">
        <v>47</v>
      </c>
      <c r="BV25" s="221">
        <v>47</v>
      </c>
      <c r="BW25" s="147">
        <v>100</v>
      </c>
      <c r="BX25" s="153">
        <v>123.68421052631579</v>
      </c>
      <c r="BY25" s="407" t="s">
        <v>75</v>
      </c>
      <c r="BZ25" s="407"/>
      <c r="CA25" s="150"/>
      <c r="CB25" s="221">
        <v>0</v>
      </c>
      <c r="CC25" s="221">
        <v>0</v>
      </c>
      <c r="CD25" s="167" t="s">
        <v>3</v>
      </c>
      <c r="CE25" s="168" t="s">
        <v>3</v>
      </c>
      <c r="CF25" s="221">
        <v>28506</v>
      </c>
      <c r="CG25" s="221">
        <v>28506</v>
      </c>
      <c r="CH25" s="147">
        <v>100</v>
      </c>
      <c r="CI25" s="153">
        <v>103.56779537857869</v>
      </c>
      <c r="CJ25" s="221">
        <v>0</v>
      </c>
      <c r="CK25" s="221">
        <v>0</v>
      </c>
      <c r="CL25" s="167" t="s">
        <v>3</v>
      </c>
      <c r="CM25" s="168" t="s">
        <v>3</v>
      </c>
      <c r="CN25" s="221">
        <v>0</v>
      </c>
      <c r="CO25" s="221">
        <v>0</v>
      </c>
      <c r="CP25" s="167" t="s">
        <v>3</v>
      </c>
      <c r="CQ25" s="154" t="s">
        <v>3</v>
      </c>
      <c r="CR25" s="219"/>
    </row>
    <row r="26" spans="1:96" s="220" customFormat="1" ht="28.5" customHeight="1">
      <c r="A26" s="407" t="s">
        <v>228</v>
      </c>
      <c r="B26" s="407"/>
      <c r="C26" s="150"/>
      <c r="D26" s="225">
        <v>0</v>
      </c>
      <c r="E26" s="225">
        <v>0</v>
      </c>
      <c r="F26" s="167" t="s">
        <v>3</v>
      </c>
      <c r="G26" s="168" t="s">
        <v>3</v>
      </c>
      <c r="H26" s="225">
        <v>0</v>
      </c>
      <c r="I26" s="225">
        <v>0</v>
      </c>
      <c r="J26" s="167" t="s">
        <v>3</v>
      </c>
      <c r="K26" s="154" t="s">
        <v>3</v>
      </c>
      <c r="L26" s="225">
        <v>0</v>
      </c>
      <c r="M26" s="225">
        <v>0</v>
      </c>
      <c r="N26" s="167" t="s">
        <v>3</v>
      </c>
      <c r="O26" s="168" t="s">
        <v>3</v>
      </c>
      <c r="P26" s="225">
        <v>0</v>
      </c>
      <c r="Q26" s="225">
        <v>0</v>
      </c>
      <c r="R26" s="167" t="s">
        <v>3</v>
      </c>
      <c r="S26" s="154" t="s">
        <v>3</v>
      </c>
      <c r="T26" s="407" t="s">
        <v>24</v>
      </c>
      <c r="U26" s="407"/>
      <c r="V26" s="150"/>
      <c r="W26" s="225">
        <v>0</v>
      </c>
      <c r="X26" s="225">
        <v>0</v>
      </c>
      <c r="Y26" s="167" t="s">
        <v>3</v>
      </c>
      <c r="Z26" s="168" t="s">
        <v>3</v>
      </c>
      <c r="AA26" s="225">
        <v>0</v>
      </c>
      <c r="AB26" s="225">
        <v>0</v>
      </c>
      <c r="AC26" s="167" t="s">
        <v>3</v>
      </c>
      <c r="AD26" s="154" t="s">
        <v>3</v>
      </c>
      <c r="AE26" s="225">
        <v>0</v>
      </c>
      <c r="AF26" s="225">
        <v>0</v>
      </c>
      <c r="AG26" s="167" t="s">
        <v>3</v>
      </c>
      <c r="AH26" s="168" t="s">
        <v>3</v>
      </c>
      <c r="AI26" s="225">
        <v>0</v>
      </c>
      <c r="AJ26" s="225">
        <v>0</v>
      </c>
      <c r="AK26" s="226" t="s">
        <v>3</v>
      </c>
      <c r="AL26" s="154" t="s">
        <v>3</v>
      </c>
      <c r="AM26" s="407" t="s">
        <v>24</v>
      </c>
      <c r="AN26" s="407"/>
      <c r="AO26" s="150"/>
      <c r="AP26" s="225">
        <v>0</v>
      </c>
      <c r="AQ26" s="225">
        <v>0</v>
      </c>
      <c r="AR26" s="167" t="s">
        <v>3</v>
      </c>
      <c r="AS26" s="168" t="s">
        <v>3</v>
      </c>
      <c r="AT26" s="170">
        <v>0</v>
      </c>
      <c r="AU26" s="170">
        <v>0</v>
      </c>
      <c r="AV26" s="167" t="s">
        <v>3</v>
      </c>
      <c r="AW26" s="154" t="s">
        <v>3</v>
      </c>
      <c r="AX26" s="96" t="s">
        <v>3</v>
      </c>
      <c r="AY26" s="96" t="s">
        <v>3</v>
      </c>
      <c r="AZ26" s="167" t="s">
        <v>3</v>
      </c>
      <c r="BA26" s="168" t="s">
        <v>3</v>
      </c>
      <c r="BB26" s="225">
        <v>0</v>
      </c>
      <c r="BC26" s="170">
        <v>0</v>
      </c>
      <c r="BD26" s="167" t="s">
        <v>3</v>
      </c>
      <c r="BE26" s="154" t="s">
        <v>3</v>
      </c>
      <c r="BF26" s="407" t="s">
        <v>24</v>
      </c>
      <c r="BG26" s="407"/>
      <c r="BH26" s="150"/>
      <c r="BI26" s="221">
        <v>0</v>
      </c>
      <c r="BJ26" s="221">
        <v>0</v>
      </c>
      <c r="BK26" s="167" t="s">
        <v>3</v>
      </c>
      <c r="BL26" s="168" t="s">
        <v>3</v>
      </c>
      <c r="BM26" s="96" t="s">
        <v>3</v>
      </c>
      <c r="BN26" s="96" t="s">
        <v>3</v>
      </c>
      <c r="BO26" s="167" t="s">
        <v>3</v>
      </c>
      <c r="BP26" s="154" t="s">
        <v>3</v>
      </c>
      <c r="BQ26" s="96" t="s">
        <v>3</v>
      </c>
      <c r="BR26" s="96" t="s">
        <v>3</v>
      </c>
      <c r="BS26" s="167" t="s">
        <v>3</v>
      </c>
      <c r="BT26" s="168" t="s">
        <v>3</v>
      </c>
      <c r="BU26" s="96" t="s">
        <v>3</v>
      </c>
      <c r="BV26" s="96" t="s">
        <v>3</v>
      </c>
      <c r="BW26" s="167" t="s">
        <v>3</v>
      </c>
      <c r="BX26" s="154" t="s">
        <v>3</v>
      </c>
      <c r="BY26" s="407" t="s">
        <v>24</v>
      </c>
      <c r="BZ26" s="407"/>
      <c r="CA26" s="150"/>
      <c r="CB26" s="225">
        <v>0</v>
      </c>
      <c r="CC26" s="225">
        <v>0</v>
      </c>
      <c r="CD26" s="167" t="s">
        <v>3</v>
      </c>
      <c r="CE26" s="168" t="s">
        <v>3</v>
      </c>
      <c r="CF26" s="225">
        <v>0</v>
      </c>
      <c r="CG26" s="225">
        <v>0</v>
      </c>
      <c r="CH26" s="167" t="s">
        <v>3</v>
      </c>
      <c r="CI26" s="154" t="s">
        <v>3</v>
      </c>
      <c r="CJ26" s="225">
        <v>0</v>
      </c>
      <c r="CK26" s="225">
        <v>0</v>
      </c>
      <c r="CL26" s="167" t="s">
        <v>3</v>
      </c>
      <c r="CM26" s="168" t="s">
        <v>3</v>
      </c>
      <c r="CN26" s="225">
        <v>0</v>
      </c>
      <c r="CO26" s="225">
        <v>0</v>
      </c>
      <c r="CP26" s="167" t="s">
        <v>3</v>
      </c>
      <c r="CQ26" s="154" t="s">
        <v>3</v>
      </c>
      <c r="CR26" s="219"/>
    </row>
    <row r="27" spans="1:96" s="196" customFormat="1" ht="28.5" customHeight="1">
      <c r="A27" s="141" t="s">
        <v>225</v>
      </c>
      <c r="B27" s="141" t="s">
        <v>226</v>
      </c>
      <c r="C27" s="159"/>
      <c r="D27" s="129">
        <v>0</v>
      </c>
      <c r="E27" s="129">
        <v>0</v>
      </c>
      <c r="F27" s="177" t="s">
        <v>3</v>
      </c>
      <c r="G27" s="163" t="s">
        <v>3</v>
      </c>
      <c r="H27" s="129">
        <v>0</v>
      </c>
      <c r="I27" s="129">
        <v>0</v>
      </c>
      <c r="J27" s="177" t="s">
        <v>3</v>
      </c>
      <c r="K27" s="160" t="s">
        <v>3</v>
      </c>
      <c r="L27" s="129">
        <v>0</v>
      </c>
      <c r="M27" s="129">
        <v>0</v>
      </c>
      <c r="N27" s="177" t="s">
        <v>3</v>
      </c>
      <c r="O27" s="163" t="s">
        <v>3</v>
      </c>
      <c r="P27" s="129">
        <v>0</v>
      </c>
      <c r="Q27" s="227">
        <v>0</v>
      </c>
      <c r="R27" s="177" t="s">
        <v>3</v>
      </c>
      <c r="S27" s="160" t="s">
        <v>3</v>
      </c>
      <c r="T27" s="141" t="s">
        <v>25</v>
      </c>
      <c r="U27" s="141" t="s">
        <v>26</v>
      </c>
      <c r="V27" s="159"/>
      <c r="W27" s="129">
        <v>0</v>
      </c>
      <c r="X27" s="129">
        <v>0</v>
      </c>
      <c r="Y27" s="177" t="s">
        <v>3</v>
      </c>
      <c r="Z27" s="163" t="s">
        <v>3</v>
      </c>
      <c r="AA27" s="129">
        <v>0</v>
      </c>
      <c r="AB27" s="129">
        <v>0</v>
      </c>
      <c r="AC27" s="177" t="s">
        <v>3</v>
      </c>
      <c r="AD27" s="160" t="s">
        <v>3</v>
      </c>
      <c r="AE27" s="129">
        <v>0</v>
      </c>
      <c r="AF27" s="129">
        <v>0</v>
      </c>
      <c r="AG27" s="177" t="s">
        <v>3</v>
      </c>
      <c r="AH27" s="163" t="s">
        <v>3</v>
      </c>
      <c r="AI27" s="129">
        <v>0</v>
      </c>
      <c r="AJ27" s="129">
        <v>0</v>
      </c>
      <c r="AK27" s="177" t="s">
        <v>3</v>
      </c>
      <c r="AL27" s="160" t="s">
        <v>3</v>
      </c>
      <c r="AM27" s="141" t="s">
        <v>25</v>
      </c>
      <c r="AN27" s="141" t="s">
        <v>26</v>
      </c>
      <c r="AO27" s="159"/>
      <c r="AP27" s="129">
        <v>0</v>
      </c>
      <c r="AQ27" s="129">
        <v>0</v>
      </c>
      <c r="AR27" s="177" t="s">
        <v>3</v>
      </c>
      <c r="AS27" s="163" t="s">
        <v>3</v>
      </c>
      <c r="AT27" s="129">
        <v>0</v>
      </c>
      <c r="AU27" s="129">
        <v>0</v>
      </c>
      <c r="AV27" s="177" t="s">
        <v>3</v>
      </c>
      <c r="AW27" s="160" t="s">
        <v>3</v>
      </c>
      <c r="AX27" s="129">
        <v>0</v>
      </c>
      <c r="AY27" s="129">
        <v>0</v>
      </c>
      <c r="AZ27" s="177" t="s">
        <v>3</v>
      </c>
      <c r="BA27" s="163" t="s">
        <v>3</v>
      </c>
      <c r="BB27" s="129">
        <v>0</v>
      </c>
      <c r="BC27" s="129">
        <v>0</v>
      </c>
      <c r="BD27" s="177" t="s">
        <v>3</v>
      </c>
      <c r="BE27" s="160" t="s">
        <v>3</v>
      </c>
      <c r="BF27" s="141" t="s">
        <v>25</v>
      </c>
      <c r="BG27" s="141" t="s">
        <v>26</v>
      </c>
      <c r="BH27" s="159"/>
      <c r="BI27" s="129">
        <v>0</v>
      </c>
      <c r="BJ27" s="129">
        <v>0</v>
      </c>
      <c r="BK27" s="177" t="s">
        <v>3</v>
      </c>
      <c r="BL27" s="163" t="s">
        <v>3</v>
      </c>
      <c r="BM27" s="129">
        <v>0</v>
      </c>
      <c r="BN27" s="129">
        <v>0</v>
      </c>
      <c r="BO27" s="177" t="s">
        <v>3</v>
      </c>
      <c r="BP27" s="160" t="s">
        <v>3</v>
      </c>
      <c r="BQ27" s="129">
        <v>0</v>
      </c>
      <c r="BR27" s="129">
        <v>0</v>
      </c>
      <c r="BS27" s="177" t="s">
        <v>3</v>
      </c>
      <c r="BT27" s="163" t="s">
        <v>3</v>
      </c>
      <c r="BU27" s="129">
        <v>0</v>
      </c>
      <c r="BV27" s="129">
        <v>0</v>
      </c>
      <c r="BW27" s="177" t="s">
        <v>3</v>
      </c>
      <c r="BX27" s="160" t="s">
        <v>3</v>
      </c>
      <c r="BY27" s="141" t="s">
        <v>25</v>
      </c>
      <c r="BZ27" s="141" t="s">
        <v>26</v>
      </c>
      <c r="CA27" s="159"/>
      <c r="CB27" s="129">
        <v>0</v>
      </c>
      <c r="CC27" s="129">
        <v>0</v>
      </c>
      <c r="CD27" s="177" t="s">
        <v>3</v>
      </c>
      <c r="CE27" s="163" t="s">
        <v>3</v>
      </c>
      <c r="CF27" s="129">
        <v>0</v>
      </c>
      <c r="CG27" s="129">
        <v>0</v>
      </c>
      <c r="CH27" s="177" t="s">
        <v>3</v>
      </c>
      <c r="CI27" s="160" t="s">
        <v>3</v>
      </c>
      <c r="CJ27" s="129">
        <v>0</v>
      </c>
      <c r="CK27" s="129">
        <v>0</v>
      </c>
      <c r="CL27" s="177" t="s">
        <v>3</v>
      </c>
      <c r="CM27" s="163" t="s">
        <v>3</v>
      </c>
      <c r="CN27" s="129">
        <v>0</v>
      </c>
      <c r="CO27" s="129">
        <v>0</v>
      </c>
      <c r="CP27" s="177" t="s">
        <v>3</v>
      </c>
      <c r="CQ27" s="160" t="s">
        <v>3</v>
      </c>
      <c r="CR27" s="198"/>
    </row>
    <row r="28" spans="1:96" s="196" customFormat="1" ht="28.5" customHeight="1">
      <c r="A28" s="141" t="s">
        <v>25</v>
      </c>
      <c r="B28" s="141" t="s">
        <v>27</v>
      </c>
      <c r="C28" s="159"/>
      <c r="D28" s="129">
        <v>0</v>
      </c>
      <c r="E28" s="129">
        <v>0</v>
      </c>
      <c r="F28" s="177" t="s">
        <v>3</v>
      </c>
      <c r="G28" s="163" t="s">
        <v>3</v>
      </c>
      <c r="H28" s="129">
        <v>0</v>
      </c>
      <c r="I28" s="129">
        <v>0</v>
      </c>
      <c r="J28" s="177" t="s">
        <v>3</v>
      </c>
      <c r="K28" s="160" t="s">
        <v>3</v>
      </c>
      <c r="L28" s="129">
        <v>0</v>
      </c>
      <c r="M28" s="129">
        <v>0</v>
      </c>
      <c r="N28" s="177" t="s">
        <v>3</v>
      </c>
      <c r="O28" s="163" t="s">
        <v>3</v>
      </c>
      <c r="P28" s="129">
        <v>0</v>
      </c>
      <c r="Q28" s="227">
        <v>0</v>
      </c>
      <c r="R28" s="177" t="s">
        <v>3</v>
      </c>
      <c r="S28" s="160" t="s">
        <v>3</v>
      </c>
      <c r="T28" s="141" t="s">
        <v>25</v>
      </c>
      <c r="U28" s="141" t="s">
        <v>27</v>
      </c>
      <c r="V28" s="159"/>
      <c r="W28" s="129">
        <v>0</v>
      </c>
      <c r="X28" s="129">
        <v>0</v>
      </c>
      <c r="Y28" s="177" t="s">
        <v>3</v>
      </c>
      <c r="Z28" s="163" t="s">
        <v>3</v>
      </c>
      <c r="AA28" s="129">
        <v>0</v>
      </c>
      <c r="AB28" s="129">
        <v>0</v>
      </c>
      <c r="AC28" s="177" t="s">
        <v>3</v>
      </c>
      <c r="AD28" s="160" t="s">
        <v>3</v>
      </c>
      <c r="AE28" s="129">
        <v>0</v>
      </c>
      <c r="AF28" s="129">
        <v>0</v>
      </c>
      <c r="AG28" s="177" t="s">
        <v>3</v>
      </c>
      <c r="AH28" s="163" t="s">
        <v>3</v>
      </c>
      <c r="AI28" s="129">
        <v>0</v>
      </c>
      <c r="AJ28" s="129">
        <v>0</v>
      </c>
      <c r="AK28" s="177" t="s">
        <v>3</v>
      </c>
      <c r="AL28" s="160" t="s">
        <v>3</v>
      </c>
      <c r="AM28" s="141" t="s">
        <v>25</v>
      </c>
      <c r="AN28" s="141" t="s">
        <v>27</v>
      </c>
      <c r="AO28" s="159"/>
      <c r="AP28" s="129">
        <v>0</v>
      </c>
      <c r="AQ28" s="129">
        <v>0</v>
      </c>
      <c r="AR28" s="177" t="s">
        <v>3</v>
      </c>
      <c r="AS28" s="163" t="s">
        <v>3</v>
      </c>
      <c r="AT28" s="129">
        <v>0</v>
      </c>
      <c r="AU28" s="129">
        <v>0</v>
      </c>
      <c r="AV28" s="177" t="s">
        <v>3</v>
      </c>
      <c r="AW28" s="160" t="s">
        <v>3</v>
      </c>
      <c r="AX28" s="129">
        <v>0</v>
      </c>
      <c r="AY28" s="129">
        <v>0</v>
      </c>
      <c r="AZ28" s="177" t="s">
        <v>3</v>
      </c>
      <c r="BA28" s="163" t="s">
        <v>3</v>
      </c>
      <c r="BB28" s="129">
        <v>0</v>
      </c>
      <c r="BC28" s="129">
        <v>0</v>
      </c>
      <c r="BD28" s="177" t="s">
        <v>3</v>
      </c>
      <c r="BE28" s="160" t="s">
        <v>3</v>
      </c>
      <c r="BF28" s="141" t="s">
        <v>25</v>
      </c>
      <c r="BG28" s="141" t="s">
        <v>27</v>
      </c>
      <c r="BH28" s="159"/>
      <c r="BI28" s="129">
        <v>0</v>
      </c>
      <c r="BJ28" s="129">
        <v>0</v>
      </c>
      <c r="BK28" s="177" t="s">
        <v>3</v>
      </c>
      <c r="BL28" s="163" t="s">
        <v>3</v>
      </c>
      <c r="BM28" s="129">
        <v>0</v>
      </c>
      <c r="BN28" s="129">
        <v>0</v>
      </c>
      <c r="BO28" s="177" t="s">
        <v>3</v>
      </c>
      <c r="BP28" s="160" t="s">
        <v>3</v>
      </c>
      <c r="BQ28" s="129">
        <v>0</v>
      </c>
      <c r="BR28" s="129">
        <v>0</v>
      </c>
      <c r="BS28" s="177" t="s">
        <v>3</v>
      </c>
      <c r="BT28" s="163" t="s">
        <v>3</v>
      </c>
      <c r="BU28" s="129">
        <v>0</v>
      </c>
      <c r="BV28" s="129">
        <v>0</v>
      </c>
      <c r="BW28" s="177" t="s">
        <v>3</v>
      </c>
      <c r="BX28" s="160" t="s">
        <v>3</v>
      </c>
      <c r="BY28" s="141" t="s">
        <v>193</v>
      </c>
      <c r="BZ28" s="141" t="s">
        <v>195</v>
      </c>
      <c r="CA28" s="159"/>
      <c r="CB28" s="129">
        <v>0</v>
      </c>
      <c r="CC28" s="129">
        <v>0</v>
      </c>
      <c r="CD28" s="177" t="s">
        <v>3</v>
      </c>
      <c r="CE28" s="163" t="s">
        <v>3</v>
      </c>
      <c r="CF28" s="129">
        <v>0</v>
      </c>
      <c r="CG28" s="129">
        <v>0</v>
      </c>
      <c r="CH28" s="177" t="s">
        <v>3</v>
      </c>
      <c r="CI28" s="160" t="s">
        <v>3</v>
      </c>
      <c r="CJ28" s="129">
        <v>0</v>
      </c>
      <c r="CK28" s="129">
        <v>0</v>
      </c>
      <c r="CL28" s="177" t="s">
        <v>3</v>
      </c>
      <c r="CM28" s="163" t="s">
        <v>3</v>
      </c>
      <c r="CN28" s="129">
        <v>0</v>
      </c>
      <c r="CO28" s="129">
        <v>0</v>
      </c>
      <c r="CP28" s="177" t="s">
        <v>3</v>
      </c>
      <c r="CQ28" s="160" t="s">
        <v>3</v>
      </c>
      <c r="CR28" s="198"/>
    </row>
    <row r="29" spans="1:96" s="196" customFormat="1" ht="28.5" customHeight="1">
      <c r="A29" s="141"/>
      <c r="B29" s="141" t="s">
        <v>28</v>
      </c>
      <c r="C29" s="159"/>
      <c r="D29" s="129">
        <v>0</v>
      </c>
      <c r="E29" s="129">
        <v>0</v>
      </c>
      <c r="F29" s="177" t="s">
        <v>3</v>
      </c>
      <c r="G29" s="163" t="s">
        <v>3</v>
      </c>
      <c r="H29" s="129">
        <v>0</v>
      </c>
      <c r="I29" s="129">
        <v>0</v>
      </c>
      <c r="J29" s="177" t="s">
        <v>3</v>
      </c>
      <c r="K29" s="160" t="s">
        <v>3</v>
      </c>
      <c r="L29" s="129">
        <v>0</v>
      </c>
      <c r="M29" s="129">
        <v>0</v>
      </c>
      <c r="N29" s="177" t="s">
        <v>3</v>
      </c>
      <c r="O29" s="163" t="s">
        <v>3</v>
      </c>
      <c r="P29" s="129">
        <v>0</v>
      </c>
      <c r="Q29" s="129">
        <v>0</v>
      </c>
      <c r="R29" s="177" t="s">
        <v>3</v>
      </c>
      <c r="S29" s="160" t="s">
        <v>3</v>
      </c>
      <c r="T29" s="141"/>
      <c r="U29" s="141" t="s">
        <v>28</v>
      </c>
      <c r="V29" s="159"/>
      <c r="W29" s="129">
        <v>0</v>
      </c>
      <c r="X29" s="129">
        <v>0</v>
      </c>
      <c r="Y29" s="177" t="s">
        <v>3</v>
      </c>
      <c r="Z29" s="163" t="s">
        <v>3</v>
      </c>
      <c r="AA29" s="129">
        <v>0</v>
      </c>
      <c r="AB29" s="129">
        <v>0</v>
      </c>
      <c r="AC29" s="177" t="s">
        <v>3</v>
      </c>
      <c r="AD29" s="160" t="s">
        <v>3</v>
      </c>
      <c r="AE29" s="129">
        <v>0</v>
      </c>
      <c r="AF29" s="129">
        <v>0</v>
      </c>
      <c r="AG29" s="177" t="s">
        <v>3</v>
      </c>
      <c r="AH29" s="163" t="s">
        <v>3</v>
      </c>
      <c r="AI29" s="129">
        <v>0</v>
      </c>
      <c r="AJ29" s="129">
        <v>0</v>
      </c>
      <c r="AK29" s="177" t="s">
        <v>3</v>
      </c>
      <c r="AL29" s="160" t="s">
        <v>3</v>
      </c>
      <c r="AM29" s="141"/>
      <c r="AN29" s="141" t="s">
        <v>28</v>
      </c>
      <c r="AO29" s="159"/>
      <c r="AP29" s="129">
        <v>0</v>
      </c>
      <c r="AQ29" s="129">
        <v>0</v>
      </c>
      <c r="AR29" s="177" t="s">
        <v>3</v>
      </c>
      <c r="AS29" s="163" t="s">
        <v>3</v>
      </c>
      <c r="AT29" s="129">
        <v>0</v>
      </c>
      <c r="AU29" s="129">
        <v>0</v>
      </c>
      <c r="AV29" s="177" t="s">
        <v>3</v>
      </c>
      <c r="AW29" s="160" t="s">
        <v>3</v>
      </c>
      <c r="AX29" s="129">
        <v>0</v>
      </c>
      <c r="AY29" s="129">
        <v>0</v>
      </c>
      <c r="AZ29" s="177" t="s">
        <v>3</v>
      </c>
      <c r="BA29" s="163" t="s">
        <v>3</v>
      </c>
      <c r="BB29" s="129">
        <v>0</v>
      </c>
      <c r="BC29" s="129">
        <v>0</v>
      </c>
      <c r="BD29" s="177" t="s">
        <v>3</v>
      </c>
      <c r="BE29" s="160" t="s">
        <v>3</v>
      </c>
      <c r="BF29" s="141"/>
      <c r="BG29" s="141" t="s">
        <v>28</v>
      </c>
      <c r="BH29" s="159"/>
      <c r="BI29" s="129">
        <v>0</v>
      </c>
      <c r="BJ29" s="129">
        <v>0</v>
      </c>
      <c r="BK29" s="177" t="s">
        <v>3</v>
      </c>
      <c r="BL29" s="163" t="s">
        <v>3</v>
      </c>
      <c r="BM29" s="129">
        <v>0</v>
      </c>
      <c r="BN29" s="129">
        <v>0</v>
      </c>
      <c r="BO29" s="177" t="s">
        <v>3</v>
      </c>
      <c r="BP29" s="160" t="s">
        <v>3</v>
      </c>
      <c r="BQ29" s="129">
        <v>0</v>
      </c>
      <c r="BR29" s="129">
        <v>0</v>
      </c>
      <c r="BS29" s="177" t="s">
        <v>3</v>
      </c>
      <c r="BT29" s="163" t="s">
        <v>3</v>
      </c>
      <c r="BU29" s="129">
        <v>0</v>
      </c>
      <c r="BV29" s="129">
        <v>0</v>
      </c>
      <c r="BW29" s="177" t="s">
        <v>3</v>
      </c>
      <c r="BX29" s="160" t="s">
        <v>3</v>
      </c>
      <c r="BY29" s="141"/>
      <c r="BZ29" s="141" t="s">
        <v>28</v>
      </c>
      <c r="CA29" s="159"/>
      <c r="CB29" s="129">
        <v>0</v>
      </c>
      <c r="CC29" s="129">
        <v>0</v>
      </c>
      <c r="CD29" s="177" t="s">
        <v>3</v>
      </c>
      <c r="CE29" s="163" t="s">
        <v>3</v>
      </c>
      <c r="CF29" s="129">
        <v>0</v>
      </c>
      <c r="CG29" s="129">
        <v>0</v>
      </c>
      <c r="CH29" s="177" t="s">
        <v>3</v>
      </c>
      <c r="CI29" s="160" t="s">
        <v>3</v>
      </c>
      <c r="CJ29" s="129">
        <v>0</v>
      </c>
      <c r="CK29" s="129">
        <v>0</v>
      </c>
      <c r="CL29" s="177" t="s">
        <v>3</v>
      </c>
      <c r="CM29" s="163" t="s">
        <v>3</v>
      </c>
      <c r="CN29" s="129">
        <v>0</v>
      </c>
      <c r="CO29" s="129">
        <v>0</v>
      </c>
      <c r="CP29" s="177" t="s">
        <v>3</v>
      </c>
      <c r="CQ29" s="160" t="s">
        <v>3</v>
      </c>
      <c r="CR29" s="198"/>
    </row>
    <row r="30" spans="1:96" s="220" customFormat="1" ht="28.5" customHeight="1">
      <c r="A30" s="407" t="s">
        <v>229</v>
      </c>
      <c r="B30" s="407"/>
      <c r="C30" s="150"/>
      <c r="D30" s="221">
        <v>0</v>
      </c>
      <c r="E30" s="221">
        <v>0</v>
      </c>
      <c r="F30" s="167" t="s">
        <v>3</v>
      </c>
      <c r="G30" s="168" t="s">
        <v>3</v>
      </c>
      <c r="H30" s="221">
        <v>0</v>
      </c>
      <c r="I30" s="221">
        <v>0</v>
      </c>
      <c r="J30" s="167" t="s">
        <v>3</v>
      </c>
      <c r="K30" s="154" t="s">
        <v>3</v>
      </c>
      <c r="L30" s="221">
        <v>0</v>
      </c>
      <c r="M30" s="221">
        <v>0</v>
      </c>
      <c r="N30" s="167" t="s">
        <v>3</v>
      </c>
      <c r="O30" s="168" t="s">
        <v>3</v>
      </c>
      <c r="P30" s="221">
        <v>0</v>
      </c>
      <c r="Q30" s="221">
        <v>0</v>
      </c>
      <c r="R30" s="167" t="s">
        <v>3</v>
      </c>
      <c r="S30" s="154" t="s">
        <v>3</v>
      </c>
      <c r="T30" s="407" t="s">
        <v>229</v>
      </c>
      <c r="U30" s="407"/>
      <c r="V30" s="150"/>
      <c r="W30" s="221">
        <v>0</v>
      </c>
      <c r="X30" s="221">
        <v>0</v>
      </c>
      <c r="Y30" s="167" t="s">
        <v>3</v>
      </c>
      <c r="Z30" s="168" t="s">
        <v>3</v>
      </c>
      <c r="AA30" s="221">
        <v>0</v>
      </c>
      <c r="AB30" s="221">
        <v>0</v>
      </c>
      <c r="AC30" s="167" t="s">
        <v>3</v>
      </c>
      <c r="AD30" s="154" t="s">
        <v>3</v>
      </c>
      <c r="AE30" s="221">
        <v>0</v>
      </c>
      <c r="AF30" s="221">
        <v>0</v>
      </c>
      <c r="AG30" s="167" t="s">
        <v>3</v>
      </c>
      <c r="AH30" s="168" t="s">
        <v>3</v>
      </c>
      <c r="AI30" s="221">
        <v>0</v>
      </c>
      <c r="AJ30" s="221">
        <v>0</v>
      </c>
      <c r="AK30" s="167" t="s">
        <v>3</v>
      </c>
      <c r="AL30" s="154" t="s">
        <v>3</v>
      </c>
      <c r="AM30" s="407" t="s">
        <v>229</v>
      </c>
      <c r="AN30" s="407"/>
      <c r="AO30" s="150"/>
      <c r="AP30" s="221">
        <v>0</v>
      </c>
      <c r="AQ30" s="221">
        <v>0</v>
      </c>
      <c r="AR30" s="167" t="s">
        <v>3</v>
      </c>
      <c r="AS30" s="168" t="s">
        <v>3</v>
      </c>
      <c r="AT30" s="221">
        <v>0</v>
      </c>
      <c r="AU30" s="221">
        <v>0</v>
      </c>
      <c r="AV30" s="167" t="s">
        <v>3</v>
      </c>
      <c r="AW30" s="154" t="s">
        <v>3</v>
      </c>
      <c r="AX30" s="221">
        <v>0</v>
      </c>
      <c r="AY30" s="221">
        <v>0</v>
      </c>
      <c r="AZ30" s="167" t="s">
        <v>3</v>
      </c>
      <c r="BA30" s="168" t="s">
        <v>3</v>
      </c>
      <c r="BB30" s="221">
        <v>0</v>
      </c>
      <c r="BC30" s="221">
        <v>0</v>
      </c>
      <c r="BD30" s="167" t="s">
        <v>3</v>
      </c>
      <c r="BE30" s="154" t="s">
        <v>3</v>
      </c>
      <c r="BF30" s="407" t="s">
        <v>229</v>
      </c>
      <c r="BG30" s="407"/>
      <c r="BH30" s="150"/>
      <c r="BI30" s="221">
        <v>0</v>
      </c>
      <c r="BJ30" s="221">
        <v>0</v>
      </c>
      <c r="BK30" s="167" t="s">
        <v>3</v>
      </c>
      <c r="BL30" s="168" t="s">
        <v>3</v>
      </c>
      <c r="BM30" s="221">
        <v>0</v>
      </c>
      <c r="BN30" s="221">
        <v>0</v>
      </c>
      <c r="BO30" s="167" t="s">
        <v>3</v>
      </c>
      <c r="BP30" s="154" t="s">
        <v>3</v>
      </c>
      <c r="BQ30" s="221">
        <v>0</v>
      </c>
      <c r="BR30" s="221">
        <v>0</v>
      </c>
      <c r="BS30" s="167" t="s">
        <v>3</v>
      </c>
      <c r="BT30" s="168" t="s">
        <v>3</v>
      </c>
      <c r="BU30" s="221">
        <v>0</v>
      </c>
      <c r="BV30" s="221">
        <v>0</v>
      </c>
      <c r="BW30" s="167" t="s">
        <v>3</v>
      </c>
      <c r="BX30" s="154" t="s">
        <v>3</v>
      </c>
      <c r="BY30" s="407" t="s">
        <v>229</v>
      </c>
      <c r="BZ30" s="407"/>
      <c r="CA30" s="150"/>
      <c r="CB30" s="221">
        <v>0</v>
      </c>
      <c r="CC30" s="221">
        <v>0</v>
      </c>
      <c r="CD30" s="167" t="s">
        <v>3</v>
      </c>
      <c r="CE30" s="168" t="s">
        <v>3</v>
      </c>
      <c r="CF30" s="221">
        <v>0</v>
      </c>
      <c r="CG30" s="221">
        <v>0</v>
      </c>
      <c r="CH30" s="167" t="s">
        <v>3</v>
      </c>
      <c r="CI30" s="154" t="s">
        <v>3</v>
      </c>
      <c r="CJ30" s="221">
        <v>0</v>
      </c>
      <c r="CK30" s="221">
        <v>0</v>
      </c>
      <c r="CL30" s="167" t="s">
        <v>3</v>
      </c>
      <c r="CM30" s="168" t="s">
        <v>3</v>
      </c>
      <c r="CN30" s="221">
        <v>0</v>
      </c>
      <c r="CO30" s="221">
        <v>0</v>
      </c>
      <c r="CP30" s="167" t="s">
        <v>3</v>
      </c>
      <c r="CQ30" s="154" t="s">
        <v>3</v>
      </c>
      <c r="CR30" s="219"/>
    </row>
    <row r="31" spans="1:96" s="220" customFormat="1" ht="28.5" customHeight="1">
      <c r="A31" s="407" t="s">
        <v>230</v>
      </c>
      <c r="B31" s="407"/>
      <c r="C31" s="150"/>
      <c r="D31" s="221">
        <v>119452</v>
      </c>
      <c r="E31" s="221">
        <v>119406</v>
      </c>
      <c r="F31" s="147">
        <v>99.961490808023299</v>
      </c>
      <c r="G31" s="152">
        <v>120.44058462190215</v>
      </c>
      <c r="H31" s="221">
        <v>189038</v>
      </c>
      <c r="I31" s="221">
        <v>187058</v>
      </c>
      <c r="J31" s="147">
        <v>98.952591542441198</v>
      </c>
      <c r="K31" s="153">
        <v>116.05102180090083</v>
      </c>
      <c r="L31" s="221">
        <v>3323</v>
      </c>
      <c r="M31" s="221">
        <v>3323</v>
      </c>
      <c r="N31" s="147">
        <v>100</v>
      </c>
      <c r="O31" s="152">
        <v>109.02230971128608</v>
      </c>
      <c r="P31" s="221">
        <v>5753</v>
      </c>
      <c r="Q31" s="221">
        <v>5753</v>
      </c>
      <c r="R31" s="147">
        <v>100</v>
      </c>
      <c r="S31" s="153">
        <v>560.7212475633529</v>
      </c>
      <c r="T31" s="407" t="s">
        <v>230</v>
      </c>
      <c r="U31" s="407"/>
      <c r="V31" s="150"/>
      <c r="W31" s="221">
        <v>43822</v>
      </c>
      <c r="X31" s="221">
        <v>43822</v>
      </c>
      <c r="Y31" s="147">
        <v>100</v>
      </c>
      <c r="Z31" s="152">
        <v>117.7251235761874</v>
      </c>
      <c r="AA31" s="221">
        <v>12296</v>
      </c>
      <c r="AB31" s="221">
        <v>12296</v>
      </c>
      <c r="AC31" s="147">
        <v>100</v>
      </c>
      <c r="AD31" s="153">
        <v>176.76825761932145</v>
      </c>
      <c r="AE31" s="221">
        <v>0</v>
      </c>
      <c r="AF31" s="221">
        <v>0</v>
      </c>
      <c r="AG31" s="167" t="s">
        <v>3</v>
      </c>
      <c r="AH31" s="168" t="s">
        <v>3</v>
      </c>
      <c r="AI31" s="221">
        <v>19492</v>
      </c>
      <c r="AJ31" s="221">
        <v>19492</v>
      </c>
      <c r="AK31" s="147">
        <v>100</v>
      </c>
      <c r="AL31" s="153">
        <v>154.12350755119789</v>
      </c>
      <c r="AM31" s="407" t="s">
        <v>230</v>
      </c>
      <c r="AN31" s="407"/>
      <c r="AO31" s="150"/>
      <c r="AP31" s="221">
        <v>30603</v>
      </c>
      <c r="AQ31" s="221">
        <v>30634</v>
      </c>
      <c r="AR31" s="147">
        <v>100.10129725843872</v>
      </c>
      <c r="AS31" s="152">
        <v>135.47673801521316</v>
      </c>
      <c r="AT31" s="221">
        <v>56716</v>
      </c>
      <c r="AU31" s="221">
        <v>51420</v>
      </c>
      <c r="AV31" s="147">
        <v>90.662246984977784</v>
      </c>
      <c r="AW31" s="153">
        <v>116.32431454167043</v>
      </c>
      <c r="AX31" s="221">
        <v>0</v>
      </c>
      <c r="AY31" s="221">
        <v>0</v>
      </c>
      <c r="AZ31" s="167" t="s">
        <v>3</v>
      </c>
      <c r="BA31" s="168" t="s">
        <v>3</v>
      </c>
      <c r="BB31" s="221">
        <v>87466</v>
      </c>
      <c r="BC31" s="221">
        <v>87466</v>
      </c>
      <c r="BD31" s="147">
        <v>100</v>
      </c>
      <c r="BE31" s="153">
        <v>146.49203610966887</v>
      </c>
      <c r="BF31" s="407" t="s">
        <v>230</v>
      </c>
      <c r="BG31" s="407"/>
      <c r="BH31" s="150"/>
      <c r="BI31" s="221">
        <v>129883</v>
      </c>
      <c r="BJ31" s="221">
        <v>128833</v>
      </c>
      <c r="BK31" s="171">
        <v>99.191580114410655</v>
      </c>
      <c r="BL31" s="152">
        <v>140.99833647069124</v>
      </c>
      <c r="BM31" s="221">
        <v>272</v>
      </c>
      <c r="BN31" s="221">
        <v>272</v>
      </c>
      <c r="BO31" s="171">
        <v>100</v>
      </c>
      <c r="BP31" s="153">
        <v>109.23694779116467</v>
      </c>
      <c r="BQ31" s="221">
        <v>185315</v>
      </c>
      <c r="BR31" s="221">
        <v>185297</v>
      </c>
      <c r="BS31" s="147">
        <v>99.990286808946934</v>
      </c>
      <c r="BT31" s="152">
        <v>116.13071027018218</v>
      </c>
      <c r="BU31" s="221">
        <v>11234</v>
      </c>
      <c r="BV31" s="221">
        <v>11234</v>
      </c>
      <c r="BW31" s="147">
        <v>100</v>
      </c>
      <c r="BX31" s="153">
        <v>84.784905660377362</v>
      </c>
      <c r="BY31" s="407" t="s">
        <v>230</v>
      </c>
      <c r="BZ31" s="407"/>
      <c r="CA31" s="150"/>
      <c r="CB31" s="221">
        <v>46188</v>
      </c>
      <c r="CC31" s="221">
        <v>41589</v>
      </c>
      <c r="CD31" s="147">
        <v>90.042868277474668</v>
      </c>
      <c r="CE31" s="152">
        <v>94.269782623478477</v>
      </c>
      <c r="CF31" s="221">
        <v>12580</v>
      </c>
      <c r="CG31" s="221">
        <v>12580</v>
      </c>
      <c r="CH31" s="147">
        <v>100</v>
      </c>
      <c r="CI31" s="153">
        <v>138.53099878867968</v>
      </c>
      <c r="CJ31" s="221">
        <v>28338</v>
      </c>
      <c r="CK31" s="221">
        <v>28375</v>
      </c>
      <c r="CL31" s="147">
        <v>100.13056673018561</v>
      </c>
      <c r="CM31" s="152">
        <v>127.52808988764043</v>
      </c>
      <c r="CN31" s="221">
        <v>17688</v>
      </c>
      <c r="CO31" s="221">
        <v>17688</v>
      </c>
      <c r="CP31" s="147">
        <v>100</v>
      </c>
      <c r="CQ31" s="153">
        <v>188.71225861517124</v>
      </c>
      <c r="CR31" s="219"/>
    </row>
    <row r="32" spans="1:96" s="220" customFormat="1" ht="28.5" customHeight="1">
      <c r="A32" s="407" t="s">
        <v>231</v>
      </c>
      <c r="B32" s="407"/>
      <c r="C32" s="150"/>
      <c r="D32" s="221">
        <v>5741572</v>
      </c>
      <c r="E32" s="221">
        <v>5709284</v>
      </c>
      <c r="F32" s="147">
        <v>99.437645299928306</v>
      </c>
      <c r="G32" s="152">
        <v>101.76240364779305</v>
      </c>
      <c r="H32" s="221">
        <v>8711249</v>
      </c>
      <c r="I32" s="221">
        <v>8694079</v>
      </c>
      <c r="J32" s="147">
        <v>99.802898528098552</v>
      </c>
      <c r="K32" s="153">
        <v>99.477069336512059</v>
      </c>
      <c r="L32" s="221">
        <v>4772063</v>
      </c>
      <c r="M32" s="221">
        <v>4764760</v>
      </c>
      <c r="N32" s="147">
        <v>99.846963462133672</v>
      </c>
      <c r="O32" s="152">
        <v>100.79770647752552</v>
      </c>
      <c r="P32" s="94">
        <v>5340917</v>
      </c>
      <c r="Q32" s="94">
        <v>5328042</v>
      </c>
      <c r="R32" s="147">
        <v>99.758936527191864</v>
      </c>
      <c r="S32" s="153">
        <v>101.0296677500218</v>
      </c>
      <c r="T32" s="407" t="s">
        <v>231</v>
      </c>
      <c r="U32" s="407"/>
      <c r="V32" s="150"/>
      <c r="W32" s="221">
        <v>18617117</v>
      </c>
      <c r="X32" s="221">
        <v>18606759</v>
      </c>
      <c r="Y32" s="147">
        <v>99.944363028926546</v>
      </c>
      <c r="Z32" s="152">
        <v>101.90028112070621</v>
      </c>
      <c r="AA32" s="221">
        <v>9370167</v>
      </c>
      <c r="AB32" s="221">
        <v>9368970</v>
      </c>
      <c r="AC32" s="147">
        <v>99.98722541444566</v>
      </c>
      <c r="AD32" s="153">
        <v>105.53576213927047</v>
      </c>
      <c r="AE32" s="221">
        <v>3126751</v>
      </c>
      <c r="AF32" s="221">
        <v>3123661</v>
      </c>
      <c r="AG32" s="147">
        <v>99.901175373414759</v>
      </c>
      <c r="AH32" s="152">
        <v>101.44407872836894</v>
      </c>
      <c r="AI32" s="221">
        <v>4686024</v>
      </c>
      <c r="AJ32" s="221">
        <v>4674146</v>
      </c>
      <c r="AK32" s="147">
        <v>99.746522851782231</v>
      </c>
      <c r="AL32" s="153">
        <v>100.33960697469435</v>
      </c>
      <c r="AM32" s="407" t="s">
        <v>231</v>
      </c>
      <c r="AN32" s="407"/>
      <c r="AO32" s="150"/>
      <c r="AP32" s="221">
        <v>4221441</v>
      </c>
      <c r="AQ32" s="221">
        <v>4220100</v>
      </c>
      <c r="AR32" s="147">
        <v>99.968233596063527</v>
      </c>
      <c r="AS32" s="152">
        <v>103.73674499506646</v>
      </c>
      <c r="AT32" s="221">
        <v>5377677</v>
      </c>
      <c r="AU32" s="221">
        <v>5374173</v>
      </c>
      <c r="AV32" s="147">
        <v>99.934841754162633</v>
      </c>
      <c r="AW32" s="153">
        <v>100.4430829015641</v>
      </c>
      <c r="AX32" s="221">
        <v>16482983</v>
      </c>
      <c r="AY32" s="221">
        <v>16470718</v>
      </c>
      <c r="AZ32" s="147">
        <v>99.925589925076068</v>
      </c>
      <c r="BA32" s="152">
        <v>99.622973423176802</v>
      </c>
      <c r="BB32" s="221">
        <v>7606081</v>
      </c>
      <c r="BC32" s="221">
        <v>7567776</v>
      </c>
      <c r="BD32" s="147">
        <v>99.49638979653254</v>
      </c>
      <c r="BE32" s="153">
        <v>104.34481909467435</v>
      </c>
      <c r="BF32" s="407" t="s">
        <v>231</v>
      </c>
      <c r="BG32" s="407"/>
      <c r="BH32" s="150"/>
      <c r="BI32" s="221">
        <v>28224779</v>
      </c>
      <c r="BJ32" s="221">
        <v>28177855</v>
      </c>
      <c r="BK32" s="147">
        <v>99.833748919699246</v>
      </c>
      <c r="BL32" s="152">
        <v>101.46051612623066</v>
      </c>
      <c r="BM32" s="221">
        <v>5201123</v>
      </c>
      <c r="BN32" s="221">
        <v>5175309</v>
      </c>
      <c r="BO32" s="147">
        <v>99.503684108220469</v>
      </c>
      <c r="BP32" s="153">
        <v>100.32894296829156</v>
      </c>
      <c r="BQ32" s="221">
        <v>9519502</v>
      </c>
      <c r="BR32" s="221">
        <v>9499489</v>
      </c>
      <c r="BS32" s="147">
        <v>99.789768414356132</v>
      </c>
      <c r="BT32" s="152">
        <v>103.11615324362251</v>
      </c>
      <c r="BU32" s="221">
        <v>4015113</v>
      </c>
      <c r="BV32" s="221">
        <v>4009878</v>
      </c>
      <c r="BW32" s="147">
        <v>99.869617617237665</v>
      </c>
      <c r="BX32" s="153">
        <v>101.10441655681836</v>
      </c>
      <c r="BY32" s="407" t="s">
        <v>231</v>
      </c>
      <c r="BZ32" s="407"/>
      <c r="CA32" s="150"/>
      <c r="CB32" s="221">
        <v>6832675</v>
      </c>
      <c r="CC32" s="221">
        <v>6850350</v>
      </c>
      <c r="CD32" s="147">
        <v>100.25868345852832</v>
      </c>
      <c r="CE32" s="152">
        <v>100.68627788169246</v>
      </c>
      <c r="CF32" s="221">
        <v>7292513</v>
      </c>
      <c r="CG32" s="221">
        <v>7275232</v>
      </c>
      <c r="CH32" s="147">
        <v>99.763030933232471</v>
      </c>
      <c r="CI32" s="153">
        <v>101.29191454548669</v>
      </c>
      <c r="CJ32" s="221">
        <v>8127202</v>
      </c>
      <c r="CK32" s="221">
        <v>8124289</v>
      </c>
      <c r="CL32" s="147">
        <v>99.964157406202034</v>
      </c>
      <c r="CM32" s="152">
        <v>101.02160745971527</v>
      </c>
      <c r="CN32" s="221">
        <v>2471830</v>
      </c>
      <c r="CO32" s="221">
        <v>2454578</v>
      </c>
      <c r="CP32" s="147">
        <v>99.302055562073448</v>
      </c>
      <c r="CQ32" s="153">
        <v>104.15888169717779</v>
      </c>
      <c r="CR32" s="219"/>
    </row>
    <row r="33" spans="1:96" s="220" customFormat="1" ht="28.5" customHeight="1">
      <c r="A33" s="407" t="s">
        <v>112</v>
      </c>
      <c r="B33" s="407"/>
      <c r="C33" s="150"/>
      <c r="D33" s="221">
        <v>15177937</v>
      </c>
      <c r="E33" s="221">
        <v>15127202</v>
      </c>
      <c r="F33" s="147">
        <v>99.665731910733328</v>
      </c>
      <c r="G33" s="152">
        <v>98.824831845852302</v>
      </c>
      <c r="H33" s="221">
        <v>24574400</v>
      </c>
      <c r="I33" s="221">
        <v>24526700</v>
      </c>
      <c r="J33" s="147">
        <v>99.805895566117584</v>
      </c>
      <c r="K33" s="153">
        <v>98.781362116878228</v>
      </c>
      <c r="L33" s="221">
        <v>18695831</v>
      </c>
      <c r="M33" s="221">
        <v>18610668</v>
      </c>
      <c r="N33" s="147">
        <v>99.54448133383319</v>
      </c>
      <c r="O33" s="152">
        <v>99.444844103493097</v>
      </c>
      <c r="P33" s="94">
        <v>12736647</v>
      </c>
      <c r="Q33" s="94">
        <v>12650407</v>
      </c>
      <c r="R33" s="147">
        <v>99.322898718948565</v>
      </c>
      <c r="S33" s="153">
        <v>99.167972205640325</v>
      </c>
      <c r="T33" s="407" t="s">
        <v>112</v>
      </c>
      <c r="U33" s="407"/>
      <c r="V33" s="150"/>
      <c r="W33" s="221">
        <v>59654492</v>
      </c>
      <c r="X33" s="221">
        <v>59505959</v>
      </c>
      <c r="Y33" s="147">
        <v>99.751011206331285</v>
      </c>
      <c r="Z33" s="152">
        <v>99.347247099676451</v>
      </c>
      <c r="AA33" s="221">
        <v>26547308</v>
      </c>
      <c r="AB33" s="221">
        <v>26494416</v>
      </c>
      <c r="AC33" s="147">
        <v>99.800763226162132</v>
      </c>
      <c r="AD33" s="153">
        <v>99.272401004743529</v>
      </c>
      <c r="AE33" s="221">
        <v>9141373</v>
      </c>
      <c r="AF33" s="221">
        <v>9100350</v>
      </c>
      <c r="AG33" s="147">
        <v>99.551238090820718</v>
      </c>
      <c r="AH33" s="152">
        <v>98.498656789759991</v>
      </c>
      <c r="AI33" s="221">
        <v>7862371</v>
      </c>
      <c r="AJ33" s="221">
        <v>7801577</v>
      </c>
      <c r="AK33" s="147">
        <v>99.226772687272074</v>
      </c>
      <c r="AL33" s="153">
        <v>97.48478857449318</v>
      </c>
      <c r="AM33" s="407" t="s">
        <v>112</v>
      </c>
      <c r="AN33" s="407"/>
      <c r="AO33" s="150"/>
      <c r="AP33" s="221">
        <v>10386605</v>
      </c>
      <c r="AQ33" s="221">
        <v>10349085</v>
      </c>
      <c r="AR33" s="147">
        <v>99.638765506149511</v>
      </c>
      <c r="AS33" s="152">
        <v>97.12725668386112</v>
      </c>
      <c r="AT33" s="221">
        <v>7323713</v>
      </c>
      <c r="AU33" s="221">
        <v>7296792</v>
      </c>
      <c r="AV33" s="147">
        <v>99.632413230829769</v>
      </c>
      <c r="AW33" s="153">
        <v>97.365167682489499</v>
      </c>
      <c r="AX33" s="221">
        <v>47471872</v>
      </c>
      <c r="AY33" s="221">
        <v>47393431</v>
      </c>
      <c r="AZ33" s="147">
        <v>99.834763204619364</v>
      </c>
      <c r="BA33" s="152">
        <v>98.653675687665626</v>
      </c>
      <c r="BB33" s="221">
        <v>23763576</v>
      </c>
      <c r="BC33" s="221">
        <v>23664405</v>
      </c>
      <c r="BD33" s="147">
        <v>99.582676445666266</v>
      </c>
      <c r="BE33" s="153">
        <v>98.467451746406709</v>
      </c>
      <c r="BF33" s="407" t="s">
        <v>112</v>
      </c>
      <c r="BG33" s="407"/>
      <c r="BH33" s="150"/>
      <c r="BI33" s="221">
        <v>59824843</v>
      </c>
      <c r="BJ33" s="221">
        <v>59662685</v>
      </c>
      <c r="BK33" s="147">
        <v>99.728945381436276</v>
      </c>
      <c r="BL33" s="152">
        <v>99.294047102137284</v>
      </c>
      <c r="BM33" s="221">
        <v>10639497</v>
      </c>
      <c r="BN33" s="221">
        <v>10582749</v>
      </c>
      <c r="BO33" s="147">
        <v>99.466628920521345</v>
      </c>
      <c r="BP33" s="153">
        <v>100.00288213195363</v>
      </c>
      <c r="BQ33" s="221">
        <v>22427354</v>
      </c>
      <c r="BR33" s="221">
        <v>22310922</v>
      </c>
      <c r="BS33" s="147">
        <v>99.480848253431958</v>
      </c>
      <c r="BT33" s="152">
        <v>98.453461965636791</v>
      </c>
      <c r="BU33" s="221">
        <v>7802350</v>
      </c>
      <c r="BV33" s="221">
        <v>7762458</v>
      </c>
      <c r="BW33" s="147">
        <v>99.488718142610878</v>
      </c>
      <c r="BX33" s="153">
        <v>98.748843789487822</v>
      </c>
      <c r="BY33" s="407" t="s">
        <v>112</v>
      </c>
      <c r="BZ33" s="407"/>
      <c r="CA33" s="150"/>
      <c r="CB33" s="221">
        <v>16852848</v>
      </c>
      <c r="CC33" s="221">
        <v>16791417</v>
      </c>
      <c r="CD33" s="147">
        <v>99.635485942791391</v>
      </c>
      <c r="CE33" s="152">
        <v>100.3878146053917</v>
      </c>
      <c r="CF33" s="221">
        <v>11999540</v>
      </c>
      <c r="CG33" s="221">
        <v>11909721</v>
      </c>
      <c r="CH33" s="147">
        <v>99.251479640052864</v>
      </c>
      <c r="CI33" s="153">
        <v>99.046297369731107</v>
      </c>
      <c r="CJ33" s="221">
        <v>25594230</v>
      </c>
      <c r="CK33" s="221">
        <v>25516760</v>
      </c>
      <c r="CL33" s="147">
        <v>99.697314590046275</v>
      </c>
      <c r="CM33" s="152">
        <v>100.01646639994051</v>
      </c>
      <c r="CN33" s="221">
        <v>8125083</v>
      </c>
      <c r="CO33" s="221">
        <v>8071201</v>
      </c>
      <c r="CP33" s="147">
        <v>99.336843697473611</v>
      </c>
      <c r="CQ33" s="153">
        <v>149.66704501266602</v>
      </c>
      <c r="CR33" s="219"/>
    </row>
    <row r="34" spans="1:96" s="220" customFormat="1" ht="28.5" customHeight="1">
      <c r="A34" s="407" t="s">
        <v>18</v>
      </c>
      <c r="B34" s="407"/>
      <c r="C34" s="150"/>
      <c r="D34" s="221">
        <v>0</v>
      </c>
      <c r="E34" s="221">
        <v>0</v>
      </c>
      <c r="F34" s="167" t="s">
        <v>3</v>
      </c>
      <c r="G34" s="168" t="s">
        <v>3</v>
      </c>
      <c r="H34" s="221">
        <v>0</v>
      </c>
      <c r="I34" s="221">
        <v>0</v>
      </c>
      <c r="J34" s="167" t="s">
        <v>3</v>
      </c>
      <c r="K34" s="154" t="s">
        <v>3</v>
      </c>
      <c r="L34" s="221">
        <v>0</v>
      </c>
      <c r="M34" s="221">
        <v>0</v>
      </c>
      <c r="N34" s="167" t="s">
        <v>3</v>
      </c>
      <c r="O34" s="168" t="s">
        <v>3</v>
      </c>
      <c r="P34" s="221">
        <v>0</v>
      </c>
      <c r="Q34" s="221">
        <v>0</v>
      </c>
      <c r="R34" s="167" t="s">
        <v>3</v>
      </c>
      <c r="S34" s="154" t="s">
        <v>3</v>
      </c>
      <c r="T34" s="407" t="s">
        <v>18</v>
      </c>
      <c r="U34" s="407"/>
      <c r="V34" s="150"/>
      <c r="W34" s="221">
        <v>0</v>
      </c>
      <c r="X34" s="221">
        <v>0</v>
      </c>
      <c r="Y34" s="167" t="s">
        <v>3</v>
      </c>
      <c r="Z34" s="168" t="s">
        <v>3</v>
      </c>
      <c r="AA34" s="221">
        <v>0</v>
      </c>
      <c r="AB34" s="221">
        <v>0</v>
      </c>
      <c r="AC34" s="167" t="s">
        <v>3</v>
      </c>
      <c r="AD34" s="154" t="s">
        <v>3</v>
      </c>
      <c r="AE34" s="221">
        <v>0</v>
      </c>
      <c r="AF34" s="221">
        <v>0</v>
      </c>
      <c r="AG34" s="167" t="s">
        <v>3</v>
      </c>
      <c r="AH34" s="168" t="s">
        <v>3</v>
      </c>
      <c r="AI34" s="221">
        <v>0</v>
      </c>
      <c r="AJ34" s="221">
        <v>0</v>
      </c>
      <c r="AK34" s="167" t="s">
        <v>3</v>
      </c>
      <c r="AL34" s="154" t="s">
        <v>3</v>
      </c>
      <c r="AM34" s="407" t="s">
        <v>18</v>
      </c>
      <c r="AN34" s="407"/>
      <c r="AO34" s="150"/>
      <c r="AP34" s="221">
        <v>0</v>
      </c>
      <c r="AQ34" s="221">
        <v>0</v>
      </c>
      <c r="AR34" s="167" t="s">
        <v>3</v>
      </c>
      <c r="AS34" s="168" t="s">
        <v>3</v>
      </c>
      <c r="AT34" s="221">
        <v>0</v>
      </c>
      <c r="AU34" s="221">
        <v>0</v>
      </c>
      <c r="AV34" s="167" t="s">
        <v>3</v>
      </c>
      <c r="AW34" s="154" t="s">
        <v>3</v>
      </c>
      <c r="AX34" s="221">
        <v>0</v>
      </c>
      <c r="AY34" s="221">
        <v>0</v>
      </c>
      <c r="AZ34" s="167" t="s">
        <v>3</v>
      </c>
      <c r="BA34" s="168" t="s">
        <v>3</v>
      </c>
      <c r="BB34" s="221">
        <v>1608869</v>
      </c>
      <c r="BC34" s="221">
        <v>1597596</v>
      </c>
      <c r="BD34" s="147">
        <v>99.29932144879416</v>
      </c>
      <c r="BE34" s="153">
        <v>124.59230155530202</v>
      </c>
      <c r="BF34" s="407" t="s">
        <v>18</v>
      </c>
      <c r="BG34" s="407"/>
      <c r="BH34" s="150"/>
      <c r="BI34" s="221">
        <v>0</v>
      </c>
      <c r="BJ34" s="221">
        <v>0</v>
      </c>
      <c r="BK34" s="167" t="s">
        <v>3</v>
      </c>
      <c r="BL34" s="168" t="s">
        <v>3</v>
      </c>
      <c r="BM34" s="221">
        <v>0</v>
      </c>
      <c r="BN34" s="221">
        <v>0</v>
      </c>
      <c r="BO34" s="167" t="s">
        <v>3</v>
      </c>
      <c r="BP34" s="154" t="s">
        <v>3</v>
      </c>
      <c r="BQ34" s="221">
        <v>0</v>
      </c>
      <c r="BR34" s="221">
        <v>0</v>
      </c>
      <c r="BS34" s="167" t="s">
        <v>3</v>
      </c>
      <c r="BT34" s="168" t="s">
        <v>3</v>
      </c>
      <c r="BU34" s="221">
        <v>0</v>
      </c>
      <c r="BV34" s="221">
        <v>0</v>
      </c>
      <c r="BW34" s="167" t="s">
        <v>3</v>
      </c>
      <c r="BX34" s="154" t="s">
        <v>3</v>
      </c>
      <c r="BY34" s="407" t="s">
        <v>18</v>
      </c>
      <c r="BZ34" s="407"/>
      <c r="CA34" s="150"/>
      <c r="CB34" s="221">
        <v>0</v>
      </c>
      <c r="CC34" s="221">
        <v>0</v>
      </c>
      <c r="CD34" s="167" t="s">
        <v>3</v>
      </c>
      <c r="CE34" s="168" t="s">
        <v>3</v>
      </c>
      <c r="CF34" s="221">
        <v>1139689</v>
      </c>
      <c r="CG34" s="221">
        <v>1129787</v>
      </c>
      <c r="CH34" s="147">
        <v>99.131166484891935</v>
      </c>
      <c r="CI34" s="154">
        <v>127.11875467643303</v>
      </c>
      <c r="CJ34" s="221">
        <v>1089304</v>
      </c>
      <c r="CK34" s="221">
        <v>1082743</v>
      </c>
      <c r="CL34" s="147">
        <v>99.397688799453604</v>
      </c>
      <c r="CM34" s="152">
        <v>157.99547643367868</v>
      </c>
      <c r="CN34" s="221">
        <v>0</v>
      </c>
      <c r="CO34" s="221">
        <v>0</v>
      </c>
      <c r="CP34" s="167" t="s">
        <v>3</v>
      </c>
      <c r="CQ34" s="154" t="s">
        <v>3</v>
      </c>
      <c r="CR34" s="219"/>
    </row>
    <row r="35" spans="1:96" s="220" customFormat="1" ht="28.5" customHeight="1">
      <c r="A35" s="407" t="s">
        <v>113</v>
      </c>
      <c r="B35" s="407"/>
      <c r="C35" s="150"/>
      <c r="D35" s="221">
        <v>0</v>
      </c>
      <c r="E35" s="221">
        <v>0</v>
      </c>
      <c r="F35" s="167" t="s">
        <v>3</v>
      </c>
      <c r="G35" s="168" t="s">
        <v>3</v>
      </c>
      <c r="H35" s="221">
        <v>0</v>
      </c>
      <c r="I35" s="221">
        <v>0</v>
      </c>
      <c r="J35" s="167" t="s">
        <v>3</v>
      </c>
      <c r="K35" s="154" t="s">
        <v>3</v>
      </c>
      <c r="L35" s="221">
        <v>0</v>
      </c>
      <c r="M35" s="221">
        <v>0</v>
      </c>
      <c r="N35" s="167" t="s">
        <v>3</v>
      </c>
      <c r="O35" s="168" t="s">
        <v>3</v>
      </c>
      <c r="P35" s="221">
        <v>0</v>
      </c>
      <c r="Q35" s="221">
        <v>0</v>
      </c>
      <c r="R35" s="167" t="s">
        <v>3</v>
      </c>
      <c r="S35" s="154" t="s">
        <v>3</v>
      </c>
      <c r="T35" s="407" t="s">
        <v>113</v>
      </c>
      <c r="U35" s="407"/>
      <c r="V35" s="150"/>
      <c r="W35" s="221">
        <v>0</v>
      </c>
      <c r="X35" s="221">
        <v>0</v>
      </c>
      <c r="Y35" s="167" t="s">
        <v>3</v>
      </c>
      <c r="Z35" s="168" t="s">
        <v>3</v>
      </c>
      <c r="AA35" s="221">
        <v>0</v>
      </c>
      <c r="AB35" s="221">
        <v>0</v>
      </c>
      <c r="AC35" s="167" t="s">
        <v>3</v>
      </c>
      <c r="AD35" s="154" t="s">
        <v>3</v>
      </c>
      <c r="AE35" s="221">
        <v>0</v>
      </c>
      <c r="AF35" s="221">
        <v>0</v>
      </c>
      <c r="AG35" s="167" t="s">
        <v>3</v>
      </c>
      <c r="AH35" s="168" t="s">
        <v>3</v>
      </c>
      <c r="AI35" s="221">
        <v>0</v>
      </c>
      <c r="AJ35" s="221">
        <v>0</v>
      </c>
      <c r="AK35" s="167" t="s">
        <v>3</v>
      </c>
      <c r="AL35" s="154" t="s">
        <v>3</v>
      </c>
      <c r="AM35" s="407" t="s">
        <v>113</v>
      </c>
      <c r="AN35" s="407"/>
      <c r="AO35" s="150"/>
      <c r="AP35" s="221">
        <v>0</v>
      </c>
      <c r="AQ35" s="221">
        <v>0</v>
      </c>
      <c r="AR35" s="167" t="s">
        <v>3</v>
      </c>
      <c r="AS35" s="168" t="s">
        <v>3</v>
      </c>
      <c r="AT35" s="221">
        <v>0</v>
      </c>
      <c r="AU35" s="221">
        <v>0</v>
      </c>
      <c r="AV35" s="167" t="s">
        <v>3</v>
      </c>
      <c r="AW35" s="154" t="s">
        <v>3</v>
      </c>
      <c r="AX35" s="221">
        <v>0</v>
      </c>
      <c r="AY35" s="221">
        <v>0</v>
      </c>
      <c r="AZ35" s="167" t="s">
        <v>3</v>
      </c>
      <c r="BA35" s="168" t="s">
        <v>3</v>
      </c>
      <c r="BB35" s="221">
        <v>0</v>
      </c>
      <c r="BC35" s="221">
        <v>0</v>
      </c>
      <c r="BD35" s="167" t="s">
        <v>3</v>
      </c>
      <c r="BE35" s="154" t="s">
        <v>3</v>
      </c>
      <c r="BF35" s="407" t="s">
        <v>113</v>
      </c>
      <c r="BG35" s="407"/>
      <c r="BH35" s="150"/>
      <c r="BI35" s="221">
        <v>0</v>
      </c>
      <c r="BJ35" s="221">
        <v>0</v>
      </c>
      <c r="BK35" s="167" t="s">
        <v>3</v>
      </c>
      <c r="BL35" s="168" t="s">
        <v>3</v>
      </c>
      <c r="BM35" s="221">
        <v>0</v>
      </c>
      <c r="BN35" s="221">
        <v>0</v>
      </c>
      <c r="BO35" s="167" t="s">
        <v>3</v>
      </c>
      <c r="BP35" s="154" t="s">
        <v>3</v>
      </c>
      <c r="BQ35" s="221">
        <v>0</v>
      </c>
      <c r="BR35" s="221">
        <v>0</v>
      </c>
      <c r="BS35" s="167" t="s">
        <v>3</v>
      </c>
      <c r="BT35" s="168" t="s">
        <v>3</v>
      </c>
      <c r="BU35" s="221">
        <v>0</v>
      </c>
      <c r="BV35" s="221">
        <v>0</v>
      </c>
      <c r="BW35" s="167" t="s">
        <v>3</v>
      </c>
      <c r="BX35" s="154" t="s">
        <v>3</v>
      </c>
      <c r="BY35" s="407" t="s">
        <v>113</v>
      </c>
      <c r="BZ35" s="407"/>
      <c r="CA35" s="150"/>
      <c r="CB35" s="221">
        <v>0</v>
      </c>
      <c r="CC35" s="221">
        <v>0</v>
      </c>
      <c r="CD35" s="167" t="s">
        <v>3</v>
      </c>
      <c r="CE35" s="168" t="s">
        <v>3</v>
      </c>
      <c r="CF35" s="221">
        <v>0</v>
      </c>
      <c r="CG35" s="221">
        <v>0</v>
      </c>
      <c r="CH35" s="167" t="s">
        <v>3</v>
      </c>
      <c r="CI35" s="154" t="s">
        <v>3</v>
      </c>
      <c r="CJ35" s="221">
        <v>0</v>
      </c>
      <c r="CK35" s="221">
        <v>0</v>
      </c>
      <c r="CL35" s="167" t="s">
        <v>3</v>
      </c>
      <c r="CM35" s="168" t="s">
        <v>3</v>
      </c>
      <c r="CN35" s="221">
        <v>0</v>
      </c>
      <c r="CO35" s="221">
        <v>0</v>
      </c>
      <c r="CP35" s="167" t="s">
        <v>3</v>
      </c>
      <c r="CQ35" s="154" t="s">
        <v>3</v>
      </c>
      <c r="CR35" s="219"/>
    </row>
    <row r="36" spans="1:96" s="220" customFormat="1" ht="28.5" customHeight="1" thickBot="1">
      <c r="A36" s="411" t="s">
        <v>114</v>
      </c>
      <c r="B36" s="411"/>
      <c r="C36" s="188"/>
      <c r="D36" s="228">
        <v>216868560</v>
      </c>
      <c r="E36" s="228">
        <v>215665070</v>
      </c>
      <c r="F36" s="186">
        <v>99.445060178386385</v>
      </c>
      <c r="G36" s="187">
        <v>99.158696903647751</v>
      </c>
      <c r="H36" s="228">
        <v>332425667</v>
      </c>
      <c r="I36" s="228">
        <v>331002547</v>
      </c>
      <c r="J36" s="186">
        <v>99.571898279443033</v>
      </c>
      <c r="K36" s="186">
        <v>99.070114705938167</v>
      </c>
      <c r="L36" s="228">
        <v>273183555</v>
      </c>
      <c r="M36" s="228">
        <v>271605081</v>
      </c>
      <c r="N36" s="186">
        <v>99.422192891515749</v>
      </c>
      <c r="O36" s="187">
        <v>99.404571533650113</v>
      </c>
      <c r="P36" s="228">
        <v>199382545</v>
      </c>
      <c r="Q36" s="228">
        <v>198017046</v>
      </c>
      <c r="R36" s="186">
        <v>99.315136136917104</v>
      </c>
      <c r="S36" s="186">
        <v>96.91708145727641</v>
      </c>
      <c r="T36" s="411" t="s">
        <v>114</v>
      </c>
      <c r="U36" s="411"/>
      <c r="V36" s="188"/>
      <c r="W36" s="228">
        <v>837690905</v>
      </c>
      <c r="X36" s="228">
        <v>834519582</v>
      </c>
      <c r="Y36" s="186">
        <v>99.621420862865889</v>
      </c>
      <c r="Z36" s="187">
        <v>99.262487980347103</v>
      </c>
      <c r="AA36" s="228">
        <v>364250589</v>
      </c>
      <c r="AB36" s="228">
        <v>363040670</v>
      </c>
      <c r="AC36" s="186">
        <v>99.667833344258511</v>
      </c>
      <c r="AD36" s="186">
        <v>99.734144601045287</v>
      </c>
      <c r="AE36" s="228">
        <v>129296011</v>
      </c>
      <c r="AF36" s="228">
        <v>128426993</v>
      </c>
      <c r="AG36" s="186">
        <v>99.327884910540661</v>
      </c>
      <c r="AH36" s="187">
        <v>98.732249160765832</v>
      </c>
      <c r="AI36" s="228">
        <v>131888302</v>
      </c>
      <c r="AJ36" s="228">
        <v>131019672</v>
      </c>
      <c r="AK36" s="186">
        <v>99.341389655619338</v>
      </c>
      <c r="AL36" s="186">
        <v>98.653085346073027</v>
      </c>
      <c r="AM36" s="411" t="s">
        <v>114</v>
      </c>
      <c r="AN36" s="411"/>
      <c r="AO36" s="188"/>
      <c r="AP36" s="228">
        <v>137223951</v>
      </c>
      <c r="AQ36" s="228">
        <v>136630703</v>
      </c>
      <c r="AR36" s="186">
        <v>99.567678968812075</v>
      </c>
      <c r="AS36" s="187">
        <v>98.242352476560981</v>
      </c>
      <c r="AT36" s="228">
        <v>144400724</v>
      </c>
      <c r="AU36" s="228">
        <v>143651988</v>
      </c>
      <c r="AV36" s="186">
        <v>99.48148736428773</v>
      </c>
      <c r="AW36" s="186">
        <v>97.468494940895354</v>
      </c>
      <c r="AX36" s="228">
        <v>580465781</v>
      </c>
      <c r="AY36" s="228">
        <v>578660646</v>
      </c>
      <c r="AZ36" s="186">
        <v>99.689019566857112</v>
      </c>
      <c r="BA36" s="187">
        <v>97.550642252829249</v>
      </c>
      <c r="BB36" s="228">
        <v>299129462</v>
      </c>
      <c r="BC36" s="228">
        <v>297773315</v>
      </c>
      <c r="BD36" s="186">
        <v>99.546635429712367</v>
      </c>
      <c r="BE36" s="186">
        <v>101.04744931380021</v>
      </c>
      <c r="BF36" s="411" t="s">
        <v>114</v>
      </c>
      <c r="BG36" s="411"/>
      <c r="BH36" s="188"/>
      <c r="BI36" s="228">
        <v>741180898</v>
      </c>
      <c r="BJ36" s="228">
        <v>737413515</v>
      </c>
      <c r="BK36" s="186">
        <v>99.491705329944963</v>
      </c>
      <c r="BL36" s="187">
        <v>99.534129152916421</v>
      </c>
      <c r="BM36" s="228">
        <v>150140340</v>
      </c>
      <c r="BN36" s="228">
        <v>149307452</v>
      </c>
      <c r="BO36" s="186">
        <v>99.445260347751969</v>
      </c>
      <c r="BP36" s="186">
        <v>99.265267582468596</v>
      </c>
      <c r="BQ36" s="228">
        <v>303080055</v>
      </c>
      <c r="BR36" s="228">
        <v>301345020</v>
      </c>
      <c r="BS36" s="186">
        <v>99.427532438582929</v>
      </c>
      <c r="BT36" s="187">
        <v>99.231290711845105</v>
      </c>
      <c r="BU36" s="228">
        <v>129176101</v>
      </c>
      <c r="BV36" s="228">
        <v>128421644</v>
      </c>
      <c r="BW36" s="186">
        <v>99.415946917301682</v>
      </c>
      <c r="BX36" s="186">
        <v>100.24457192388438</v>
      </c>
      <c r="BY36" s="411" t="s">
        <v>114</v>
      </c>
      <c r="BZ36" s="411"/>
      <c r="CA36" s="188"/>
      <c r="CB36" s="228">
        <v>234241082</v>
      </c>
      <c r="CC36" s="228">
        <v>233054274</v>
      </c>
      <c r="CD36" s="186">
        <v>99.493339088998908</v>
      </c>
      <c r="CE36" s="187">
        <v>98.986958731779154</v>
      </c>
      <c r="CF36" s="228">
        <v>173595648</v>
      </c>
      <c r="CG36" s="228">
        <v>172480902</v>
      </c>
      <c r="CH36" s="186">
        <v>99.357849109212694</v>
      </c>
      <c r="CI36" s="186">
        <v>99.377913532091469</v>
      </c>
      <c r="CJ36" s="228">
        <v>340663349</v>
      </c>
      <c r="CK36" s="228">
        <v>338953454</v>
      </c>
      <c r="CL36" s="186">
        <v>99.498068986575944</v>
      </c>
      <c r="CM36" s="187">
        <v>99.884882041561937</v>
      </c>
      <c r="CN36" s="228">
        <v>120040280</v>
      </c>
      <c r="CO36" s="228">
        <v>119137649</v>
      </c>
      <c r="CP36" s="186">
        <v>99.248059901226497</v>
      </c>
      <c r="CQ36" s="186">
        <v>102.79503613906995</v>
      </c>
      <c r="CR36" s="219"/>
    </row>
    <row r="37" spans="1:96" ht="26.25" customHeight="1">
      <c r="E37" s="5"/>
      <c r="F37" s="5"/>
      <c r="G37" s="5"/>
      <c r="I37" s="5"/>
      <c r="J37" s="5"/>
      <c r="K37" s="132"/>
      <c r="L37" s="5"/>
      <c r="M37" s="5"/>
      <c r="N37" s="5"/>
      <c r="O37" s="5"/>
      <c r="P37" s="4"/>
      <c r="Q37" s="5"/>
      <c r="R37" s="5"/>
      <c r="S37" s="132"/>
      <c r="X37" s="5"/>
      <c r="Y37" s="5"/>
      <c r="Z37" s="5"/>
      <c r="AB37" s="5"/>
      <c r="AC37" s="5"/>
      <c r="AD37" s="132"/>
      <c r="AE37" s="229"/>
      <c r="AF37" s="5"/>
      <c r="AG37" s="5"/>
      <c r="AH37" s="5"/>
      <c r="AL37" s="194"/>
      <c r="AP37" s="5"/>
      <c r="AQ37" s="5"/>
      <c r="AR37" s="5"/>
      <c r="AS37" s="5"/>
      <c r="AW37" s="194"/>
      <c r="BB37" s="230">
        <f>BB7+BB12+BB17+BB18+BB19+BB20+BB22+BB23+BB24+BB25+BB26+BB30+BB31+BB32+BB33+BB34+BB35</f>
        <v>299129462</v>
      </c>
      <c r="BC37" s="193">
        <f>BC7+BC12+BC17+BC18+BC19+BC20+BC22+BC23+BC24+BC25+BC26+BC30+BC31+BC32+BC33+BC34+BC35</f>
        <v>297773315</v>
      </c>
      <c r="BE37" s="194"/>
      <c r="BP37" s="194"/>
      <c r="BX37" s="194"/>
      <c r="CI37" s="194"/>
      <c r="CJ37" s="230"/>
    </row>
    <row r="38" spans="1:96" ht="23.1" customHeight="1">
      <c r="S38" s="194"/>
      <c r="AA38" s="193"/>
      <c r="AE38" s="193"/>
      <c r="BE38" s="194"/>
      <c r="BX38" s="194"/>
      <c r="CI38" s="194"/>
      <c r="CJ38" s="401"/>
      <c r="CK38" s="401"/>
      <c r="CL38" s="401"/>
      <c r="CM38" s="401"/>
      <c r="CN38" s="401"/>
      <c r="CO38" s="401"/>
      <c r="CP38" s="401"/>
      <c r="CQ38" s="401"/>
    </row>
    <row r="39" spans="1:96" ht="23.1" customHeight="1">
      <c r="S39" s="194"/>
      <c r="AA39" s="193"/>
      <c r="AE39" s="193"/>
      <c r="BE39" s="194"/>
      <c r="BX39" s="194"/>
      <c r="CI39" s="194"/>
      <c r="CJ39" s="401"/>
      <c r="CK39" s="401"/>
      <c r="CL39" s="401"/>
      <c r="CM39" s="401"/>
      <c r="CN39" s="401"/>
      <c r="CO39" s="401"/>
      <c r="CP39" s="401"/>
      <c r="CQ39" s="401"/>
    </row>
    <row r="40" spans="1:96" ht="23.1" customHeight="1">
      <c r="S40" s="194"/>
      <c r="AA40" s="193"/>
      <c r="AE40" s="193"/>
      <c r="BE40" s="194"/>
      <c r="BX40" s="194"/>
      <c r="CI40" s="194"/>
      <c r="CJ40" s="401"/>
      <c r="CK40" s="401"/>
      <c r="CL40" s="401"/>
      <c r="CM40" s="401"/>
      <c r="CN40" s="401"/>
      <c r="CO40" s="401"/>
      <c r="CP40" s="401"/>
      <c r="CQ40" s="401"/>
    </row>
    <row r="41" spans="1:96" ht="23.1" customHeight="1">
      <c r="S41" s="194"/>
      <c r="AA41" s="193"/>
      <c r="AE41" s="193"/>
      <c r="BE41" s="194"/>
      <c r="BX41" s="194"/>
      <c r="CI41" s="194"/>
      <c r="CJ41" s="401"/>
      <c r="CK41" s="401"/>
      <c r="CL41" s="401"/>
      <c r="CM41" s="401"/>
      <c r="CN41" s="401"/>
      <c r="CO41" s="401"/>
      <c r="CP41" s="401"/>
      <c r="CQ41" s="401"/>
    </row>
    <row r="42" spans="1:96" ht="23.1" customHeight="1">
      <c r="S42" s="194"/>
      <c r="AA42" s="193"/>
      <c r="AE42" s="193"/>
      <c r="BE42" s="194"/>
      <c r="BX42" s="194"/>
      <c r="CI42" s="194"/>
      <c r="CJ42" s="401"/>
      <c r="CK42" s="401"/>
      <c r="CL42" s="401"/>
      <c r="CM42" s="401"/>
      <c r="CN42" s="401"/>
      <c r="CO42" s="401"/>
      <c r="CP42" s="401"/>
      <c r="CQ42" s="401"/>
    </row>
    <row r="43" spans="1:96" ht="23.1" customHeight="1">
      <c r="S43" s="194"/>
      <c r="AA43" s="193"/>
      <c r="AE43" s="193"/>
      <c r="BE43" s="194"/>
      <c r="BX43" s="194"/>
      <c r="CI43" s="194"/>
      <c r="CJ43" s="401"/>
      <c r="CK43" s="401"/>
      <c r="CL43" s="401"/>
      <c r="CM43" s="401"/>
      <c r="CN43" s="401"/>
      <c r="CO43" s="401"/>
      <c r="CP43" s="401"/>
      <c r="CQ43" s="401"/>
    </row>
    <row r="44" spans="1:96" ht="23.1" customHeight="1">
      <c r="S44" s="194"/>
      <c r="AA44" s="193"/>
      <c r="AE44" s="193"/>
      <c r="BE44" s="194"/>
      <c r="BX44" s="194"/>
      <c r="CI44" s="194"/>
      <c r="CJ44" s="401"/>
      <c r="CK44" s="401"/>
      <c r="CL44" s="401"/>
      <c r="CM44" s="401"/>
      <c r="CN44" s="401"/>
      <c r="CO44" s="401"/>
      <c r="CP44" s="401"/>
      <c r="CQ44" s="401"/>
    </row>
    <row r="45" spans="1:96" ht="23.1" customHeight="1">
      <c r="S45" s="194"/>
      <c r="AA45" s="193"/>
      <c r="AE45" s="193"/>
      <c r="BE45" s="194"/>
      <c r="BX45" s="194"/>
      <c r="CI45" s="194"/>
      <c r="CJ45" s="401"/>
      <c r="CK45" s="401"/>
      <c r="CL45" s="401"/>
      <c r="CM45" s="401"/>
      <c r="CN45" s="401"/>
      <c r="CO45" s="401"/>
      <c r="CP45" s="401"/>
      <c r="CQ45" s="401"/>
    </row>
    <row r="46" spans="1:96" ht="23.1" customHeight="1">
      <c r="S46" s="194"/>
      <c r="AA46" s="193"/>
      <c r="AE46" s="193"/>
      <c r="BE46" s="194"/>
      <c r="BX46" s="194"/>
      <c r="CI46" s="194"/>
      <c r="CJ46" s="401"/>
      <c r="CK46" s="401"/>
      <c r="CL46" s="401"/>
      <c r="CM46" s="401"/>
      <c r="CN46" s="401"/>
      <c r="CO46" s="401"/>
      <c r="CP46" s="401"/>
      <c r="CQ46" s="401"/>
    </row>
    <row r="47" spans="1:96" ht="23.1" customHeight="1">
      <c r="S47" s="194"/>
      <c r="AA47" s="193"/>
      <c r="AE47" s="193"/>
      <c r="BE47" s="194"/>
      <c r="BX47" s="194"/>
      <c r="CI47" s="194"/>
      <c r="CJ47" s="401"/>
      <c r="CK47" s="401"/>
      <c r="CL47" s="401"/>
      <c r="CM47" s="401"/>
      <c r="CN47" s="401"/>
      <c r="CO47" s="401"/>
      <c r="CP47" s="401"/>
      <c r="CQ47" s="401"/>
    </row>
    <row r="48" spans="1:96" ht="23.1" customHeight="1">
      <c r="S48" s="194"/>
      <c r="AA48" s="193"/>
      <c r="AE48" s="193"/>
      <c r="BE48" s="194"/>
      <c r="BX48" s="194"/>
      <c r="CI48" s="194"/>
      <c r="CJ48" s="401"/>
      <c r="CK48" s="401"/>
      <c r="CL48" s="401"/>
      <c r="CM48" s="401"/>
      <c r="CN48" s="401"/>
      <c r="CO48" s="401"/>
      <c r="CP48" s="401"/>
      <c r="CQ48" s="401"/>
    </row>
    <row r="49" spans="19:95" ht="23.1" customHeight="1">
      <c r="S49" s="194"/>
      <c r="AA49" s="193"/>
      <c r="AE49" s="193"/>
      <c r="BE49" s="194"/>
      <c r="BX49" s="194"/>
      <c r="CI49" s="194"/>
      <c r="CJ49" s="401"/>
      <c r="CK49" s="401"/>
      <c r="CL49" s="401"/>
      <c r="CM49" s="401"/>
      <c r="CN49" s="401"/>
      <c r="CO49" s="401"/>
      <c r="CP49" s="401"/>
      <c r="CQ49" s="401"/>
    </row>
    <row r="50" spans="19:95" ht="23.1" customHeight="1">
      <c r="S50" s="194"/>
      <c r="AA50" s="193"/>
      <c r="AE50" s="193"/>
      <c r="BE50" s="194"/>
      <c r="BX50" s="194"/>
      <c r="CI50" s="194"/>
      <c r="CJ50" s="401"/>
      <c r="CK50" s="401"/>
      <c r="CL50" s="401"/>
      <c r="CM50" s="401"/>
      <c r="CN50" s="401"/>
      <c r="CO50" s="401"/>
      <c r="CP50" s="401"/>
      <c r="CQ50" s="401"/>
    </row>
    <row r="51" spans="19:95" ht="23.1" customHeight="1">
      <c r="S51" s="194"/>
      <c r="AA51" s="193"/>
      <c r="AE51" s="193"/>
      <c r="BE51" s="194"/>
      <c r="BX51" s="194"/>
      <c r="CI51" s="194"/>
      <c r="CJ51" s="401"/>
      <c r="CK51" s="401"/>
      <c r="CL51" s="401"/>
      <c r="CM51" s="401"/>
      <c r="CN51" s="401"/>
      <c r="CO51" s="401"/>
      <c r="CP51" s="401"/>
      <c r="CQ51" s="401"/>
    </row>
    <row r="52" spans="19:95" ht="23.1" customHeight="1">
      <c r="S52" s="194"/>
      <c r="AA52" s="193"/>
      <c r="AE52" s="193"/>
      <c r="BE52" s="194"/>
      <c r="BX52" s="194"/>
      <c r="CI52" s="194"/>
      <c r="CJ52" s="401"/>
      <c r="CK52" s="401"/>
      <c r="CL52" s="401"/>
      <c r="CM52" s="401"/>
      <c r="CN52" s="401"/>
      <c r="CO52" s="401"/>
      <c r="CP52" s="401"/>
      <c r="CQ52" s="401"/>
    </row>
    <row r="53" spans="19:95" ht="23.1" customHeight="1">
      <c r="S53" s="194"/>
      <c r="AA53" s="193"/>
      <c r="AE53" s="193"/>
      <c r="BE53" s="194"/>
      <c r="BX53" s="194"/>
      <c r="CI53" s="194"/>
      <c r="CJ53" s="401"/>
      <c r="CK53" s="401"/>
      <c r="CL53" s="401"/>
      <c r="CM53" s="401"/>
      <c r="CN53" s="401"/>
      <c r="CO53" s="401"/>
      <c r="CP53" s="401"/>
      <c r="CQ53" s="401"/>
    </row>
    <row r="54" spans="19:95" ht="23.1" customHeight="1">
      <c r="S54" s="194"/>
      <c r="AA54" s="193"/>
      <c r="AE54" s="193"/>
      <c r="BE54" s="194"/>
      <c r="BX54" s="194"/>
      <c r="CI54" s="194"/>
      <c r="CJ54" s="401"/>
      <c r="CK54" s="401"/>
      <c r="CL54" s="401"/>
      <c r="CM54" s="401"/>
      <c r="CN54" s="401"/>
      <c r="CO54" s="401"/>
      <c r="CP54" s="401"/>
      <c r="CQ54" s="401"/>
    </row>
    <row r="55" spans="19:95" ht="23.1" customHeight="1">
      <c r="S55" s="194"/>
      <c r="AA55" s="193"/>
      <c r="AE55" s="193"/>
      <c r="BE55" s="194"/>
      <c r="BX55" s="194"/>
      <c r="CI55" s="194"/>
      <c r="CJ55" s="401"/>
      <c r="CK55" s="401"/>
      <c r="CL55" s="401"/>
      <c r="CM55" s="401"/>
      <c r="CN55" s="401"/>
      <c r="CO55" s="401"/>
      <c r="CP55" s="401"/>
      <c r="CQ55" s="401"/>
    </row>
    <row r="56" spans="19:95" ht="23.1" customHeight="1">
      <c r="S56" s="194"/>
      <c r="AA56" s="193"/>
      <c r="AE56" s="193"/>
      <c r="BE56" s="194"/>
      <c r="BX56" s="194"/>
      <c r="CI56" s="194"/>
      <c r="CJ56" s="401"/>
      <c r="CK56" s="401"/>
      <c r="CL56" s="401"/>
      <c r="CM56" s="401"/>
      <c r="CN56" s="401"/>
      <c r="CO56" s="401"/>
      <c r="CP56" s="401"/>
      <c r="CQ56" s="401"/>
    </row>
    <row r="57" spans="19:95" ht="23.1" customHeight="1">
      <c r="S57" s="194"/>
      <c r="AA57" s="193"/>
      <c r="AE57" s="193"/>
      <c r="BE57" s="194"/>
      <c r="BX57" s="194"/>
      <c r="CI57" s="194"/>
      <c r="CJ57" s="401"/>
      <c r="CK57" s="401"/>
      <c r="CL57" s="401"/>
      <c r="CM57" s="401"/>
      <c r="CN57" s="401"/>
      <c r="CO57" s="401"/>
      <c r="CP57" s="401"/>
      <c r="CQ57" s="401"/>
    </row>
    <row r="58" spans="19:95" ht="23.1" customHeight="1">
      <c r="S58" s="194"/>
      <c r="AA58" s="193"/>
      <c r="AE58" s="193"/>
      <c r="BE58" s="194"/>
      <c r="BX58" s="194"/>
      <c r="CI58" s="194"/>
      <c r="CJ58" s="401"/>
      <c r="CK58" s="401"/>
      <c r="CL58" s="401"/>
      <c r="CM58" s="401"/>
      <c r="CN58" s="401"/>
      <c r="CO58" s="401"/>
      <c r="CP58" s="401"/>
      <c r="CQ58" s="401"/>
    </row>
    <row r="59" spans="19:95" ht="23.1" customHeight="1">
      <c r="S59" s="194"/>
      <c r="AA59" s="193"/>
      <c r="AE59" s="193"/>
      <c r="BE59" s="194"/>
      <c r="BX59" s="194"/>
      <c r="CI59" s="194"/>
      <c r="CJ59" s="401"/>
      <c r="CK59" s="401"/>
      <c r="CL59" s="401"/>
      <c r="CM59" s="401"/>
      <c r="CN59" s="401"/>
      <c r="CO59" s="401"/>
      <c r="CP59" s="401"/>
      <c r="CQ59" s="401"/>
    </row>
    <row r="60" spans="19:95" ht="23.1" customHeight="1">
      <c r="S60" s="194"/>
      <c r="AA60" s="193"/>
      <c r="AE60" s="193"/>
      <c r="BE60" s="194"/>
      <c r="BX60" s="194"/>
      <c r="CI60" s="194"/>
      <c r="CJ60" s="401"/>
      <c r="CK60" s="401"/>
      <c r="CL60" s="401"/>
      <c r="CM60" s="401"/>
      <c r="CN60" s="401"/>
      <c r="CO60" s="401"/>
      <c r="CP60" s="401"/>
      <c r="CQ60" s="401"/>
    </row>
    <row r="61" spans="19:95" ht="23.1" customHeight="1">
      <c r="S61" s="194"/>
      <c r="AA61" s="193"/>
      <c r="AE61" s="193"/>
      <c r="BE61" s="194"/>
      <c r="BX61" s="194"/>
      <c r="CI61" s="194"/>
      <c r="CJ61" s="401"/>
      <c r="CK61" s="401"/>
      <c r="CL61" s="401"/>
      <c r="CM61" s="401"/>
      <c r="CN61" s="401"/>
      <c r="CO61" s="401"/>
      <c r="CP61" s="401"/>
      <c r="CQ61" s="401"/>
    </row>
    <row r="62" spans="19:95" ht="23.1" customHeight="1">
      <c r="S62" s="194"/>
      <c r="AA62" s="193"/>
      <c r="AE62" s="193"/>
      <c r="BE62" s="194"/>
      <c r="BX62" s="194"/>
      <c r="CI62" s="194"/>
      <c r="CJ62" s="401"/>
      <c r="CK62" s="401"/>
      <c r="CL62" s="401"/>
      <c r="CM62" s="401"/>
      <c r="CN62" s="401"/>
      <c r="CO62" s="401"/>
      <c r="CP62" s="401"/>
      <c r="CQ62" s="401"/>
    </row>
    <row r="63" spans="19:95" ht="23.1" customHeight="1">
      <c r="S63" s="194"/>
      <c r="AA63" s="193"/>
      <c r="AE63" s="193"/>
      <c r="BE63" s="194"/>
      <c r="BX63" s="194"/>
      <c r="CI63" s="194"/>
      <c r="CJ63" s="401"/>
      <c r="CK63" s="401"/>
      <c r="CL63" s="401"/>
      <c r="CM63" s="401"/>
      <c r="CN63" s="401"/>
      <c r="CO63" s="401"/>
      <c r="CP63" s="401"/>
      <c r="CQ63" s="401"/>
    </row>
    <row r="64" spans="19:95" ht="23.1" customHeight="1">
      <c r="S64" s="194"/>
      <c r="AA64" s="193"/>
      <c r="AE64" s="193"/>
      <c r="BE64" s="194"/>
      <c r="BX64" s="194"/>
      <c r="CI64" s="194"/>
      <c r="CJ64" s="401"/>
      <c r="CK64" s="401"/>
      <c r="CL64" s="401"/>
      <c r="CM64" s="401"/>
      <c r="CN64" s="401"/>
      <c r="CO64" s="401"/>
      <c r="CP64" s="401"/>
      <c r="CQ64" s="401"/>
    </row>
    <row r="65" spans="19:95" ht="23.1" customHeight="1">
      <c r="S65" s="194"/>
      <c r="AA65" s="193"/>
      <c r="AE65" s="193"/>
      <c r="BE65" s="194"/>
      <c r="BX65" s="194"/>
      <c r="CI65" s="194"/>
      <c r="CJ65" s="401"/>
      <c r="CK65" s="401"/>
      <c r="CL65" s="401"/>
      <c r="CM65" s="401"/>
      <c r="CN65" s="401"/>
      <c r="CO65" s="401"/>
      <c r="CP65" s="401"/>
      <c r="CQ65" s="401"/>
    </row>
    <row r="66" spans="19:95" ht="23.1" customHeight="1">
      <c r="S66" s="194"/>
      <c r="AA66" s="193"/>
      <c r="AE66" s="193"/>
      <c r="BE66" s="194"/>
      <c r="BX66" s="194"/>
      <c r="CI66" s="194"/>
      <c r="CJ66" s="401"/>
      <c r="CK66" s="401"/>
      <c r="CL66" s="401"/>
      <c r="CM66" s="401"/>
      <c r="CN66" s="401"/>
      <c r="CO66" s="401"/>
      <c r="CP66" s="401"/>
      <c r="CQ66" s="401"/>
    </row>
    <row r="67" spans="19:95" ht="23.1" customHeight="1">
      <c r="S67" s="194"/>
      <c r="BE67" s="194"/>
      <c r="BX67" s="194"/>
      <c r="CI67" s="194"/>
    </row>
    <row r="68" spans="19:95" ht="23.1" customHeight="1">
      <c r="S68" s="194"/>
      <c r="BE68" s="194"/>
      <c r="BX68" s="194"/>
      <c r="CI68" s="194"/>
    </row>
    <row r="69" spans="19:95" ht="23.1" customHeight="1">
      <c r="S69" s="194"/>
      <c r="BE69" s="194"/>
      <c r="BX69" s="194"/>
      <c r="CI69" s="194"/>
    </row>
    <row r="70" spans="19:95" ht="23.1" customHeight="1">
      <c r="S70" s="194"/>
      <c r="BE70" s="194"/>
      <c r="BX70" s="194"/>
      <c r="CI70" s="194"/>
    </row>
    <row r="71" spans="19:95" ht="23.1" customHeight="1">
      <c r="S71" s="194"/>
      <c r="BE71" s="194"/>
      <c r="BX71" s="194"/>
      <c r="BY71" s="194"/>
      <c r="CI71" s="194"/>
    </row>
    <row r="72" spans="19:95" ht="23.1" customHeight="1">
      <c r="S72" s="194"/>
      <c r="BE72" s="194"/>
      <c r="BX72" s="194"/>
      <c r="CI72" s="194"/>
    </row>
    <row r="73" spans="19:95" ht="23.1" customHeight="1">
      <c r="S73" s="194"/>
      <c r="BE73" s="194"/>
      <c r="BX73" s="194"/>
      <c r="CI73" s="194"/>
    </row>
    <row r="74" spans="19:95" ht="23.1" customHeight="1">
      <c r="S74" s="194"/>
      <c r="BE74" s="194"/>
      <c r="BX74" s="194"/>
    </row>
    <row r="75" spans="19:95" ht="23.1" customHeight="1">
      <c r="S75" s="194"/>
      <c r="BE75" s="194"/>
      <c r="BX75" s="194"/>
    </row>
    <row r="76" spans="19:95" ht="23.1" customHeight="1">
      <c r="S76" s="194"/>
      <c r="BE76" s="194"/>
      <c r="BX76" s="194"/>
    </row>
    <row r="77" spans="19:95" ht="23.1" customHeight="1">
      <c r="S77" s="194"/>
      <c r="BE77" s="194"/>
      <c r="BX77" s="194"/>
    </row>
    <row r="78" spans="19:95" ht="23.1" customHeight="1">
      <c r="S78" s="194"/>
      <c r="BE78" s="194"/>
      <c r="BX78" s="194"/>
    </row>
    <row r="79" spans="19:95" ht="23.1" customHeight="1">
      <c r="S79" s="194"/>
      <c r="BE79" s="194"/>
      <c r="BX79" s="194"/>
    </row>
    <row r="80" spans="19:95" ht="23.1" customHeight="1">
      <c r="S80" s="194"/>
      <c r="BE80" s="194"/>
    </row>
    <row r="81" spans="19:57" ht="23.1" customHeight="1">
      <c r="S81" s="194"/>
      <c r="BE81" s="194"/>
    </row>
    <row r="82" spans="19:57" ht="23.1" customHeight="1">
      <c r="S82" s="194"/>
      <c r="BE82" s="194"/>
    </row>
    <row r="83" spans="19:57" ht="23.1" customHeight="1">
      <c r="S83" s="194"/>
      <c r="BE83" s="194"/>
    </row>
    <row r="84" spans="19:57" ht="23.1" customHeight="1">
      <c r="S84" s="194"/>
      <c r="BE84" s="194"/>
    </row>
    <row r="85" spans="19:57" ht="23.1" customHeight="1">
      <c r="S85" s="194"/>
    </row>
    <row r="86" spans="19:57" ht="23.1" customHeight="1">
      <c r="S86" s="194"/>
    </row>
    <row r="87" spans="19:57" ht="23.1" customHeight="1">
      <c r="S87" s="194"/>
    </row>
    <row r="88" spans="19:57" ht="23.1" customHeight="1">
      <c r="S88" s="194"/>
    </row>
    <row r="89" spans="19:57" ht="23.1" customHeight="1">
      <c r="S89" s="194"/>
    </row>
    <row r="90" spans="19:57" ht="23.1" customHeight="1">
      <c r="S90" s="194"/>
    </row>
    <row r="91" spans="19:57" ht="23.1" customHeight="1">
      <c r="S91" s="194"/>
    </row>
    <row r="92" spans="19:57" ht="23.1" customHeight="1">
      <c r="S92" s="194"/>
    </row>
    <row r="93" spans="19:57" ht="23.1" customHeight="1">
      <c r="S93" s="194"/>
    </row>
    <row r="94" spans="19:57" ht="23.1" customHeight="1">
      <c r="S94" s="194"/>
    </row>
    <row r="95" spans="19:57" ht="23.1" customHeight="1">
      <c r="S95" s="194"/>
    </row>
    <row r="96" spans="19:57" ht="23.1" customHeight="1">
      <c r="S96" s="194"/>
    </row>
    <row r="97" spans="19:19" ht="23.1" customHeight="1">
      <c r="S97" s="194"/>
    </row>
  </sheetData>
  <sheetProtection selectLockedCells="1"/>
  <mergeCells count="104">
    <mergeCell ref="BM4:BP4"/>
    <mergeCell ref="BQ4:BT4"/>
    <mergeCell ref="BU4:BX4"/>
    <mergeCell ref="CB4:CE4"/>
    <mergeCell ref="BI4:BL4"/>
    <mergeCell ref="BY25:BZ25"/>
    <mergeCell ref="BY26:BZ26"/>
    <mergeCell ref="BY30:BZ30"/>
    <mergeCell ref="BY33:BZ33"/>
    <mergeCell ref="BY34:BZ34"/>
    <mergeCell ref="BY35:BZ35"/>
    <mergeCell ref="BY36:BZ36"/>
    <mergeCell ref="BY32:BZ32"/>
    <mergeCell ref="CN4:CQ4"/>
    <mergeCell ref="CF4:CI4"/>
    <mergeCell ref="BY31:BZ31"/>
    <mergeCell ref="BY6:BZ6"/>
    <mergeCell ref="BY7:BZ7"/>
    <mergeCell ref="BY12:BZ12"/>
    <mergeCell ref="BY15:BZ15"/>
    <mergeCell ref="BY16:BZ16"/>
    <mergeCell ref="BY20:BZ20"/>
    <mergeCell ref="BY21:BZ21"/>
    <mergeCell ref="BY24:BZ24"/>
    <mergeCell ref="CJ4:CM4"/>
    <mergeCell ref="A6:B6"/>
    <mergeCell ref="A7:B7"/>
    <mergeCell ref="A12:B12"/>
    <mergeCell ref="T6:U6"/>
    <mergeCell ref="T7:U7"/>
    <mergeCell ref="T12:U12"/>
    <mergeCell ref="L4:O4"/>
    <mergeCell ref="AE4:AH4"/>
    <mergeCell ref="AM6:AN6"/>
    <mergeCell ref="AM7:AN7"/>
    <mergeCell ref="AM12:AN12"/>
    <mergeCell ref="AI4:AL4"/>
    <mergeCell ref="D4:G4"/>
    <mergeCell ref="H4:K4"/>
    <mergeCell ref="P4:S4"/>
    <mergeCell ref="AA4:AD4"/>
    <mergeCell ref="A15:B15"/>
    <mergeCell ref="A16:B16"/>
    <mergeCell ref="A20:B20"/>
    <mergeCell ref="A21:B21"/>
    <mergeCell ref="T15:U15"/>
    <mergeCell ref="AM15:AN15"/>
    <mergeCell ref="T20:U20"/>
    <mergeCell ref="T21:U21"/>
    <mergeCell ref="T24:U24"/>
    <mergeCell ref="T16:U16"/>
    <mergeCell ref="AM35:AN35"/>
    <mergeCell ref="AM36:AN36"/>
    <mergeCell ref="A32:B32"/>
    <mergeCell ref="A33:B33"/>
    <mergeCell ref="T34:U34"/>
    <mergeCell ref="T35:U35"/>
    <mergeCell ref="T36:U36"/>
    <mergeCell ref="A24:B24"/>
    <mergeCell ref="T25:U25"/>
    <mergeCell ref="BF36:BG36"/>
    <mergeCell ref="T31:U31"/>
    <mergeCell ref="T32:U32"/>
    <mergeCell ref="T33:U33"/>
    <mergeCell ref="T30:U30"/>
    <mergeCell ref="A31:B31"/>
    <mergeCell ref="A25:B25"/>
    <mergeCell ref="BF33:BG33"/>
    <mergeCell ref="BF34:BG34"/>
    <mergeCell ref="BF35:BG35"/>
    <mergeCell ref="BF25:BG25"/>
    <mergeCell ref="BF26:BG26"/>
    <mergeCell ref="BF32:BG32"/>
    <mergeCell ref="A35:B35"/>
    <mergeCell ref="A26:B26"/>
    <mergeCell ref="A30:B30"/>
    <mergeCell ref="T26:U26"/>
    <mergeCell ref="A36:B36"/>
    <mergeCell ref="A34:B34"/>
    <mergeCell ref="AM32:AN32"/>
    <mergeCell ref="AM33:AN33"/>
    <mergeCell ref="AM34:AN34"/>
    <mergeCell ref="BF30:BG30"/>
    <mergeCell ref="BF31:BG31"/>
    <mergeCell ref="AX4:BA4"/>
    <mergeCell ref="AM31:AN31"/>
    <mergeCell ref="AM24:AN24"/>
    <mergeCell ref="AM25:AN25"/>
    <mergeCell ref="AM26:AN26"/>
    <mergeCell ref="AM30:AN30"/>
    <mergeCell ref="AT4:AW4"/>
    <mergeCell ref="AM16:AN16"/>
    <mergeCell ref="AM20:AN20"/>
    <mergeCell ref="AM21:AN21"/>
    <mergeCell ref="AP4:AS4"/>
    <mergeCell ref="BB4:BE4"/>
    <mergeCell ref="BF6:BG6"/>
    <mergeCell ref="BF7:BG7"/>
    <mergeCell ref="BF12:BG12"/>
    <mergeCell ref="BF15:BG15"/>
    <mergeCell ref="BF16:BG16"/>
    <mergeCell ref="BF20:BG20"/>
    <mergeCell ref="BF21:BG21"/>
    <mergeCell ref="BF24:BG24"/>
  </mergeCells>
  <phoneticPr fontId="3"/>
  <printOptions horizontalCentered="1" gridLinesSet="0"/>
  <pageMargins left="0.59055118110236227" right="0.59055118110236227" top="0.74803149606299213" bottom="0.62992125984251968" header="0.51181102362204722" footer="0.31496062992125984"/>
  <pageSetup paperSize="9" scale="81" firstPageNumber="160" fitToWidth="0" pageOrder="overThenDown" orientation="portrait" blackAndWhite="1" useFirstPageNumber="1" r:id="rId1"/>
  <headerFooter scaleWithDoc="0" alignWithMargins="0">
    <oddFooter>&amp;C&amp;"游明朝,標準"&amp;10&amp;P</oddFooter>
  </headerFooter>
  <colBreaks count="9" manualBreakCount="9">
    <brk id="11" max="35" man="1"/>
    <brk id="19" max="35" man="1"/>
    <brk id="30" max="35" man="1"/>
    <brk id="38" max="35" man="1"/>
    <brk id="49" max="35" man="1"/>
    <brk id="57" max="35" man="1"/>
    <brk id="68" max="35" man="1"/>
    <brk id="76" max="35" man="1"/>
    <brk id="87"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CS66"/>
  <sheetViews>
    <sheetView zoomScale="75" zoomScaleNormal="75" zoomScaleSheetLayoutView="70" workbookViewId="0">
      <selection activeCell="CT1" sqref="CT1:CU1048576"/>
    </sheetView>
  </sheetViews>
  <sheetFormatPr defaultColWidth="11.375" defaultRowHeight="23.1" customHeight="1"/>
  <cols>
    <col min="1" max="1" width="4.25" style="1" customWidth="1"/>
    <col min="2" max="2" width="10.125" style="1" customWidth="1"/>
    <col min="3" max="3" width="0.75" style="1" customWidth="1"/>
    <col min="4" max="4" width="15" style="2" customWidth="1"/>
    <col min="5" max="5" width="15" style="1" customWidth="1"/>
    <col min="6" max="7" width="9" style="1" customWidth="1"/>
    <col min="8" max="8" width="15" style="2" customWidth="1"/>
    <col min="9" max="9" width="14.875" style="1" customWidth="1"/>
    <col min="10" max="11" width="9" style="1" customWidth="1"/>
    <col min="12" max="13" width="17.625" style="1" customWidth="1"/>
    <col min="14" max="15" width="9.625" style="1" customWidth="1"/>
    <col min="16" max="17" width="17.625" style="1" customWidth="1"/>
    <col min="18" max="19" width="9.625" style="1" customWidth="1"/>
    <col min="20" max="20" width="4.25" style="1" customWidth="1"/>
    <col min="21" max="21" width="10.125" style="1" customWidth="1"/>
    <col min="22" max="22" width="0.75" style="1" customWidth="1"/>
    <col min="23" max="23" width="15" style="2" customWidth="1"/>
    <col min="24" max="24" width="15" style="1" customWidth="1"/>
    <col min="25" max="26" width="9" style="1" customWidth="1"/>
    <col min="27" max="27" width="15" style="2" customWidth="1"/>
    <col min="28" max="28" width="15" style="1" customWidth="1"/>
    <col min="29" max="30" width="9" style="1" customWidth="1"/>
    <col min="31" max="31" width="17.625" style="2" customWidth="1"/>
    <col min="32" max="32" width="17.625" style="1" customWidth="1"/>
    <col min="33" max="34" width="9.625" style="1" customWidth="1"/>
    <col min="35" max="36" width="17.625" style="1" customWidth="1"/>
    <col min="37" max="38" width="9.625" style="1" customWidth="1"/>
    <col min="39" max="39" width="4.25" style="1" customWidth="1"/>
    <col min="40" max="40" width="10.125" style="1" customWidth="1"/>
    <col min="41" max="41" width="0.75" style="1" customWidth="1"/>
    <col min="42" max="43" width="15" style="1" customWidth="1"/>
    <col min="44" max="45" width="9" style="1" customWidth="1"/>
    <col min="46" max="47" width="15" style="1" customWidth="1"/>
    <col min="48" max="49" width="9" style="1" customWidth="1"/>
    <col min="50" max="51" width="17.625" style="1" customWidth="1"/>
    <col min="52" max="53" width="9.625" style="1" customWidth="1"/>
    <col min="54" max="55" width="17.625" style="1" customWidth="1"/>
    <col min="56" max="57" width="9.625" style="1" customWidth="1"/>
    <col min="58" max="58" width="4.25" style="1" customWidth="1"/>
    <col min="59" max="59" width="10.125" style="1" customWidth="1"/>
    <col min="60" max="60" width="0.75" style="1" customWidth="1"/>
    <col min="61" max="62" width="15" style="1" customWidth="1"/>
    <col min="63" max="64" width="9" style="1" customWidth="1"/>
    <col min="65" max="66" width="15" style="1" customWidth="1"/>
    <col min="67" max="68" width="9" style="1" customWidth="1"/>
    <col min="69" max="70" width="17.625" style="1" customWidth="1"/>
    <col min="71" max="72" width="9.625" style="1" customWidth="1"/>
    <col min="73" max="74" width="17.625" style="1" customWidth="1"/>
    <col min="75" max="76" width="9.625" style="1" customWidth="1"/>
    <col min="77" max="77" width="4.25" style="1" customWidth="1"/>
    <col min="78" max="78" width="10.125" style="1" customWidth="1"/>
    <col min="79" max="79" width="0.75" style="1" customWidth="1"/>
    <col min="80" max="81" width="15" style="1" customWidth="1"/>
    <col min="82" max="83" width="9" style="1" customWidth="1"/>
    <col min="84" max="85" width="15" style="1" customWidth="1"/>
    <col min="86" max="86" width="9" style="1" customWidth="1"/>
    <col min="87" max="87" width="9" style="3" customWidth="1"/>
    <col min="88" max="89" width="17.625" style="1" customWidth="1"/>
    <col min="90" max="90" width="9.625" style="1" customWidth="1"/>
    <col min="91" max="91" width="9.625" style="3" customWidth="1"/>
    <col min="92" max="93" width="17.625" style="1" customWidth="1"/>
    <col min="94" max="94" width="9.625" style="1" customWidth="1"/>
    <col min="95" max="95" width="9.625" style="3" customWidth="1"/>
    <col min="96" max="96" width="11.375" style="133"/>
    <col min="97" max="16384" width="11.375" style="1"/>
  </cols>
  <sheetData>
    <row r="1" spans="1:96" ht="23.25" customHeight="1">
      <c r="A1" s="8"/>
      <c r="B1" s="7"/>
      <c r="C1" s="6"/>
      <c r="AL1" s="133"/>
    </row>
    <row r="2" spans="1:96" s="10" customFormat="1" ht="23.25" customHeight="1">
      <c r="A2" s="9" t="s">
        <v>282</v>
      </c>
      <c r="B2" s="9"/>
      <c r="D2" s="11"/>
      <c r="H2" s="11"/>
      <c r="S2" s="98"/>
      <c r="T2" s="9" t="str">
        <f>A2</f>
        <v>　(1)　令和３年度市税決算額</v>
      </c>
      <c r="U2" s="9"/>
      <c r="W2" s="11"/>
      <c r="AA2" s="11"/>
      <c r="AE2" s="11"/>
      <c r="AL2" s="98"/>
      <c r="AM2" s="9" t="str">
        <f>T2</f>
        <v>　(1)　令和３年度市税決算額</v>
      </c>
      <c r="AN2" s="9"/>
      <c r="BF2" s="9" t="str">
        <f>T2</f>
        <v>　(1)　令和３年度市税決算額</v>
      </c>
      <c r="BG2" s="9"/>
      <c r="BY2" s="9" t="str">
        <f>T2</f>
        <v>　(1)　令和３年度市税決算額</v>
      </c>
      <c r="BZ2" s="9"/>
      <c r="CI2" s="135"/>
      <c r="CM2" s="110"/>
      <c r="CQ2" s="110"/>
      <c r="CR2" s="98"/>
    </row>
    <row r="3" spans="1:96" s="10" customFormat="1" ht="26.25" customHeight="1" thickBot="1">
      <c r="A3" s="9" t="s">
        <v>354</v>
      </c>
      <c r="B3" s="9"/>
      <c r="D3" s="11"/>
      <c r="H3" s="11"/>
      <c r="K3" s="98"/>
      <c r="S3" s="134" t="s">
        <v>0</v>
      </c>
      <c r="T3" s="9" t="str">
        <f>$A$3&amp;"(つづき)"</f>
        <v>　　ウ.　滞納繰越分(つづき)</v>
      </c>
      <c r="U3" s="9"/>
      <c r="W3" s="11"/>
      <c r="AA3" s="11"/>
      <c r="AD3" s="98"/>
      <c r="AE3" s="11"/>
      <c r="AL3" s="134" t="s">
        <v>0</v>
      </c>
      <c r="AM3" s="9" t="str">
        <f>T3</f>
        <v>　　ウ.　滞納繰越分(つづき)</v>
      </c>
      <c r="AN3" s="9"/>
      <c r="AW3" s="134"/>
      <c r="BE3" s="134" t="s">
        <v>0</v>
      </c>
      <c r="BF3" s="9" t="str">
        <f>T3</f>
        <v>　　ウ.　滞納繰越分(つづき)</v>
      </c>
      <c r="BG3" s="9"/>
      <c r="BP3" s="98"/>
      <c r="BX3" s="134" t="s">
        <v>0</v>
      </c>
      <c r="BY3" s="9" t="str">
        <f>T3</f>
        <v>　　ウ.　滞納繰越分(つづき)</v>
      </c>
      <c r="BZ3" s="9"/>
      <c r="CI3" s="135"/>
      <c r="CM3" s="21"/>
      <c r="CQ3" s="21" t="s">
        <v>0</v>
      </c>
      <c r="CR3" s="98"/>
    </row>
    <row r="4" spans="1:96" s="15" customFormat="1" ht="26.25" customHeight="1">
      <c r="A4" s="43"/>
      <c r="B4" s="43"/>
      <c r="C4" s="44"/>
      <c r="D4" s="417" t="s">
        <v>101</v>
      </c>
      <c r="E4" s="416"/>
      <c r="F4" s="416"/>
      <c r="G4" s="421"/>
      <c r="H4" s="417" t="s">
        <v>10</v>
      </c>
      <c r="I4" s="416"/>
      <c r="J4" s="416"/>
      <c r="K4" s="416"/>
      <c r="L4" s="419" t="s">
        <v>95</v>
      </c>
      <c r="M4" s="419"/>
      <c r="N4" s="419"/>
      <c r="O4" s="420"/>
      <c r="P4" s="417" t="s">
        <v>11</v>
      </c>
      <c r="Q4" s="416"/>
      <c r="R4" s="416"/>
      <c r="S4" s="416"/>
      <c r="T4" s="43"/>
      <c r="U4" s="43"/>
      <c r="V4" s="44"/>
      <c r="W4" s="416" t="s">
        <v>77</v>
      </c>
      <c r="X4" s="416"/>
      <c r="Y4" s="416"/>
      <c r="Z4" s="416"/>
      <c r="AA4" s="45" t="s">
        <v>12</v>
      </c>
      <c r="AB4" s="46"/>
      <c r="AC4" s="46"/>
      <c r="AD4" s="46"/>
      <c r="AE4" s="416" t="s">
        <v>172</v>
      </c>
      <c r="AF4" s="416"/>
      <c r="AG4" s="416"/>
      <c r="AH4" s="421"/>
      <c r="AI4" s="417" t="s">
        <v>64</v>
      </c>
      <c r="AJ4" s="416"/>
      <c r="AK4" s="416"/>
      <c r="AL4" s="416"/>
      <c r="AM4" s="43"/>
      <c r="AN4" s="43"/>
      <c r="AO4" s="44"/>
      <c r="AP4" s="418" t="s">
        <v>236</v>
      </c>
      <c r="AQ4" s="419"/>
      <c r="AR4" s="419"/>
      <c r="AS4" s="419"/>
      <c r="AT4" s="422" t="s">
        <v>65</v>
      </c>
      <c r="AU4" s="422"/>
      <c r="AV4" s="422"/>
      <c r="AW4" s="417"/>
      <c r="AX4" s="416" t="s">
        <v>188</v>
      </c>
      <c r="AY4" s="416"/>
      <c r="AZ4" s="416"/>
      <c r="BA4" s="416"/>
      <c r="BB4" s="417" t="s">
        <v>189</v>
      </c>
      <c r="BC4" s="416"/>
      <c r="BD4" s="416"/>
      <c r="BE4" s="416"/>
      <c r="BF4" s="43"/>
      <c r="BG4" s="43"/>
      <c r="BH4" s="44"/>
      <c r="BI4" s="416" t="s">
        <v>190</v>
      </c>
      <c r="BJ4" s="416"/>
      <c r="BK4" s="416"/>
      <c r="BL4" s="416"/>
      <c r="BM4" s="417" t="s">
        <v>67</v>
      </c>
      <c r="BN4" s="416"/>
      <c r="BO4" s="416"/>
      <c r="BP4" s="416"/>
      <c r="BQ4" s="416" t="s">
        <v>89</v>
      </c>
      <c r="BR4" s="416"/>
      <c r="BS4" s="416"/>
      <c r="BT4" s="416"/>
      <c r="BU4" s="417" t="s">
        <v>96</v>
      </c>
      <c r="BV4" s="416"/>
      <c r="BW4" s="416"/>
      <c r="BX4" s="416"/>
      <c r="BY4" s="43"/>
      <c r="BZ4" s="43"/>
      <c r="CA4" s="44"/>
      <c r="CB4" s="416" t="s">
        <v>97</v>
      </c>
      <c r="CC4" s="416"/>
      <c r="CD4" s="416"/>
      <c r="CE4" s="416"/>
      <c r="CF4" s="422" t="s">
        <v>91</v>
      </c>
      <c r="CG4" s="422"/>
      <c r="CH4" s="422"/>
      <c r="CI4" s="417"/>
      <c r="CJ4" s="416" t="s">
        <v>98</v>
      </c>
      <c r="CK4" s="416"/>
      <c r="CL4" s="416"/>
      <c r="CM4" s="421"/>
      <c r="CN4" s="417" t="s">
        <v>196</v>
      </c>
      <c r="CO4" s="416"/>
      <c r="CP4" s="416"/>
      <c r="CQ4" s="416"/>
      <c r="CR4" s="136"/>
    </row>
    <row r="5" spans="1:96" s="10" customFormat="1" ht="26.25" customHeight="1">
      <c r="A5" s="205"/>
      <c r="B5" s="205"/>
      <c r="C5" s="206"/>
      <c r="D5" s="207" t="s">
        <v>99</v>
      </c>
      <c r="E5" s="208" t="s">
        <v>100</v>
      </c>
      <c r="F5" s="208" t="s">
        <v>1</v>
      </c>
      <c r="G5" s="209" t="s">
        <v>2</v>
      </c>
      <c r="H5" s="213" t="s">
        <v>99</v>
      </c>
      <c r="I5" s="208" t="s">
        <v>100</v>
      </c>
      <c r="J5" s="208" t="s">
        <v>1</v>
      </c>
      <c r="K5" s="210" t="s">
        <v>2</v>
      </c>
      <c r="L5" s="211" t="s">
        <v>99</v>
      </c>
      <c r="M5" s="208" t="s">
        <v>100</v>
      </c>
      <c r="N5" s="208" t="s">
        <v>1</v>
      </c>
      <c r="O5" s="212" t="s">
        <v>2</v>
      </c>
      <c r="P5" s="213" t="s">
        <v>99</v>
      </c>
      <c r="Q5" s="208" t="s">
        <v>100</v>
      </c>
      <c r="R5" s="208" t="s">
        <v>1</v>
      </c>
      <c r="S5" s="208" t="s">
        <v>2</v>
      </c>
      <c r="T5" s="205"/>
      <c r="U5" s="205"/>
      <c r="V5" s="206"/>
      <c r="W5" s="207" t="s">
        <v>99</v>
      </c>
      <c r="X5" s="208" t="s">
        <v>100</v>
      </c>
      <c r="Y5" s="208" t="s">
        <v>1</v>
      </c>
      <c r="Z5" s="208" t="s">
        <v>2</v>
      </c>
      <c r="AA5" s="213" t="s">
        <v>99</v>
      </c>
      <c r="AB5" s="208" t="s">
        <v>100</v>
      </c>
      <c r="AC5" s="208" t="s">
        <v>1</v>
      </c>
      <c r="AD5" s="208" t="s">
        <v>2</v>
      </c>
      <c r="AE5" s="207" t="s">
        <v>99</v>
      </c>
      <c r="AF5" s="208" t="s">
        <v>100</v>
      </c>
      <c r="AG5" s="208" t="s">
        <v>1</v>
      </c>
      <c r="AH5" s="209" t="s">
        <v>2</v>
      </c>
      <c r="AI5" s="211" t="s">
        <v>99</v>
      </c>
      <c r="AJ5" s="208" t="s">
        <v>100</v>
      </c>
      <c r="AK5" s="208" t="s">
        <v>1</v>
      </c>
      <c r="AL5" s="208" t="s">
        <v>2</v>
      </c>
      <c r="AM5" s="205"/>
      <c r="AN5" s="205"/>
      <c r="AO5" s="206"/>
      <c r="AP5" s="214" t="s">
        <v>99</v>
      </c>
      <c r="AQ5" s="208" t="s">
        <v>100</v>
      </c>
      <c r="AR5" s="208" t="s">
        <v>1</v>
      </c>
      <c r="AS5" s="208" t="s">
        <v>2</v>
      </c>
      <c r="AT5" s="214" t="s">
        <v>99</v>
      </c>
      <c r="AU5" s="209" t="s">
        <v>100</v>
      </c>
      <c r="AV5" s="209" t="s">
        <v>1</v>
      </c>
      <c r="AW5" s="208" t="s">
        <v>2</v>
      </c>
      <c r="AX5" s="211" t="s">
        <v>99</v>
      </c>
      <c r="AY5" s="209" t="s">
        <v>100</v>
      </c>
      <c r="AZ5" s="209" t="s">
        <v>1</v>
      </c>
      <c r="BA5" s="208" t="s">
        <v>2</v>
      </c>
      <c r="BB5" s="214" t="s">
        <v>99</v>
      </c>
      <c r="BC5" s="209" t="s">
        <v>100</v>
      </c>
      <c r="BD5" s="209" t="s">
        <v>1</v>
      </c>
      <c r="BE5" s="208" t="s">
        <v>2</v>
      </c>
      <c r="BF5" s="205"/>
      <c r="BG5" s="205"/>
      <c r="BH5" s="206"/>
      <c r="BI5" s="211" t="s">
        <v>99</v>
      </c>
      <c r="BJ5" s="209" t="s">
        <v>100</v>
      </c>
      <c r="BK5" s="209" t="s">
        <v>1</v>
      </c>
      <c r="BL5" s="208" t="s">
        <v>2</v>
      </c>
      <c r="BM5" s="213" t="s">
        <v>99</v>
      </c>
      <c r="BN5" s="208" t="s">
        <v>100</v>
      </c>
      <c r="BO5" s="208" t="s">
        <v>1</v>
      </c>
      <c r="BP5" s="208" t="s">
        <v>2</v>
      </c>
      <c r="BQ5" s="207" t="s">
        <v>99</v>
      </c>
      <c r="BR5" s="208" t="s">
        <v>100</v>
      </c>
      <c r="BS5" s="208" t="s">
        <v>1</v>
      </c>
      <c r="BT5" s="208" t="s">
        <v>2</v>
      </c>
      <c r="BU5" s="214" t="s">
        <v>99</v>
      </c>
      <c r="BV5" s="209" t="s">
        <v>100</v>
      </c>
      <c r="BW5" s="209" t="s">
        <v>1</v>
      </c>
      <c r="BX5" s="208" t="s">
        <v>2</v>
      </c>
      <c r="BY5" s="205"/>
      <c r="BZ5" s="205"/>
      <c r="CA5" s="206"/>
      <c r="CB5" s="211" t="s">
        <v>99</v>
      </c>
      <c r="CC5" s="209" t="s">
        <v>100</v>
      </c>
      <c r="CD5" s="209" t="s">
        <v>1</v>
      </c>
      <c r="CE5" s="208" t="s">
        <v>2</v>
      </c>
      <c r="CF5" s="214" t="s">
        <v>99</v>
      </c>
      <c r="CG5" s="209" t="s">
        <v>100</v>
      </c>
      <c r="CH5" s="209" t="s">
        <v>1</v>
      </c>
      <c r="CI5" s="231" t="s">
        <v>2</v>
      </c>
      <c r="CJ5" s="211" t="s">
        <v>99</v>
      </c>
      <c r="CK5" s="209" t="s">
        <v>100</v>
      </c>
      <c r="CL5" s="209" t="s">
        <v>1</v>
      </c>
      <c r="CM5" s="232" t="s">
        <v>2</v>
      </c>
      <c r="CN5" s="214" t="s">
        <v>99</v>
      </c>
      <c r="CO5" s="209" t="s">
        <v>100</v>
      </c>
      <c r="CP5" s="209" t="s">
        <v>1</v>
      </c>
      <c r="CQ5" s="231" t="s">
        <v>2</v>
      </c>
      <c r="CR5" s="98"/>
    </row>
    <row r="6" spans="1:96" s="93" customFormat="1" ht="28.5" customHeight="1">
      <c r="A6" s="406" t="s">
        <v>22</v>
      </c>
      <c r="B6" s="406"/>
      <c r="C6" s="150"/>
      <c r="D6" s="94">
        <v>2370799</v>
      </c>
      <c r="E6" s="218">
        <v>1100661</v>
      </c>
      <c r="F6" s="147">
        <v>46.425740857828949</v>
      </c>
      <c r="G6" s="148">
        <v>119.52754161132788</v>
      </c>
      <c r="H6" s="233">
        <v>2501117</v>
      </c>
      <c r="I6" s="94">
        <v>1134085</v>
      </c>
      <c r="J6" s="153">
        <v>45.343140684742053</v>
      </c>
      <c r="K6" s="149">
        <v>110.96135820612218</v>
      </c>
      <c r="L6" s="94">
        <v>3723964</v>
      </c>
      <c r="M6" s="94">
        <v>1218927</v>
      </c>
      <c r="N6" s="153">
        <v>32.731975926727543</v>
      </c>
      <c r="O6" s="148">
        <v>133.60066026134248</v>
      </c>
      <c r="P6" s="233">
        <v>2918215</v>
      </c>
      <c r="Q6" s="94">
        <v>808423</v>
      </c>
      <c r="R6" s="153">
        <v>27.702653848328517</v>
      </c>
      <c r="S6" s="149">
        <v>100.30796298984666</v>
      </c>
      <c r="T6" s="406" t="s">
        <v>22</v>
      </c>
      <c r="U6" s="406"/>
      <c r="V6" s="150"/>
      <c r="W6" s="94">
        <v>4910181</v>
      </c>
      <c r="X6" s="218">
        <v>2670689</v>
      </c>
      <c r="Y6" s="147">
        <v>54.390846284485242</v>
      </c>
      <c r="Z6" s="149">
        <v>128.54918409173831</v>
      </c>
      <c r="AA6" s="234">
        <v>1607237</v>
      </c>
      <c r="AB6" s="218">
        <v>974723</v>
      </c>
      <c r="AC6" s="147">
        <v>60.645878610310731</v>
      </c>
      <c r="AD6" s="149">
        <v>106.24031303475863</v>
      </c>
      <c r="AE6" s="235">
        <v>1953915</v>
      </c>
      <c r="AF6" s="218">
        <v>760867</v>
      </c>
      <c r="AG6" s="147">
        <v>38.940639690058163</v>
      </c>
      <c r="AH6" s="149">
        <v>102.74336271235877</v>
      </c>
      <c r="AI6" s="234">
        <v>1556889</v>
      </c>
      <c r="AJ6" s="218">
        <v>480394</v>
      </c>
      <c r="AK6" s="147">
        <v>30.856021206393002</v>
      </c>
      <c r="AL6" s="149">
        <v>113.87737879635512</v>
      </c>
      <c r="AM6" s="406" t="s">
        <v>22</v>
      </c>
      <c r="AN6" s="406"/>
      <c r="AO6" s="150"/>
      <c r="AP6" s="94">
        <v>1212077</v>
      </c>
      <c r="AQ6" s="218">
        <v>742121</v>
      </c>
      <c r="AR6" s="147">
        <v>61.227215762694939</v>
      </c>
      <c r="AS6" s="149">
        <v>183.02464264222792</v>
      </c>
      <c r="AT6" s="234">
        <v>1989944</v>
      </c>
      <c r="AU6" s="94">
        <v>970024</v>
      </c>
      <c r="AV6" s="153">
        <v>48.746296378189534</v>
      </c>
      <c r="AW6" s="149">
        <v>179.91360651085668</v>
      </c>
      <c r="AX6" s="94">
        <v>4934198</v>
      </c>
      <c r="AY6" s="218">
        <v>2946523</v>
      </c>
      <c r="AZ6" s="147">
        <v>59.716351066576578</v>
      </c>
      <c r="BA6" s="149">
        <v>306.29391928415208</v>
      </c>
      <c r="BB6" s="233">
        <v>2488716</v>
      </c>
      <c r="BC6" s="94">
        <v>1473076</v>
      </c>
      <c r="BD6" s="153">
        <v>59.190200890740442</v>
      </c>
      <c r="BE6" s="149">
        <v>216.57245099437353</v>
      </c>
      <c r="BF6" s="406" t="s">
        <v>22</v>
      </c>
      <c r="BG6" s="406"/>
      <c r="BH6" s="150"/>
      <c r="BI6" s="94">
        <v>9478528</v>
      </c>
      <c r="BJ6" s="218">
        <v>4012781</v>
      </c>
      <c r="BK6" s="147">
        <v>42.335487113610895</v>
      </c>
      <c r="BL6" s="149">
        <v>165.88553314873963</v>
      </c>
      <c r="BM6" s="233">
        <v>1348876</v>
      </c>
      <c r="BN6" s="94">
        <v>537042</v>
      </c>
      <c r="BO6" s="153">
        <v>39.814037761810575</v>
      </c>
      <c r="BP6" s="149">
        <v>123.93658266408197</v>
      </c>
      <c r="BQ6" s="94">
        <v>3083460</v>
      </c>
      <c r="BR6" s="218">
        <v>1357695</v>
      </c>
      <c r="BS6" s="147">
        <v>44.031542487984275</v>
      </c>
      <c r="BT6" s="149">
        <v>143.81798594758467</v>
      </c>
      <c r="BU6" s="234">
        <v>1759338</v>
      </c>
      <c r="BV6" s="94">
        <v>575404</v>
      </c>
      <c r="BW6" s="153">
        <v>32.705710898076433</v>
      </c>
      <c r="BX6" s="149">
        <v>107.69003303294873</v>
      </c>
      <c r="BY6" s="406" t="s">
        <v>22</v>
      </c>
      <c r="BZ6" s="406"/>
      <c r="CA6" s="150"/>
      <c r="CB6" s="94">
        <v>2977886</v>
      </c>
      <c r="CC6" s="218">
        <v>1113839</v>
      </c>
      <c r="CD6" s="147">
        <v>37.403681672166094</v>
      </c>
      <c r="CE6" s="149">
        <v>128.28728989055995</v>
      </c>
      <c r="CF6" s="233">
        <v>1469666</v>
      </c>
      <c r="CG6" s="94">
        <v>713140</v>
      </c>
      <c r="CH6" s="153">
        <v>48.523950339737056</v>
      </c>
      <c r="CI6" s="149">
        <v>134.08567012751621</v>
      </c>
      <c r="CJ6" s="94">
        <v>3421813</v>
      </c>
      <c r="CK6" s="94">
        <v>1475343</v>
      </c>
      <c r="CL6" s="153">
        <v>43.115827779016563</v>
      </c>
      <c r="CM6" s="149">
        <v>129.33459452730648</v>
      </c>
      <c r="CN6" s="233">
        <v>1265581</v>
      </c>
      <c r="CO6" s="94">
        <v>478185</v>
      </c>
      <c r="CP6" s="153">
        <v>37.783832089767465</v>
      </c>
      <c r="CQ6" s="149">
        <v>89.901635275936371</v>
      </c>
      <c r="CR6" s="137"/>
    </row>
    <row r="7" spans="1:96" s="93" customFormat="1" ht="28.5" customHeight="1">
      <c r="A7" s="407" t="s">
        <v>71</v>
      </c>
      <c r="B7" s="407"/>
      <c r="C7" s="150"/>
      <c r="D7" s="94">
        <v>2059572</v>
      </c>
      <c r="E7" s="218">
        <v>892146</v>
      </c>
      <c r="F7" s="147">
        <v>43.317058107218394</v>
      </c>
      <c r="G7" s="152">
        <v>101.24894880615021</v>
      </c>
      <c r="H7" s="233">
        <v>2116247</v>
      </c>
      <c r="I7" s="94">
        <v>925958</v>
      </c>
      <c r="J7" s="153">
        <v>43.754722392990985</v>
      </c>
      <c r="K7" s="153">
        <v>96.20372842720549</v>
      </c>
      <c r="L7" s="94">
        <v>3423991</v>
      </c>
      <c r="M7" s="94">
        <v>974110</v>
      </c>
      <c r="N7" s="153">
        <v>28.449549078838114</v>
      </c>
      <c r="O7" s="152">
        <v>109.09312858096393</v>
      </c>
      <c r="P7" s="233">
        <v>2675321</v>
      </c>
      <c r="Q7" s="94">
        <v>703022</v>
      </c>
      <c r="R7" s="153">
        <v>26.278042896534657</v>
      </c>
      <c r="S7" s="153">
        <v>90.711462705594386</v>
      </c>
      <c r="T7" s="407" t="s">
        <v>71</v>
      </c>
      <c r="U7" s="407"/>
      <c r="V7" s="150"/>
      <c r="W7" s="94">
        <v>4203984</v>
      </c>
      <c r="X7" s="218">
        <v>2089067</v>
      </c>
      <c r="Y7" s="147">
        <v>49.692553539689968</v>
      </c>
      <c r="Z7" s="153">
        <v>104.4469265140194</v>
      </c>
      <c r="AA7" s="233">
        <v>1492082</v>
      </c>
      <c r="AB7" s="218">
        <v>878238</v>
      </c>
      <c r="AC7" s="147">
        <v>58.859901801643609</v>
      </c>
      <c r="AD7" s="153">
        <v>97.644058223671053</v>
      </c>
      <c r="AE7" s="94">
        <v>1806290</v>
      </c>
      <c r="AF7" s="218">
        <v>643648</v>
      </c>
      <c r="AG7" s="147">
        <v>35.633702229431599</v>
      </c>
      <c r="AH7" s="153">
        <v>88.557213930348254</v>
      </c>
      <c r="AI7" s="233">
        <v>1355486</v>
      </c>
      <c r="AJ7" s="218">
        <v>420667</v>
      </c>
      <c r="AK7" s="147">
        <v>31.034403896462226</v>
      </c>
      <c r="AL7" s="153">
        <v>103.20862437406308</v>
      </c>
      <c r="AM7" s="407" t="s">
        <v>71</v>
      </c>
      <c r="AN7" s="407"/>
      <c r="AO7" s="150"/>
      <c r="AP7" s="94">
        <v>794890</v>
      </c>
      <c r="AQ7" s="218">
        <v>353020</v>
      </c>
      <c r="AR7" s="147">
        <v>44.411176389185925</v>
      </c>
      <c r="AS7" s="153">
        <v>89.881861696710459</v>
      </c>
      <c r="AT7" s="233">
        <v>1547010</v>
      </c>
      <c r="AU7" s="94">
        <v>557720</v>
      </c>
      <c r="AV7" s="153">
        <v>36.051479951648666</v>
      </c>
      <c r="AW7" s="153">
        <v>106.81508266045627</v>
      </c>
      <c r="AX7" s="94">
        <v>2880625</v>
      </c>
      <c r="AY7" s="218">
        <v>1061358</v>
      </c>
      <c r="AZ7" s="147">
        <v>36.844712518984593</v>
      </c>
      <c r="BA7" s="153">
        <v>116.45486564478433</v>
      </c>
      <c r="BB7" s="233">
        <v>1863341</v>
      </c>
      <c r="BC7" s="94">
        <v>921583</v>
      </c>
      <c r="BD7" s="153">
        <v>49.458633712240541</v>
      </c>
      <c r="BE7" s="153">
        <v>145.19451792356665</v>
      </c>
      <c r="BF7" s="407" t="s">
        <v>71</v>
      </c>
      <c r="BG7" s="407"/>
      <c r="BH7" s="150"/>
      <c r="BI7" s="94">
        <v>7364997</v>
      </c>
      <c r="BJ7" s="218">
        <v>2583431</v>
      </c>
      <c r="BK7" s="147">
        <v>35.077149386483121</v>
      </c>
      <c r="BL7" s="153">
        <v>114.35198956086955</v>
      </c>
      <c r="BM7" s="233">
        <v>1230669</v>
      </c>
      <c r="BN7" s="94">
        <v>476348</v>
      </c>
      <c r="BO7" s="153">
        <v>38.706427154661412</v>
      </c>
      <c r="BP7" s="153">
        <v>113.49509659096324</v>
      </c>
      <c r="BQ7" s="94">
        <v>2816955</v>
      </c>
      <c r="BR7" s="218">
        <v>1137512</v>
      </c>
      <c r="BS7" s="147">
        <v>40.380907753229991</v>
      </c>
      <c r="BT7" s="153">
        <v>124.72514158210117</v>
      </c>
      <c r="BU7" s="233">
        <v>1481207</v>
      </c>
      <c r="BV7" s="94">
        <v>434559</v>
      </c>
      <c r="BW7" s="153">
        <v>29.338168129100119</v>
      </c>
      <c r="BX7" s="153">
        <v>86.039190529648295</v>
      </c>
      <c r="BY7" s="407" t="s">
        <v>71</v>
      </c>
      <c r="BZ7" s="407"/>
      <c r="CA7" s="150"/>
      <c r="CB7" s="94">
        <v>2587492</v>
      </c>
      <c r="CC7" s="218">
        <v>873273</v>
      </c>
      <c r="CD7" s="147">
        <v>33.749785506583208</v>
      </c>
      <c r="CE7" s="153">
        <v>105.82985020002012</v>
      </c>
      <c r="CF7" s="233">
        <v>1272003</v>
      </c>
      <c r="CG7" s="94">
        <v>557798</v>
      </c>
      <c r="CH7" s="153">
        <v>43.851940600769026</v>
      </c>
      <c r="CI7" s="153">
        <v>108.93534747922547</v>
      </c>
      <c r="CJ7" s="94">
        <v>2925454</v>
      </c>
      <c r="CK7" s="94">
        <v>1151996</v>
      </c>
      <c r="CL7" s="153">
        <v>39.378366571479162</v>
      </c>
      <c r="CM7" s="153">
        <v>106.66155578270595</v>
      </c>
      <c r="CN7" s="233">
        <v>1115285</v>
      </c>
      <c r="CO7" s="94">
        <v>418151</v>
      </c>
      <c r="CP7" s="153">
        <v>37.492748490296201</v>
      </c>
      <c r="CQ7" s="153">
        <v>84.209731371297266</v>
      </c>
      <c r="CR7" s="137"/>
    </row>
    <row r="8" spans="1:96" s="10" customFormat="1" ht="28.5" customHeight="1">
      <c r="A8" s="141" t="s">
        <v>23</v>
      </c>
      <c r="B8" s="141" t="s">
        <v>17</v>
      </c>
      <c r="C8" s="159"/>
      <c r="D8" s="129">
        <v>44870</v>
      </c>
      <c r="E8" s="129">
        <v>18933</v>
      </c>
      <c r="F8" s="156">
        <v>42.195230666369511</v>
      </c>
      <c r="G8" s="157">
        <v>98.820397724307114</v>
      </c>
      <c r="H8" s="223">
        <v>68263</v>
      </c>
      <c r="I8" s="129">
        <v>29486</v>
      </c>
      <c r="J8" s="158">
        <v>43.194702840484595</v>
      </c>
      <c r="K8" s="158">
        <v>90.2678708097352</v>
      </c>
      <c r="L8" s="129">
        <v>61913</v>
      </c>
      <c r="M8" s="129">
        <v>17610</v>
      </c>
      <c r="N8" s="158">
        <v>28.443137951641823</v>
      </c>
      <c r="O8" s="157">
        <v>110.91516029476603</v>
      </c>
      <c r="P8" s="223">
        <v>21815</v>
      </c>
      <c r="Q8" s="129">
        <v>3874</v>
      </c>
      <c r="R8" s="158">
        <v>17.758423103369243</v>
      </c>
      <c r="S8" s="158">
        <v>44.988967599581933</v>
      </c>
      <c r="T8" s="141" t="s">
        <v>23</v>
      </c>
      <c r="U8" s="141" t="s">
        <v>17</v>
      </c>
      <c r="V8" s="159"/>
      <c r="W8" s="129">
        <v>92656</v>
      </c>
      <c r="X8" s="129">
        <v>46043</v>
      </c>
      <c r="Y8" s="156">
        <v>49.69241063719565</v>
      </c>
      <c r="Z8" s="158">
        <v>101.49901902431498</v>
      </c>
      <c r="AA8" s="223">
        <v>33651</v>
      </c>
      <c r="AB8" s="129">
        <v>19658</v>
      </c>
      <c r="AC8" s="156">
        <v>58.417283290243972</v>
      </c>
      <c r="AD8" s="158">
        <v>96.424191886986804</v>
      </c>
      <c r="AE8" s="129">
        <v>38732</v>
      </c>
      <c r="AF8" s="129">
        <v>13802</v>
      </c>
      <c r="AG8" s="156">
        <v>35.634617370649593</v>
      </c>
      <c r="AH8" s="158">
        <v>89.183251486172139</v>
      </c>
      <c r="AI8" s="223">
        <v>34868</v>
      </c>
      <c r="AJ8" s="129">
        <v>10821</v>
      </c>
      <c r="AK8" s="156">
        <v>31.034186073190316</v>
      </c>
      <c r="AL8" s="158">
        <v>103.87827589517136</v>
      </c>
      <c r="AM8" s="141" t="s">
        <v>23</v>
      </c>
      <c r="AN8" s="141" t="s">
        <v>17</v>
      </c>
      <c r="AO8" s="159"/>
      <c r="AP8" s="129">
        <v>18768</v>
      </c>
      <c r="AQ8" s="129">
        <v>8126</v>
      </c>
      <c r="AR8" s="156">
        <v>43.29710144927536</v>
      </c>
      <c r="AS8" s="158">
        <v>89.277081960008786</v>
      </c>
      <c r="AT8" s="223">
        <v>34790</v>
      </c>
      <c r="AU8" s="129">
        <v>12542</v>
      </c>
      <c r="AV8" s="158">
        <v>36.050589249784423</v>
      </c>
      <c r="AW8" s="158">
        <v>106.11726880446739</v>
      </c>
      <c r="AX8" s="129">
        <v>45515</v>
      </c>
      <c r="AY8" s="129">
        <v>16770</v>
      </c>
      <c r="AZ8" s="156">
        <v>36.844996155113698</v>
      </c>
      <c r="BA8" s="158">
        <v>117.7007299270073</v>
      </c>
      <c r="BB8" s="223">
        <v>33040</v>
      </c>
      <c r="BC8" s="129">
        <v>16341</v>
      </c>
      <c r="BD8" s="158">
        <v>49.458232445520586</v>
      </c>
      <c r="BE8" s="158">
        <v>142.15745976511528</v>
      </c>
      <c r="BF8" s="141" t="s">
        <v>23</v>
      </c>
      <c r="BG8" s="141" t="s">
        <v>17</v>
      </c>
      <c r="BH8" s="159"/>
      <c r="BI8" s="129">
        <v>161651</v>
      </c>
      <c r="BJ8" s="129">
        <v>56703</v>
      </c>
      <c r="BK8" s="156">
        <v>35.07741987367848</v>
      </c>
      <c r="BL8" s="158">
        <v>106.33872812857493</v>
      </c>
      <c r="BM8" s="223">
        <v>31242</v>
      </c>
      <c r="BN8" s="129">
        <v>12093</v>
      </c>
      <c r="BO8" s="158">
        <v>38.707509122335317</v>
      </c>
      <c r="BP8" s="158">
        <v>106.55564366904574</v>
      </c>
      <c r="BQ8" s="129">
        <v>36902</v>
      </c>
      <c r="BR8" s="129">
        <v>14901</v>
      </c>
      <c r="BS8" s="156">
        <v>40.379925207305838</v>
      </c>
      <c r="BT8" s="158">
        <v>139.65323336457359</v>
      </c>
      <c r="BU8" s="223">
        <v>33741</v>
      </c>
      <c r="BV8" s="129">
        <v>9899</v>
      </c>
      <c r="BW8" s="158">
        <v>29.338193888740697</v>
      </c>
      <c r="BX8" s="158">
        <v>87.123745819397996</v>
      </c>
      <c r="BY8" s="141" t="s">
        <v>23</v>
      </c>
      <c r="BZ8" s="141" t="s">
        <v>17</v>
      </c>
      <c r="CA8" s="159"/>
      <c r="CB8" s="129">
        <v>69549</v>
      </c>
      <c r="CC8" s="129">
        <v>23309</v>
      </c>
      <c r="CD8" s="156">
        <v>33.514500567944907</v>
      </c>
      <c r="CE8" s="158">
        <v>106.57978966620942</v>
      </c>
      <c r="CF8" s="223">
        <v>46028</v>
      </c>
      <c r="CG8" s="129">
        <v>20184</v>
      </c>
      <c r="CH8" s="158">
        <v>43.851568610411057</v>
      </c>
      <c r="CI8" s="158">
        <v>104.26696972827772</v>
      </c>
      <c r="CJ8" s="129">
        <v>58971</v>
      </c>
      <c r="CK8" s="129">
        <v>23222</v>
      </c>
      <c r="CL8" s="158">
        <v>39.378677655118615</v>
      </c>
      <c r="CM8" s="158">
        <v>103.19971558083725</v>
      </c>
      <c r="CN8" s="223">
        <v>29879</v>
      </c>
      <c r="CO8" s="129">
        <v>11151</v>
      </c>
      <c r="CP8" s="158">
        <v>37.320526122025505</v>
      </c>
      <c r="CQ8" s="158">
        <v>84.592626308602632</v>
      </c>
      <c r="CR8" s="98"/>
    </row>
    <row r="9" spans="1:96" s="10" customFormat="1" ht="28.5" customHeight="1">
      <c r="A9" s="141" t="s">
        <v>115</v>
      </c>
      <c r="B9" s="141" t="s">
        <v>116</v>
      </c>
      <c r="C9" s="159"/>
      <c r="D9" s="129">
        <v>2014702</v>
      </c>
      <c r="E9" s="129">
        <v>873213</v>
      </c>
      <c r="F9" s="156">
        <v>43.342042644520134</v>
      </c>
      <c r="G9" s="157">
        <v>101.30292743932007</v>
      </c>
      <c r="H9" s="223">
        <v>2047984</v>
      </c>
      <c r="I9" s="129">
        <v>896472</v>
      </c>
      <c r="J9" s="158">
        <v>43.773388854600427</v>
      </c>
      <c r="K9" s="158">
        <v>96.412255117053405</v>
      </c>
      <c r="L9" s="129">
        <v>3362078</v>
      </c>
      <c r="M9" s="129">
        <v>956500</v>
      </c>
      <c r="N9" s="158">
        <v>28.449667140381635</v>
      </c>
      <c r="O9" s="157">
        <v>109.06014441775109</v>
      </c>
      <c r="P9" s="223">
        <v>2653506</v>
      </c>
      <c r="Q9" s="129">
        <v>699148</v>
      </c>
      <c r="R9" s="158">
        <v>26.34808438345344</v>
      </c>
      <c r="S9" s="158">
        <v>91.225185869482956</v>
      </c>
      <c r="T9" s="141" t="s">
        <v>115</v>
      </c>
      <c r="U9" s="141" t="s">
        <v>116</v>
      </c>
      <c r="V9" s="159"/>
      <c r="W9" s="129">
        <v>4111328</v>
      </c>
      <c r="X9" s="129">
        <v>2043024</v>
      </c>
      <c r="Y9" s="156">
        <v>49.692556760248756</v>
      </c>
      <c r="Z9" s="158">
        <v>104.51533692115656</v>
      </c>
      <c r="AA9" s="223">
        <v>1458431</v>
      </c>
      <c r="AB9" s="129">
        <v>858580</v>
      </c>
      <c r="AC9" s="156">
        <v>58.870114527187091</v>
      </c>
      <c r="AD9" s="158">
        <v>97.672349753879516</v>
      </c>
      <c r="AE9" s="129">
        <v>1767558</v>
      </c>
      <c r="AF9" s="129">
        <v>629846</v>
      </c>
      <c r="AG9" s="156">
        <v>35.633682176200161</v>
      </c>
      <c r="AH9" s="158">
        <v>88.54359378075182</v>
      </c>
      <c r="AI9" s="223">
        <v>1320618</v>
      </c>
      <c r="AJ9" s="129">
        <v>409846</v>
      </c>
      <c r="AK9" s="156">
        <v>31.034409647604377</v>
      </c>
      <c r="AL9" s="158">
        <v>103.19106079985498</v>
      </c>
      <c r="AM9" s="141" t="s">
        <v>115</v>
      </c>
      <c r="AN9" s="141" t="s">
        <v>116</v>
      </c>
      <c r="AO9" s="159"/>
      <c r="AP9" s="129">
        <v>776122</v>
      </c>
      <c r="AQ9" s="129">
        <v>344894</v>
      </c>
      <c r="AR9" s="156">
        <v>44.438116687840314</v>
      </c>
      <c r="AS9" s="158">
        <v>89.896209645048458</v>
      </c>
      <c r="AT9" s="223">
        <v>1512220</v>
      </c>
      <c r="AU9" s="129">
        <v>545178</v>
      </c>
      <c r="AV9" s="158">
        <v>36.051500443057229</v>
      </c>
      <c r="AW9" s="158">
        <v>106.83124410905378</v>
      </c>
      <c r="AX9" s="129">
        <v>2835110</v>
      </c>
      <c r="AY9" s="129">
        <v>1044588</v>
      </c>
      <c r="AZ9" s="156">
        <v>36.844707965475763</v>
      </c>
      <c r="BA9" s="158">
        <v>116.43507939657268</v>
      </c>
      <c r="BB9" s="223">
        <v>1830301</v>
      </c>
      <c r="BC9" s="129">
        <v>905242</v>
      </c>
      <c r="BD9" s="158">
        <v>49.45864095577722</v>
      </c>
      <c r="BE9" s="158">
        <v>145.25053431488956</v>
      </c>
      <c r="BF9" s="141" t="s">
        <v>115</v>
      </c>
      <c r="BG9" s="141" t="s">
        <v>116</v>
      </c>
      <c r="BH9" s="159"/>
      <c r="BI9" s="129">
        <v>7203346</v>
      </c>
      <c r="BJ9" s="129">
        <v>2526728</v>
      </c>
      <c r="BK9" s="156">
        <v>35.07714331645321</v>
      </c>
      <c r="BL9" s="158">
        <v>114.54569604994676</v>
      </c>
      <c r="BM9" s="223">
        <v>1199427</v>
      </c>
      <c r="BN9" s="129">
        <v>464255</v>
      </c>
      <c r="BO9" s="158">
        <v>38.706398972175883</v>
      </c>
      <c r="BP9" s="158">
        <v>113.68795594072863</v>
      </c>
      <c r="BQ9" s="129">
        <v>2780053</v>
      </c>
      <c r="BR9" s="129">
        <v>1122611</v>
      </c>
      <c r="BS9" s="156">
        <v>40.380920795394907</v>
      </c>
      <c r="BT9" s="158">
        <v>124.54842485396824</v>
      </c>
      <c r="BU9" s="223">
        <v>1447466</v>
      </c>
      <c r="BV9" s="129">
        <v>424660</v>
      </c>
      <c r="BW9" s="158">
        <v>29.338167528632798</v>
      </c>
      <c r="BX9" s="158">
        <v>86.01423105513571</v>
      </c>
      <c r="BY9" s="141" t="s">
        <v>115</v>
      </c>
      <c r="BZ9" s="141" t="s">
        <v>116</v>
      </c>
      <c r="CA9" s="159"/>
      <c r="CB9" s="129">
        <v>2517943</v>
      </c>
      <c r="CC9" s="129">
        <v>849964</v>
      </c>
      <c r="CD9" s="156">
        <v>33.756284395635646</v>
      </c>
      <c r="CE9" s="158">
        <v>105.80943287476488</v>
      </c>
      <c r="CF9" s="223">
        <v>1225975</v>
      </c>
      <c r="CG9" s="129">
        <v>537614</v>
      </c>
      <c r="CH9" s="158">
        <v>43.851954566773379</v>
      </c>
      <c r="CI9" s="158">
        <v>109.11877114679301</v>
      </c>
      <c r="CJ9" s="129">
        <v>2866483</v>
      </c>
      <c r="CK9" s="129">
        <v>1128774</v>
      </c>
      <c r="CL9" s="158">
        <v>39.378360171680768</v>
      </c>
      <c r="CM9" s="158">
        <v>106.73521530032737</v>
      </c>
      <c r="CN9" s="223">
        <v>1085406</v>
      </c>
      <c r="CO9" s="129">
        <v>407000</v>
      </c>
      <c r="CP9" s="158">
        <v>37.497489418705996</v>
      </c>
      <c r="CQ9" s="158">
        <v>84.199289581424026</v>
      </c>
      <c r="CR9" s="98"/>
    </row>
    <row r="10" spans="1:96" s="10" customFormat="1" ht="28.5" customHeight="1">
      <c r="A10" s="141" t="s">
        <v>104</v>
      </c>
      <c r="B10" s="141" t="s">
        <v>117</v>
      </c>
      <c r="C10" s="159"/>
      <c r="D10" s="129">
        <v>1725837</v>
      </c>
      <c r="E10" s="129">
        <v>665812</v>
      </c>
      <c r="F10" s="156">
        <v>38.57907786193018</v>
      </c>
      <c r="G10" s="236">
        <v>93.032081377151798</v>
      </c>
      <c r="H10" s="223">
        <v>1905369</v>
      </c>
      <c r="I10" s="129">
        <v>799917</v>
      </c>
      <c r="J10" s="158">
        <v>41.982261703638507</v>
      </c>
      <c r="K10" s="237">
        <v>90.40142397016443</v>
      </c>
      <c r="L10" s="129">
        <v>3129982</v>
      </c>
      <c r="M10" s="129">
        <v>808045</v>
      </c>
      <c r="N10" s="158">
        <v>25.816282649548782</v>
      </c>
      <c r="O10" s="236">
        <v>102.0303927572557</v>
      </c>
      <c r="P10" s="223">
        <v>2417940</v>
      </c>
      <c r="Q10" s="129">
        <v>603194</v>
      </c>
      <c r="R10" s="158">
        <v>24.946607442699158</v>
      </c>
      <c r="S10" s="237">
        <v>87.733097902209792</v>
      </c>
      <c r="T10" s="141" t="s">
        <v>104</v>
      </c>
      <c r="U10" s="141" t="s">
        <v>117</v>
      </c>
      <c r="V10" s="159"/>
      <c r="W10" s="129">
        <v>0</v>
      </c>
      <c r="X10" s="129">
        <v>0</v>
      </c>
      <c r="Y10" s="161" t="s">
        <v>3</v>
      </c>
      <c r="Z10" s="180">
        <v>0</v>
      </c>
      <c r="AA10" s="223">
        <v>1344502</v>
      </c>
      <c r="AB10" s="129">
        <v>773586</v>
      </c>
      <c r="AC10" s="156">
        <v>57.536991391608197</v>
      </c>
      <c r="AD10" s="237">
        <v>95.950912331577427</v>
      </c>
      <c r="AE10" s="129">
        <v>1694524</v>
      </c>
      <c r="AF10" s="129">
        <v>594424</v>
      </c>
      <c r="AG10" s="156">
        <v>35.079113662597869</v>
      </c>
      <c r="AH10" s="237">
        <v>88.263794744477423</v>
      </c>
      <c r="AI10" s="223">
        <v>1083946</v>
      </c>
      <c r="AJ10" s="129">
        <v>384544</v>
      </c>
      <c r="AK10" s="156">
        <v>35.476306015244305</v>
      </c>
      <c r="AL10" s="237">
        <v>106.71787798644048</v>
      </c>
      <c r="AM10" s="141" t="s">
        <v>104</v>
      </c>
      <c r="AN10" s="141" t="s">
        <v>117</v>
      </c>
      <c r="AO10" s="159"/>
      <c r="AP10" s="129">
        <v>731755</v>
      </c>
      <c r="AQ10" s="129">
        <v>313899</v>
      </c>
      <c r="AR10" s="156">
        <v>42.896734562797654</v>
      </c>
      <c r="AS10" s="237">
        <v>88.541472743581494</v>
      </c>
      <c r="AT10" s="223">
        <v>1456634</v>
      </c>
      <c r="AU10" s="129">
        <v>512976</v>
      </c>
      <c r="AV10" s="158">
        <v>35.216533460018098</v>
      </c>
      <c r="AW10" s="237">
        <v>107.15060063541399</v>
      </c>
      <c r="AX10" s="129">
        <v>2578922</v>
      </c>
      <c r="AY10" s="129">
        <v>868094</v>
      </c>
      <c r="AZ10" s="156">
        <v>33.661118870597875</v>
      </c>
      <c r="BA10" s="237">
        <v>106.92300775846886</v>
      </c>
      <c r="BB10" s="223">
        <v>0</v>
      </c>
      <c r="BC10" s="129">
        <v>0</v>
      </c>
      <c r="BD10" s="180">
        <v>0</v>
      </c>
      <c r="BE10" s="180">
        <v>0</v>
      </c>
      <c r="BF10" s="141" t="s">
        <v>104</v>
      </c>
      <c r="BG10" s="141" t="s">
        <v>117</v>
      </c>
      <c r="BH10" s="159"/>
      <c r="BI10" s="129">
        <v>6571520</v>
      </c>
      <c r="BJ10" s="129">
        <v>2189486</v>
      </c>
      <c r="BK10" s="156">
        <v>33.317801665368137</v>
      </c>
      <c r="BL10" s="237">
        <v>109.81505611913769</v>
      </c>
      <c r="BM10" s="223">
        <v>1118186</v>
      </c>
      <c r="BN10" s="129">
        <v>415697</v>
      </c>
      <c r="BO10" s="158">
        <v>37.176015439291852</v>
      </c>
      <c r="BP10" s="237">
        <v>112.94855736181566</v>
      </c>
      <c r="BQ10" s="129">
        <v>2687044</v>
      </c>
      <c r="BR10" s="129">
        <v>1023792</v>
      </c>
      <c r="BS10" s="156">
        <v>38.101050820157766</v>
      </c>
      <c r="BT10" s="236">
        <v>122.0638223038266</v>
      </c>
      <c r="BU10" s="223">
        <v>0</v>
      </c>
      <c r="BV10" s="129">
        <v>0</v>
      </c>
      <c r="BW10" s="160" t="s">
        <v>3</v>
      </c>
      <c r="BX10" s="180">
        <v>0</v>
      </c>
      <c r="BY10" s="141" t="s">
        <v>104</v>
      </c>
      <c r="BZ10" s="141" t="s">
        <v>117</v>
      </c>
      <c r="CA10" s="159"/>
      <c r="CB10" s="129">
        <v>2277686</v>
      </c>
      <c r="CC10" s="129">
        <v>737405</v>
      </c>
      <c r="CD10" s="156">
        <v>32.37518253174494</v>
      </c>
      <c r="CE10" s="236">
        <v>104.72673098308107</v>
      </c>
      <c r="CF10" s="223">
        <v>1145804</v>
      </c>
      <c r="CG10" s="129">
        <v>476898</v>
      </c>
      <c r="CH10" s="158">
        <v>41.621254595026727</v>
      </c>
      <c r="CI10" s="237">
        <v>102.42962632037904</v>
      </c>
      <c r="CJ10" s="129">
        <v>0</v>
      </c>
      <c r="CK10" s="129">
        <v>0</v>
      </c>
      <c r="CL10" s="180">
        <v>0</v>
      </c>
      <c r="CM10" s="181">
        <v>0</v>
      </c>
      <c r="CN10" s="223">
        <v>0</v>
      </c>
      <c r="CO10" s="129">
        <v>0</v>
      </c>
      <c r="CP10" s="180">
        <v>0</v>
      </c>
      <c r="CQ10" s="180">
        <v>0</v>
      </c>
      <c r="CR10" s="98"/>
    </row>
    <row r="11" spans="1:96" s="10" customFormat="1" ht="28.5" customHeight="1">
      <c r="A11" s="141" t="s">
        <v>118</v>
      </c>
      <c r="B11" s="141" t="s">
        <v>119</v>
      </c>
      <c r="C11" s="159"/>
      <c r="D11" s="24">
        <v>333735</v>
      </c>
      <c r="E11" s="197">
        <v>226334</v>
      </c>
      <c r="F11" s="156">
        <v>67.818478733126582</v>
      </c>
      <c r="G11" s="157">
        <v>136.78993841449042</v>
      </c>
      <c r="H11" s="238">
        <v>210878</v>
      </c>
      <c r="I11" s="24">
        <v>126041</v>
      </c>
      <c r="J11" s="158">
        <v>59.769629833363368</v>
      </c>
      <c r="K11" s="158">
        <v>162.32565327701005</v>
      </c>
      <c r="L11" s="24">
        <v>294009</v>
      </c>
      <c r="M11" s="24">
        <v>166065</v>
      </c>
      <c r="N11" s="158">
        <v>56.482964807199778</v>
      </c>
      <c r="O11" s="157">
        <v>164.5005993006508</v>
      </c>
      <c r="P11" s="238">
        <v>257381</v>
      </c>
      <c r="Q11" s="24">
        <v>99828</v>
      </c>
      <c r="R11" s="158">
        <v>38.786079780558779</v>
      </c>
      <c r="S11" s="158">
        <v>114.12044446476747</v>
      </c>
      <c r="T11" s="141" t="s">
        <v>118</v>
      </c>
      <c r="U11" s="141" t="s">
        <v>119</v>
      </c>
      <c r="V11" s="159"/>
      <c r="W11" s="129">
        <v>0</v>
      </c>
      <c r="X11" s="129">
        <v>0</v>
      </c>
      <c r="Y11" s="161" t="s">
        <v>3</v>
      </c>
      <c r="Z11" s="181">
        <v>0</v>
      </c>
      <c r="AA11" s="238">
        <v>147580</v>
      </c>
      <c r="AB11" s="197">
        <v>104652</v>
      </c>
      <c r="AC11" s="156">
        <v>70.912047702940768</v>
      </c>
      <c r="AD11" s="158">
        <v>112.29116817064929</v>
      </c>
      <c r="AE11" s="24">
        <v>111766</v>
      </c>
      <c r="AF11" s="197">
        <v>49224</v>
      </c>
      <c r="AG11" s="156">
        <v>44.042016355600097</v>
      </c>
      <c r="AH11" s="158">
        <v>92.260978764080747</v>
      </c>
      <c r="AI11" s="238">
        <v>271540</v>
      </c>
      <c r="AJ11" s="197">
        <v>36123</v>
      </c>
      <c r="AK11" s="156">
        <v>13.303012447521546</v>
      </c>
      <c r="AL11" s="158">
        <v>76.447557775332271</v>
      </c>
      <c r="AM11" s="141" t="s">
        <v>118</v>
      </c>
      <c r="AN11" s="141" t="s">
        <v>119</v>
      </c>
      <c r="AO11" s="159"/>
      <c r="AP11" s="238">
        <v>63135</v>
      </c>
      <c r="AQ11" s="197">
        <v>39121</v>
      </c>
      <c r="AR11" s="156">
        <v>61.964045299754488</v>
      </c>
      <c r="AS11" s="236">
        <v>102.30922119357706</v>
      </c>
      <c r="AT11" s="238">
        <v>90376</v>
      </c>
      <c r="AU11" s="24">
        <v>44744</v>
      </c>
      <c r="AV11" s="158">
        <v>49.508719128972295</v>
      </c>
      <c r="AW11" s="158">
        <v>103.11340538796581</v>
      </c>
      <c r="AX11" s="24">
        <v>301703</v>
      </c>
      <c r="AY11" s="197">
        <v>193264</v>
      </c>
      <c r="AZ11" s="156">
        <v>64.057699127950343</v>
      </c>
      <c r="BA11" s="158">
        <v>194.22931971900346</v>
      </c>
      <c r="BB11" s="223">
        <v>0</v>
      </c>
      <c r="BC11" s="129">
        <v>0</v>
      </c>
      <c r="BD11" s="180">
        <v>0</v>
      </c>
      <c r="BE11" s="180">
        <v>0</v>
      </c>
      <c r="BF11" s="141" t="s">
        <v>118</v>
      </c>
      <c r="BG11" s="141" t="s">
        <v>119</v>
      </c>
      <c r="BH11" s="159"/>
      <c r="BI11" s="24">
        <v>793477</v>
      </c>
      <c r="BJ11" s="197">
        <v>393945</v>
      </c>
      <c r="BK11" s="156">
        <v>49.647941906318643</v>
      </c>
      <c r="BL11" s="158">
        <v>148.43555716320392</v>
      </c>
      <c r="BM11" s="238">
        <v>112483</v>
      </c>
      <c r="BN11" s="24">
        <v>60651</v>
      </c>
      <c r="BO11" s="158">
        <v>53.920147933465501</v>
      </c>
      <c r="BP11" s="158">
        <v>117.38827491435539</v>
      </c>
      <c r="BQ11" s="24">
        <v>129911</v>
      </c>
      <c r="BR11" s="197">
        <v>113720</v>
      </c>
      <c r="BS11" s="156">
        <v>87.53685215262756</v>
      </c>
      <c r="BT11" s="158">
        <v>155.18558951965065</v>
      </c>
      <c r="BU11" s="223">
        <v>0</v>
      </c>
      <c r="BV11" s="129">
        <v>0</v>
      </c>
      <c r="BW11" s="160" t="s">
        <v>3</v>
      </c>
      <c r="BX11" s="180">
        <v>0</v>
      </c>
      <c r="BY11" s="141" t="s">
        <v>118</v>
      </c>
      <c r="BZ11" s="141" t="s">
        <v>119</v>
      </c>
      <c r="CA11" s="159"/>
      <c r="CB11" s="24">
        <v>309806</v>
      </c>
      <c r="CC11" s="197">
        <v>135868</v>
      </c>
      <c r="CD11" s="156">
        <v>43.855832359605692</v>
      </c>
      <c r="CE11" s="158">
        <v>112.24678629258781</v>
      </c>
      <c r="CF11" s="238">
        <v>126199</v>
      </c>
      <c r="CG11" s="24">
        <v>80900</v>
      </c>
      <c r="CH11" s="158">
        <v>64.105103843929029</v>
      </c>
      <c r="CI11" s="158">
        <v>174.13203039238897</v>
      </c>
      <c r="CJ11" s="129">
        <v>0</v>
      </c>
      <c r="CK11" s="129">
        <v>0</v>
      </c>
      <c r="CL11" s="180">
        <v>0</v>
      </c>
      <c r="CM11" s="181">
        <v>0</v>
      </c>
      <c r="CN11" s="223">
        <v>0</v>
      </c>
      <c r="CO11" s="129">
        <v>0</v>
      </c>
      <c r="CP11" s="180">
        <v>0</v>
      </c>
      <c r="CQ11" s="180">
        <v>0</v>
      </c>
      <c r="CR11" s="98"/>
    </row>
    <row r="12" spans="1:96" s="93" customFormat="1" ht="28.5" customHeight="1">
      <c r="A12" s="407" t="s">
        <v>72</v>
      </c>
      <c r="B12" s="407"/>
      <c r="C12" s="150"/>
      <c r="D12" s="94">
        <v>311227</v>
      </c>
      <c r="E12" s="218">
        <v>208515</v>
      </c>
      <c r="F12" s="147">
        <v>66.997721920013362</v>
      </c>
      <c r="G12" s="152">
        <v>525.20024180142059</v>
      </c>
      <c r="H12" s="233">
        <v>384870</v>
      </c>
      <c r="I12" s="94">
        <v>208127</v>
      </c>
      <c r="J12" s="153">
        <v>54.077220879777585</v>
      </c>
      <c r="K12" s="153">
        <v>349.45850193931864</v>
      </c>
      <c r="L12" s="94">
        <v>299973</v>
      </c>
      <c r="M12" s="94">
        <v>244817</v>
      </c>
      <c r="N12" s="153">
        <v>81.61301183773206</v>
      </c>
      <c r="O12" s="152">
        <v>1258.6992287917737</v>
      </c>
      <c r="P12" s="233">
        <v>242894</v>
      </c>
      <c r="Q12" s="94">
        <v>105401</v>
      </c>
      <c r="R12" s="153">
        <v>43.393826113448661</v>
      </c>
      <c r="S12" s="153">
        <v>340.75067890857366</v>
      </c>
      <c r="T12" s="407" t="s">
        <v>72</v>
      </c>
      <c r="U12" s="407"/>
      <c r="V12" s="150"/>
      <c r="W12" s="94">
        <v>706197</v>
      </c>
      <c r="X12" s="218">
        <v>581622</v>
      </c>
      <c r="Y12" s="147">
        <v>82.359738146721099</v>
      </c>
      <c r="Z12" s="153">
        <v>751.07116569170569</v>
      </c>
      <c r="AA12" s="233">
        <v>115155</v>
      </c>
      <c r="AB12" s="218">
        <v>96485</v>
      </c>
      <c r="AC12" s="147">
        <v>83.787069601840997</v>
      </c>
      <c r="AD12" s="153">
        <v>534.77995787606699</v>
      </c>
      <c r="AE12" s="94">
        <v>147625</v>
      </c>
      <c r="AF12" s="218">
        <v>117219</v>
      </c>
      <c r="AG12" s="147">
        <v>79.40321761219306</v>
      </c>
      <c r="AH12" s="153">
        <v>853.43283582089543</v>
      </c>
      <c r="AI12" s="233">
        <v>201403</v>
      </c>
      <c r="AJ12" s="218">
        <v>59727</v>
      </c>
      <c r="AK12" s="147">
        <v>29.655466899698613</v>
      </c>
      <c r="AL12" s="153">
        <v>418.75482016406085</v>
      </c>
      <c r="AM12" s="407" t="s">
        <v>72</v>
      </c>
      <c r="AN12" s="407"/>
      <c r="AO12" s="150"/>
      <c r="AP12" s="94">
        <v>417187</v>
      </c>
      <c r="AQ12" s="218">
        <v>389101</v>
      </c>
      <c r="AR12" s="147">
        <v>93.267767212305273</v>
      </c>
      <c r="AS12" s="153">
        <v>3059.9323686693929</v>
      </c>
      <c r="AT12" s="233">
        <v>442934</v>
      </c>
      <c r="AU12" s="94">
        <v>412304</v>
      </c>
      <c r="AV12" s="153">
        <v>93.084748517837866</v>
      </c>
      <c r="AW12" s="153">
        <v>2421.7562408223203</v>
      </c>
      <c r="AX12" s="94">
        <v>2053573</v>
      </c>
      <c r="AY12" s="218">
        <v>1885165</v>
      </c>
      <c r="AZ12" s="147">
        <v>91.799268884037716</v>
      </c>
      <c r="BA12" s="153">
        <v>3725.4752776570094</v>
      </c>
      <c r="BB12" s="233">
        <v>625375</v>
      </c>
      <c r="BC12" s="94">
        <v>551493</v>
      </c>
      <c r="BD12" s="153">
        <v>88.185968418948633</v>
      </c>
      <c r="BE12" s="153">
        <v>1213.299159589915</v>
      </c>
      <c r="BF12" s="407" t="s">
        <v>72</v>
      </c>
      <c r="BG12" s="407"/>
      <c r="BH12" s="150"/>
      <c r="BI12" s="94">
        <v>2113531</v>
      </c>
      <c r="BJ12" s="218">
        <v>1429350</v>
      </c>
      <c r="BK12" s="147">
        <v>67.62853253631009</v>
      </c>
      <c r="BL12" s="153">
        <v>894.38347078478739</v>
      </c>
      <c r="BM12" s="233">
        <v>118207</v>
      </c>
      <c r="BN12" s="94">
        <v>60694</v>
      </c>
      <c r="BO12" s="153">
        <v>51.345520992834601</v>
      </c>
      <c r="BP12" s="153">
        <v>445.88598295621512</v>
      </c>
      <c r="BQ12" s="94">
        <v>266505</v>
      </c>
      <c r="BR12" s="218">
        <v>220183</v>
      </c>
      <c r="BS12" s="147">
        <v>82.618712594510427</v>
      </c>
      <c r="BT12" s="153">
        <v>687.5991505839736</v>
      </c>
      <c r="BU12" s="233">
        <v>278131</v>
      </c>
      <c r="BV12" s="94">
        <v>140845</v>
      </c>
      <c r="BW12" s="153">
        <v>50.63980642215359</v>
      </c>
      <c r="BX12" s="153">
        <v>481.62016140062917</v>
      </c>
      <c r="BY12" s="407" t="s">
        <v>72</v>
      </c>
      <c r="BZ12" s="407"/>
      <c r="CA12" s="150"/>
      <c r="CB12" s="94">
        <v>390394</v>
      </c>
      <c r="CC12" s="218">
        <v>240566</v>
      </c>
      <c r="CD12" s="147">
        <v>61.621336393489656</v>
      </c>
      <c r="CE12" s="153">
        <v>558.53358408209704</v>
      </c>
      <c r="CF12" s="233">
        <v>197663</v>
      </c>
      <c r="CG12" s="94">
        <v>155342</v>
      </c>
      <c r="CH12" s="153">
        <v>78.589316159321669</v>
      </c>
      <c r="CI12" s="153">
        <v>784.19910141854712</v>
      </c>
      <c r="CJ12" s="94">
        <v>496359</v>
      </c>
      <c r="CK12" s="94">
        <v>323347</v>
      </c>
      <c r="CL12" s="153">
        <v>65.143776983997469</v>
      </c>
      <c r="CM12" s="153">
        <v>532.96027690786218</v>
      </c>
      <c r="CN12" s="233">
        <v>150296</v>
      </c>
      <c r="CO12" s="94">
        <v>60034</v>
      </c>
      <c r="CP12" s="153">
        <v>39.943844147548837</v>
      </c>
      <c r="CQ12" s="153">
        <v>169.88030221568241</v>
      </c>
      <c r="CR12" s="137"/>
    </row>
    <row r="13" spans="1:96" s="10" customFormat="1" ht="28.5" customHeight="1">
      <c r="A13" s="141" t="s">
        <v>102</v>
      </c>
      <c r="B13" s="141" t="s">
        <v>103</v>
      </c>
      <c r="C13" s="159"/>
      <c r="D13" s="129">
        <v>154163</v>
      </c>
      <c r="E13" s="129">
        <v>92868</v>
      </c>
      <c r="F13" s="156">
        <v>60.240135441059138</v>
      </c>
      <c r="G13" s="157">
        <v>339.66570352218281</v>
      </c>
      <c r="H13" s="223">
        <v>98204</v>
      </c>
      <c r="I13" s="129">
        <v>53106</v>
      </c>
      <c r="J13" s="158">
        <v>54.077226996863672</v>
      </c>
      <c r="K13" s="158">
        <v>386.42217856363243</v>
      </c>
      <c r="L13" s="129">
        <v>76126</v>
      </c>
      <c r="M13" s="129">
        <v>62129</v>
      </c>
      <c r="N13" s="158">
        <v>81.613377820981</v>
      </c>
      <c r="O13" s="157">
        <v>1322.7379178198851</v>
      </c>
      <c r="P13" s="223">
        <v>77897</v>
      </c>
      <c r="Q13" s="129">
        <v>33803</v>
      </c>
      <c r="R13" s="158">
        <v>43.394482457604269</v>
      </c>
      <c r="S13" s="158">
        <v>413.54294103254222</v>
      </c>
      <c r="T13" s="141" t="s">
        <v>102</v>
      </c>
      <c r="U13" s="141" t="s">
        <v>103</v>
      </c>
      <c r="V13" s="159"/>
      <c r="W13" s="129">
        <v>178894</v>
      </c>
      <c r="X13" s="129">
        <v>147337</v>
      </c>
      <c r="Y13" s="156">
        <v>82.359944995360379</v>
      </c>
      <c r="Z13" s="158">
        <v>925.71626036692635</v>
      </c>
      <c r="AA13" s="223">
        <v>30805</v>
      </c>
      <c r="AB13" s="129">
        <v>25811</v>
      </c>
      <c r="AC13" s="156">
        <v>83.788346047719529</v>
      </c>
      <c r="AD13" s="158">
        <v>637.62351778656125</v>
      </c>
      <c r="AE13" s="129">
        <v>53629</v>
      </c>
      <c r="AF13" s="129">
        <v>42583</v>
      </c>
      <c r="AG13" s="156">
        <v>79.402934979209007</v>
      </c>
      <c r="AH13" s="158">
        <v>971.77088087631228</v>
      </c>
      <c r="AI13" s="223">
        <v>59996</v>
      </c>
      <c r="AJ13" s="129">
        <v>17792</v>
      </c>
      <c r="AK13" s="156">
        <v>29.655310354023602</v>
      </c>
      <c r="AL13" s="158">
        <v>418.04511278195491</v>
      </c>
      <c r="AM13" s="141" t="s">
        <v>102</v>
      </c>
      <c r="AN13" s="141" t="s">
        <v>103</v>
      </c>
      <c r="AO13" s="159"/>
      <c r="AP13" s="129">
        <v>119263</v>
      </c>
      <c r="AQ13" s="129">
        <v>111234</v>
      </c>
      <c r="AR13" s="156">
        <v>93.267819860308734</v>
      </c>
      <c r="AS13" s="158">
        <v>3879.8046738751309</v>
      </c>
      <c r="AT13" s="223">
        <v>137284</v>
      </c>
      <c r="AU13" s="129">
        <v>127790</v>
      </c>
      <c r="AV13" s="158">
        <v>93.084408962442822</v>
      </c>
      <c r="AW13" s="158">
        <v>888.9120756816917</v>
      </c>
      <c r="AX13" s="129">
        <v>408352</v>
      </c>
      <c r="AY13" s="129">
        <v>374864</v>
      </c>
      <c r="AZ13" s="156">
        <v>91.799232035106968</v>
      </c>
      <c r="BA13" s="158">
        <v>5091.8772072806305</v>
      </c>
      <c r="BB13" s="223">
        <v>124919</v>
      </c>
      <c r="BC13" s="129">
        <v>110161</v>
      </c>
      <c r="BD13" s="158">
        <v>88.185944492030828</v>
      </c>
      <c r="BE13" s="158">
        <v>404.26055045871561</v>
      </c>
      <c r="BF13" s="141" t="s">
        <v>102</v>
      </c>
      <c r="BG13" s="141" t="s">
        <v>103</v>
      </c>
      <c r="BH13" s="159"/>
      <c r="BI13" s="129">
        <v>342295</v>
      </c>
      <c r="BJ13" s="129">
        <v>231489</v>
      </c>
      <c r="BK13" s="156">
        <v>67.628507573876334</v>
      </c>
      <c r="BL13" s="158">
        <v>1192.0747721303878</v>
      </c>
      <c r="BM13" s="223">
        <v>26320</v>
      </c>
      <c r="BN13" s="129">
        <v>13514</v>
      </c>
      <c r="BO13" s="158">
        <v>51.344984802431611</v>
      </c>
      <c r="BP13" s="158">
        <v>536.26984126984121</v>
      </c>
      <c r="BQ13" s="129">
        <v>69611</v>
      </c>
      <c r="BR13" s="129">
        <v>57512</v>
      </c>
      <c r="BS13" s="156">
        <v>82.619126287512032</v>
      </c>
      <c r="BT13" s="158">
        <v>693.75150784077198</v>
      </c>
      <c r="BU13" s="223">
        <v>73986</v>
      </c>
      <c r="BV13" s="129">
        <v>37466</v>
      </c>
      <c r="BW13" s="158">
        <v>50.639310139756169</v>
      </c>
      <c r="BX13" s="158">
        <v>443.54208594767374</v>
      </c>
      <c r="BY13" s="141" t="s">
        <v>102</v>
      </c>
      <c r="BZ13" s="141" t="s">
        <v>103</v>
      </c>
      <c r="CA13" s="159"/>
      <c r="CB13" s="129">
        <v>104626</v>
      </c>
      <c r="CC13" s="129">
        <v>64472</v>
      </c>
      <c r="CD13" s="156">
        <v>61.621394299696064</v>
      </c>
      <c r="CE13" s="158">
        <v>582.45550636913902</v>
      </c>
      <c r="CF13" s="223">
        <v>65722</v>
      </c>
      <c r="CG13" s="129">
        <v>51651</v>
      </c>
      <c r="CH13" s="158">
        <v>78.590122029153093</v>
      </c>
      <c r="CI13" s="158">
        <v>909.98942917547561</v>
      </c>
      <c r="CJ13" s="129">
        <v>115245</v>
      </c>
      <c r="CK13" s="129">
        <v>75075</v>
      </c>
      <c r="CL13" s="158">
        <v>65.143824027072768</v>
      </c>
      <c r="CM13" s="158">
        <v>650.50688848453342</v>
      </c>
      <c r="CN13" s="223">
        <v>50441</v>
      </c>
      <c r="CO13" s="129">
        <v>20148</v>
      </c>
      <c r="CP13" s="158">
        <v>39.943696596023074</v>
      </c>
      <c r="CQ13" s="158">
        <v>161.97443524399065</v>
      </c>
      <c r="CR13" s="98"/>
    </row>
    <row r="14" spans="1:96" s="10" customFormat="1" ht="28.5" customHeight="1">
      <c r="A14" s="141" t="s">
        <v>104</v>
      </c>
      <c r="B14" s="141" t="s">
        <v>105</v>
      </c>
      <c r="C14" s="159"/>
      <c r="D14" s="129">
        <v>157064</v>
      </c>
      <c r="E14" s="129">
        <v>115647</v>
      </c>
      <c r="F14" s="156">
        <v>73.630494575459679</v>
      </c>
      <c r="G14" s="157">
        <v>935.57964565973623</v>
      </c>
      <c r="H14" s="223">
        <v>286666</v>
      </c>
      <c r="I14" s="129">
        <v>155021</v>
      </c>
      <c r="J14" s="158">
        <v>54.077218784229728</v>
      </c>
      <c r="K14" s="158">
        <v>338.37036713668311</v>
      </c>
      <c r="L14" s="129">
        <v>223847</v>
      </c>
      <c r="M14" s="129">
        <v>182688</v>
      </c>
      <c r="N14" s="158">
        <v>81.612887373965251</v>
      </c>
      <c r="O14" s="157">
        <v>1238.3108520300957</v>
      </c>
      <c r="P14" s="223">
        <v>164997</v>
      </c>
      <c r="Q14" s="129">
        <v>71598</v>
      </c>
      <c r="R14" s="158">
        <v>43.393516245749922</v>
      </c>
      <c r="S14" s="158">
        <v>314.60585288689691</v>
      </c>
      <c r="T14" s="141" t="s">
        <v>104</v>
      </c>
      <c r="U14" s="141" t="s">
        <v>105</v>
      </c>
      <c r="V14" s="159"/>
      <c r="W14" s="129">
        <v>527303</v>
      </c>
      <c r="X14" s="129">
        <v>434285</v>
      </c>
      <c r="Y14" s="156">
        <v>82.3596679707872</v>
      </c>
      <c r="Z14" s="158">
        <v>705.8904799830957</v>
      </c>
      <c r="AA14" s="223">
        <v>84350</v>
      </c>
      <c r="AB14" s="129">
        <v>70674</v>
      </c>
      <c r="AC14" s="156">
        <v>83.786603438055721</v>
      </c>
      <c r="AD14" s="158">
        <v>505.03072745462339</v>
      </c>
      <c r="AE14" s="129">
        <v>93996</v>
      </c>
      <c r="AF14" s="129">
        <v>74636</v>
      </c>
      <c r="AG14" s="156">
        <v>79.403378867185836</v>
      </c>
      <c r="AH14" s="158">
        <v>797.98994974874381</v>
      </c>
      <c r="AI14" s="223">
        <v>141407</v>
      </c>
      <c r="AJ14" s="129">
        <v>41935</v>
      </c>
      <c r="AK14" s="156">
        <v>29.655533318718309</v>
      </c>
      <c r="AL14" s="158">
        <v>419.05666033776356</v>
      </c>
      <c r="AM14" s="141" t="s">
        <v>104</v>
      </c>
      <c r="AN14" s="141" t="s">
        <v>105</v>
      </c>
      <c r="AO14" s="159"/>
      <c r="AP14" s="129">
        <v>297924</v>
      </c>
      <c r="AQ14" s="129">
        <v>277867</v>
      </c>
      <c r="AR14" s="156">
        <v>93.267746136598589</v>
      </c>
      <c r="AS14" s="158">
        <v>2821.2711950451821</v>
      </c>
      <c r="AT14" s="223">
        <v>305650</v>
      </c>
      <c r="AU14" s="129">
        <v>284514</v>
      </c>
      <c r="AV14" s="158">
        <v>93.084901030590544</v>
      </c>
      <c r="AW14" s="158">
        <v>10740.430351075878</v>
      </c>
      <c r="AX14" s="129">
        <v>1645221</v>
      </c>
      <c r="AY14" s="129">
        <v>1510301</v>
      </c>
      <c r="AZ14" s="156">
        <v>91.799278030124825</v>
      </c>
      <c r="BA14" s="158">
        <v>3492.8330249768733</v>
      </c>
      <c r="BB14" s="223">
        <v>500456</v>
      </c>
      <c r="BC14" s="129">
        <v>441332</v>
      </c>
      <c r="BD14" s="158">
        <v>88.185974391355089</v>
      </c>
      <c r="BE14" s="158">
        <v>2424.3682707097341</v>
      </c>
      <c r="BF14" s="141" t="s">
        <v>104</v>
      </c>
      <c r="BG14" s="141" t="s">
        <v>105</v>
      </c>
      <c r="BH14" s="159"/>
      <c r="BI14" s="129">
        <v>1771236</v>
      </c>
      <c r="BJ14" s="129">
        <v>1197861</v>
      </c>
      <c r="BK14" s="156">
        <v>67.628537360351757</v>
      </c>
      <c r="BL14" s="158">
        <v>853.2077353182093</v>
      </c>
      <c r="BM14" s="223">
        <v>91887</v>
      </c>
      <c r="BN14" s="129">
        <v>47180</v>
      </c>
      <c r="BO14" s="158">
        <v>51.345674578558445</v>
      </c>
      <c r="BP14" s="158">
        <v>425.35160476018757</v>
      </c>
      <c r="BQ14" s="129">
        <v>196894</v>
      </c>
      <c r="BR14" s="129">
        <v>162671</v>
      </c>
      <c r="BS14" s="156">
        <v>82.618566335185434</v>
      </c>
      <c r="BT14" s="158">
        <v>685.45002528231919</v>
      </c>
      <c r="BU14" s="223">
        <v>204145</v>
      </c>
      <c r="BV14" s="129">
        <v>103379</v>
      </c>
      <c r="BW14" s="158">
        <v>50.63998628425874</v>
      </c>
      <c r="BX14" s="158">
        <v>497.08611819012356</v>
      </c>
      <c r="BY14" s="141" t="s">
        <v>104</v>
      </c>
      <c r="BZ14" s="141" t="s">
        <v>105</v>
      </c>
      <c r="CA14" s="159"/>
      <c r="CB14" s="129">
        <v>285768</v>
      </c>
      <c r="CC14" s="129">
        <v>176094</v>
      </c>
      <c r="CD14" s="156">
        <v>61.621315192743765</v>
      </c>
      <c r="CE14" s="158">
        <v>550.25935879007568</v>
      </c>
      <c r="CF14" s="223">
        <v>131941</v>
      </c>
      <c r="CG14" s="129">
        <v>103691</v>
      </c>
      <c r="CH14" s="158">
        <v>78.588914742195371</v>
      </c>
      <c r="CI14" s="158">
        <v>733.68003962357602</v>
      </c>
      <c r="CJ14" s="129">
        <v>381114</v>
      </c>
      <c r="CK14" s="129">
        <v>248272</v>
      </c>
      <c r="CL14" s="158">
        <v>65.143762758649643</v>
      </c>
      <c r="CM14" s="158">
        <v>505.34714730607175</v>
      </c>
      <c r="CN14" s="223">
        <v>99855</v>
      </c>
      <c r="CO14" s="129">
        <v>39886</v>
      </c>
      <c r="CP14" s="158">
        <v>39.943918682089027</v>
      </c>
      <c r="CQ14" s="158">
        <v>174.17467248908295</v>
      </c>
      <c r="CR14" s="98"/>
    </row>
    <row r="15" spans="1:96" s="93" customFormat="1" ht="28.5" customHeight="1">
      <c r="A15" s="407" t="s">
        <v>106</v>
      </c>
      <c r="B15" s="407"/>
      <c r="C15" s="150"/>
      <c r="D15" s="94">
        <v>1227434</v>
      </c>
      <c r="E15" s="218">
        <v>935664</v>
      </c>
      <c r="F15" s="147">
        <v>76.22927179791337</v>
      </c>
      <c r="G15" s="152">
        <v>324.30903608193825</v>
      </c>
      <c r="H15" s="233">
        <v>2324428</v>
      </c>
      <c r="I15" s="94">
        <v>1899865</v>
      </c>
      <c r="J15" s="153">
        <v>81.734732157760959</v>
      </c>
      <c r="K15" s="153">
        <v>851.61751587931269</v>
      </c>
      <c r="L15" s="94">
        <v>1232063</v>
      </c>
      <c r="M15" s="94">
        <v>721202</v>
      </c>
      <c r="N15" s="153">
        <v>58.536130051791183</v>
      </c>
      <c r="O15" s="152">
        <v>170.3869606613226</v>
      </c>
      <c r="P15" s="233">
        <v>1462841</v>
      </c>
      <c r="Q15" s="94">
        <v>792398</v>
      </c>
      <c r="R15" s="153">
        <v>54.168429788336539</v>
      </c>
      <c r="S15" s="153">
        <v>205.69104213769705</v>
      </c>
      <c r="T15" s="407" t="s">
        <v>106</v>
      </c>
      <c r="U15" s="407"/>
      <c r="V15" s="150"/>
      <c r="W15" s="94">
        <v>1758559</v>
      </c>
      <c r="X15" s="218">
        <v>1254694</v>
      </c>
      <c r="Y15" s="147">
        <v>71.347847868624257</v>
      </c>
      <c r="Z15" s="153">
        <v>149.05496301822595</v>
      </c>
      <c r="AA15" s="233">
        <v>528463</v>
      </c>
      <c r="AB15" s="218">
        <v>429484</v>
      </c>
      <c r="AC15" s="147">
        <v>81.270401144450986</v>
      </c>
      <c r="AD15" s="153">
        <v>117.90168362738936</v>
      </c>
      <c r="AE15" s="94">
        <v>590856</v>
      </c>
      <c r="AF15" s="218">
        <v>280692</v>
      </c>
      <c r="AG15" s="147">
        <v>47.505991307526706</v>
      </c>
      <c r="AH15" s="153">
        <v>138.90486205616725</v>
      </c>
      <c r="AI15" s="233">
        <v>1594827</v>
      </c>
      <c r="AJ15" s="218">
        <v>481297</v>
      </c>
      <c r="AK15" s="147">
        <v>30.178633795389722</v>
      </c>
      <c r="AL15" s="153">
        <v>128.20774419025901</v>
      </c>
      <c r="AM15" s="407" t="s">
        <v>106</v>
      </c>
      <c r="AN15" s="407"/>
      <c r="AO15" s="150"/>
      <c r="AP15" s="94">
        <v>475216</v>
      </c>
      <c r="AQ15" s="218">
        <v>304110</v>
      </c>
      <c r="AR15" s="147">
        <v>63.994057439143461</v>
      </c>
      <c r="AS15" s="153">
        <v>142.41426624644677</v>
      </c>
      <c r="AT15" s="233">
        <v>567723</v>
      </c>
      <c r="AU15" s="94">
        <v>266325</v>
      </c>
      <c r="AV15" s="153">
        <v>46.911081636643218</v>
      </c>
      <c r="AW15" s="153">
        <v>130.27623012165475</v>
      </c>
      <c r="AX15" s="94">
        <v>1568907</v>
      </c>
      <c r="AY15" s="218">
        <v>1369950</v>
      </c>
      <c r="AZ15" s="147">
        <v>87.318751207050511</v>
      </c>
      <c r="BA15" s="153">
        <v>442.78349682444775</v>
      </c>
      <c r="BB15" s="233">
        <v>2394873</v>
      </c>
      <c r="BC15" s="94">
        <v>2001677</v>
      </c>
      <c r="BD15" s="153">
        <v>83.581759867851034</v>
      </c>
      <c r="BE15" s="153">
        <v>516.41521116586262</v>
      </c>
      <c r="BF15" s="407" t="s">
        <v>106</v>
      </c>
      <c r="BG15" s="407"/>
      <c r="BH15" s="150"/>
      <c r="BI15" s="94">
        <v>7469505</v>
      </c>
      <c r="BJ15" s="218">
        <v>6695583</v>
      </c>
      <c r="BK15" s="147">
        <v>89.638911815441588</v>
      </c>
      <c r="BL15" s="153">
        <v>626.28571482021232</v>
      </c>
      <c r="BM15" s="233">
        <v>1782703</v>
      </c>
      <c r="BN15" s="94">
        <v>1470003</v>
      </c>
      <c r="BO15" s="153">
        <v>82.459220632937729</v>
      </c>
      <c r="BP15" s="153">
        <v>505.68394473952168</v>
      </c>
      <c r="BQ15" s="94">
        <v>2965170</v>
      </c>
      <c r="BR15" s="218">
        <v>2272924</v>
      </c>
      <c r="BS15" s="147">
        <v>76.654087286732292</v>
      </c>
      <c r="BT15" s="153">
        <v>357.27574813496767</v>
      </c>
      <c r="BU15" s="233">
        <v>1772218</v>
      </c>
      <c r="BV15" s="94">
        <v>1197249</v>
      </c>
      <c r="BW15" s="153">
        <v>67.556530855684798</v>
      </c>
      <c r="BX15" s="153">
        <v>468.59060665362034</v>
      </c>
      <c r="BY15" s="407" t="s">
        <v>106</v>
      </c>
      <c r="BZ15" s="407"/>
      <c r="CA15" s="150"/>
      <c r="CB15" s="94">
        <v>2655082</v>
      </c>
      <c r="CC15" s="218">
        <v>2034872</v>
      </c>
      <c r="CD15" s="147">
        <v>76.640646126936957</v>
      </c>
      <c r="CE15" s="153">
        <v>601.7714189391005</v>
      </c>
      <c r="CF15" s="233">
        <v>1994475</v>
      </c>
      <c r="CG15" s="94">
        <v>1345539</v>
      </c>
      <c r="CH15" s="153">
        <v>67.463317414357164</v>
      </c>
      <c r="CI15" s="153">
        <v>357.92275157609129</v>
      </c>
      <c r="CJ15" s="94">
        <v>2605925</v>
      </c>
      <c r="CK15" s="94">
        <v>2144023</v>
      </c>
      <c r="CL15" s="153">
        <v>82.274931166476392</v>
      </c>
      <c r="CM15" s="153">
        <v>469.89092247978766</v>
      </c>
      <c r="CN15" s="233">
        <v>1272268</v>
      </c>
      <c r="CO15" s="94">
        <v>840032</v>
      </c>
      <c r="CP15" s="153">
        <v>66.026340362250721</v>
      </c>
      <c r="CQ15" s="153">
        <v>240.66512723251375</v>
      </c>
      <c r="CR15" s="137"/>
    </row>
    <row r="16" spans="1:96" s="93" customFormat="1" ht="28.5" customHeight="1">
      <c r="A16" s="407" t="s">
        <v>234</v>
      </c>
      <c r="B16" s="407"/>
      <c r="C16" s="150"/>
      <c r="D16" s="94">
        <v>1227434</v>
      </c>
      <c r="E16" s="218">
        <v>935664</v>
      </c>
      <c r="F16" s="147">
        <v>76.22927179791337</v>
      </c>
      <c r="G16" s="152">
        <v>324.30903608193825</v>
      </c>
      <c r="H16" s="233">
        <v>2324428</v>
      </c>
      <c r="I16" s="94">
        <v>1899865</v>
      </c>
      <c r="J16" s="153">
        <v>81.734732157760959</v>
      </c>
      <c r="K16" s="153">
        <v>851.61751587931269</v>
      </c>
      <c r="L16" s="94">
        <v>1232063</v>
      </c>
      <c r="M16" s="94">
        <v>721202</v>
      </c>
      <c r="N16" s="153">
        <v>58.536130051791183</v>
      </c>
      <c r="O16" s="152">
        <v>170.3869606613226</v>
      </c>
      <c r="P16" s="233">
        <v>1462841</v>
      </c>
      <c r="Q16" s="94">
        <v>792398</v>
      </c>
      <c r="R16" s="153">
        <v>54.168429788336539</v>
      </c>
      <c r="S16" s="153">
        <v>205.69104213769705</v>
      </c>
      <c r="T16" s="407" t="s">
        <v>234</v>
      </c>
      <c r="U16" s="407"/>
      <c r="V16" s="150"/>
      <c r="W16" s="94">
        <v>1758559</v>
      </c>
      <c r="X16" s="218">
        <v>1254694</v>
      </c>
      <c r="Y16" s="147">
        <v>71.347847868624257</v>
      </c>
      <c r="Z16" s="153">
        <v>149.05496301822595</v>
      </c>
      <c r="AA16" s="233">
        <v>528463</v>
      </c>
      <c r="AB16" s="218">
        <v>429484</v>
      </c>
      <c r="AC16" s="147">
        <v>81.270401144450986</v>
      </c>
      <c r="AD16" s="153">
        <v>117.90168362738936</v>
      </c>
      <c r="AE16" s="94">
        <v>590856</v>
      </c>
      <c r="AF16" s="218">
        <v>280692</v>
      </c>
      <c r="AG16" s="147">
        <v>47.505991307526706</v>
      </c>
      <c r="AH16" s="153">
        <v>138.90486205616725</v>
      </c>
      <c r="AI16" s="233">
        <v>1594827</v>
      </c>
      <c r="AJ16" s="218">
        <v>481297</v>
      </c>
      <c r="AK16" s="147">
        <v>30.178633795389722</v>
      </c>
      <c r="AL16" s="153">
        <v>128.20774419025901</v>
      </c>
      <c r="AM16" s="407" t="s">
        <v>234</v>
      </c>
      <c r="AN16" s="407"/>
      <c r="AO16" s="150"/>
      <c r="AP16" s="94">
        <v>475216</v>
      </c>
      <c r="AQ16" s="218">
        <v>304110</v>
      </c>
      <c r="AR16" s="147">
        <v>63.994057439143461</v>
      </c>
      <c r="AS16" s="153">
        <v>142.41426624644677</v>
      </c>
      <c r="AT16" s="233">
        <v>567723</v>
      </c>
      <c r="AU16" s="94">
        <v>266325</v>
      </c>
      <c r="AV16" s="153">
        <v>46.911081636643218</v>
      </c>
      <c r="AW16" s="153">
        <v>130.27623012165475</v>
      </c>
      <c r="AX16" s="94">
        <v>1568907</v>
      </c>
      <c r="AY16" s="218">
        <v>1369950</v>
      </c>
      <c r="AZ16" s="147">
        <v>87.318751207050511</v>
      </c>
      <c r="BA16" s="153">
        <v>442.78349682444775</v>
      </c>
      <c r="BB16" s="233">
        <v>2394873</v>
      </c>
      <c r="BC16" s="94">
        <v>2001677</v>
      </c>
      <c r="BD16" s="153">
        <v>83.581759867851034</v>
      </c>
      <c r="BE16" s="153">
        <v>516.41521116586262</v>
      </c>
      <c r="BF16" s="407" t="s">
        <v>234</v>
      </c>
      <c r="BG16" s="407"/>
      <c r="BH16" s="150"/>
      <c r="BI16" s="94">
        <v>7469505</v>
      </c>
      <c r="BJ16" s="218">
        <v>6695583</v>
      </c>
      <c r="BK16" s="147">
        <v>89.638911815441588</v>
      </c>
      <c r="BL16" s="153">
        <v>626.28571482021232</v>
      </c>
      <c r="BM16" s="233">
        <v>1782703</v>
      </c>
      <c r="BN16" s="94">
        <v>1470003</v>
      </c>
      <c r="BO16" s="153">
        <v>82.459220632937729</v>
      </c>
      <c r="BP16" s="153">
        <v>505.68394473952168</v>
      </c>
      <c r="BQ16" s="94">
        <v>2965170</v>
      </c>
      <c r="BR16" s="218">
        <v>2272924</v>
      </c>
      <c r="BS16" s="147">
        <v>76.654087286732292</v>
      </c>
      <c r="BT16" s="153">
        <v>357.27574813496767</v>
      </c>
      <c r="BU16" s="233">
        <v>1772218</v>
      </c>
      <c r="BV16" s="94">
        <v>1197249</v>
      </c>
      <c r="BW16" s="153">
        <v>67.556530855684798</v>
      </c>
      <c r="BX16" s="153">
        <v>468.59060665362034</v>
      </c>
      <c r="BY16" s="407" t="s">
        <v>234</v>
      </c>
      <c r="BZ16" s="407"/>
      <c r="CA16" s="150"/>
      <c r="CB16" s="94">
        <v>2655082</v>
      </c>
      <c r="CC16" s="218">
        <v>2034872</v>
      </c>
      <c r="CD16" s="147">
        <v>76.640646126936957</v>
      </c>
      <c r="CE16" s="153">
        <v>601.7714189391005</v>
      </c>
      <c r="CF16" s="233">
        <v>1994475</v>
      </c>
      <c r="CG16" s="94">
        <v>1345539</v>
      </c>
      <c r="CH16" s="153">
        <v>67.463317414357164</v>
      </c>
      <c r="CI16" s="153">
        <v>357.92275157609129</v>
      </c>
      <c r="CJ16" s="94">
        <v>2605925</v>
      </c>
      <c r="CK16" s="94">
        <v>2144023</v>
      </c>
      <c r="CL16" s="153">
        <v>82.274931166476392</v>
      </c>
      <c r="CM16" s="153">
        <v>469.89092247978766</v>
      </c>
      <c r="CN16" s="233">
        <v>1272268</v>
      </c>
      <c r="CO16" s="94">
        <v>840032</v>
      </c>
      <c r="CP16" s="153">
        <v>66.026340362250721</v>
      </c>
      <c r="CQ16" s="153">
        <v>240.66512723251375</v>
      </c>
      <c r="CR16" s="137"/>
    </row>
    <row r="17" spans="1:97" s="10" customFormat="1" ht="28.5" customHeight="1">
      <c r="A17" s="141" t="s">
        <v>107</v>
      </c>
      <c r="B17" s="141" t="s">
        <v>108</v>
      </c>
      <c r="C17" s="159"/>
      <c r="D17" s="129">
        <v>420198</v>
      </c>
      <c r="E17" s="129">
        <v>307213</v>
      </c>
      <c r="F17" s="156">
        <v>73.111485537770292</v>
      </c>
      <c r="G17" s="157">
        <v>261.54468291603172</v>
      </c>
      <c r="H17" s="223">
        <v>635237</v>
      </c>
      <c r="I17" s="129">
        <v>511088</v>
      </c>
      <c r="J17" s="158">
        <v>80.456270651741008</v>
      </c>
      <c r="K17" s="158">
        <v>806.65414542527503</v>
      </c>
      <c r="L17" s="129">
        <v>556040</v>
      </c>
      <c r="M17" s="129">
        <v>300968</v>
      </c>
      <c r="N17" s="158">
        <v>54.127041220056114</v>
      </c>
      <c r="O17" s="157">
        <v>143.97007400178904</v>
      </c>
      <c r="P17" s="223">
        <v>498967</v>
      </c>
      <c r="Q17" s="129">
        <v>241834</v>
      </c>
      <c r="R17" s="158">
        <v>48.466932682922916</v>
      </c>
      <c r="S17" s="158">
        <v>160.8730359352341</v>
      </c>
      <c r="T17" s="141" t="s">
        <v>107</v>
      </c>
      <c r="U17" s="141" t="s">
        <v>108</v>
      </c>
      <c r="V17" s="159"/>
      <c r="W17" s="129">
        <v>716152</v>
      </c>
      <c r="X17" s="129">
        <v>486043</v>
      </c>
      <c r="Y17" s="156">
        <v>67.868692679766312</v>
      </c>
      <c r="Z17" s="158">
        <v>123.5945541835344</v>
      </c>
      <c r="AA17" s="223">
        <v>212520</v>
      </c>
      <c r="AB17" s="129">
        <v>166374</v>
      </c>
      <c r="AC17" s="156">
        <v>78.286278938452853</v>
      </c>
      <c r="AD17" s="158">
        <v>93.44229149115418</v>
      </c>
      <c r="AE17" s="129">
        <v>271591</v>
      </c>
      <c r="AF17" s="129">
        <v>118524</v>
      </c>
      <c r="AG17" s="156">
        <v>43.640621375524226</v>
      </c>
      <c r="AH17" s="158">
        <v>121.33658197006613</v>
      </c>
      <c r="AI17" s="223">
        <v>598050</v>
      </c>
      <c r="AJ17" s="129">
        <v>180483</v>
      </c>
      <c r="AK17" s="156">
        <v>30.178580386255334</v>
      </c>
      <c r="AL17" s="158">
        <v>132.60863176147302</v>
      </c>
      <c r="AM17" s="141" t="s">
        <v>107</v>
      </c>
      <c r="AN17" s="141" t="s">
        <v>108</v>
      </c>
      <c r="AO17" s="159"/>
      <c r="AP17" s="129">
        <v>203602</v>
      </c>
      <c r="AQ17" s="129">
        <v>118894</v>
      </c>
      <c r="AR17" s="156">
        <v>58.395300635553681</v>
      </c>
      <c r="AS17" s="158">
        <v>109.26351388608084</v>
      </c>
      <c r="AT17" s="223">
        <v>193278</v>
      </c>
      <c r="AU17" s="129">
        <v>94548</v>
      </c>
      <c r="AV17" s="158">
        <v>48.918138639679633</v>
      </c>
      <c r="AW17" s="158">
        <v>135.86825314709432</v>
      </c>
      <c r="AX17" s="129">
        <v>603146</v>
      </c>
      <c r="AY17" s="129">
        <v>518681</v>
      </c>
      <c r="AZ17" s="156">
        <v>85.995928017428611</v>
      </c>
      <c r="BA17" s="158">
        <v>361.25884548949682</v>
      </c>
      <c r="BB17" s="223">
        <v>943995</v>
      </c>
      <c r="BC17" s="129">
        <v>752757</v>
      </c>
      <c r="BD17" s="158">
        <v>79.74162998744697</v>
      </c>
      <c r="BE17" s="158">
        <v>385.90851067102085</v>
      </c>
      <c r="BF17" s="141" t="s">
        <v>107</v>
      </c>
      <c r="BG17" s="141" t="s">
        <v>108</v>
      </c>
      <c r="BH17" s="159"/>
      <c r="BI17" s="129">
        <v>2809465</v>
      </c>
      <c r="BJ17" s="129">
        <v>2480158</v>
      </c>
      <c r="BK17" s="156">
        <v>88.278658036316529</v>
      </c>
      <c r="BL17" s="158">
        <v>535.90971360907872</v>
      </c>
      <c r="BM17" s="223">
        <v>653322</v>
      </c>
      <c r="BN17" s="129">
        <v>521509</v>
      </c>
      <c r="BO17" s="158">
        <v>79.824190827800081</v>
      </c>
      <c r="BP17" s="158">
        <v>378.29433184871391</v>
      </c>
      <c r="BQ17" s="129">
        <v>975022</v>
      </c>
      <c r="BR17" s="129">
        <v>705871</v>
      </c>
      <c r="BS17" s="156">
        <v>72.395392103973037</v>
      </c>
      <c r="BT17" s="158">
        <v>287.03044054618942</v>
      </c>
      <c r="BU17" s="223">
        <v>600068</v>
      </c>
      <c r="BV17" s="129">
        <v>346907</v>
      </c>
      <c r="BW17" s="158">
        <v>57.81128138810935</v>
      </c>
      <c r="BX17" s="158">
        <v>316.70592316681274</v>
      </c>
      <c r="BY17" s="141" t="s">
        <v>107</v>
      </c>
      <c r="BZ17" s="141" t="s">
        <v>108</v>
      </c>
      <c r="CA17" s="159"/>
      <c r="CB17" s="129">
        <v>1023825</v>
      </c>
      <c r="CC17" s="129">
        <v>782468</v>
      </c>
      <c r="CD17" s="156">
        <v>76.42595170073011</v>
      </c>
      <c r="CE17" s="158">
        <v>611.91504004004003</v>
      </c>
      <c r="CF17" s="223">
        <v>619053</v>
      </c>
      <c r="CG17" s="129">
        <v>368103</v>
      </c>
      <c r="CH17" s="158">
        <v>59.462275443298076</v>
      </c>
      <c r="CI17" s="158">
        <v>241.88499221321979</v>
      </c>
      <c r="CJ17" s="129">
        <v>868451</v>
      </c>
      <c r="CK17" s="129">
        <v>693555</v>
      </c>
      <c r="CL17" s="158">
        <v>79.861155091075958</v>
      </c>
      <c r="CM17" s="158">
        <v>370.7502084803387</v>
      </c>
      <c r="CN17" s="223">
        <v>472667</v>
      </c>
      <c r="CO17" s="129">
        <v>312085</v>
      </c>
      <c r="CP17" s="158">
        <v>66.026399135120499</v>
      </c>
      <c r="CQ17" s="158">
        <v>235.10998945306616</v>
      </c>
      <c r="CR17" s="98"/>
    </row>
    <row r="18" spans="1:97" s="10" customFormat="1" ht="28.5" customHeight="1">
      <c r="A18" s="141" t="s">
        <v>109</v>
      </c>
      <c r="B18" s="141" t="s">
        <v>110</v>
      </c>
      <c r="C18" s="159"/>
      <c r="D18" s="129">
        <v>588610</v>
      </c>
      <c r="E18" s="129">
        <v>430341</v>
      </c>
      <c r="F18" s="156">
        <v>73.111398039448872</v>
      </c>
      <c r="G18" s="157">
        <v>265.26761553113192</v>
      </c>
      <c r="H18" s="223">
        <v>1446558</v>
      </c>
      <c r="I18" s="129">
        <v>1163848</v>
      </c>
      <c r="J18" s="158">
        <v>80.45636607726756</v>
      </c>
      <c r="K18" s="158">
        <v>807.19636020640291</v>
      </c>
      <c r="L18" s="129">
        <v>533550</v>
      </c>
      <c r="M18" s="129">
        <v>288795</v>
      </c>
      <c r="N18" s="158">
        <v>54.127073376440826</v>
      </c>
      <c r="O18" s="157">
        <v>142.6134062873453</v>
      </c>
      <c r="P18" s="223">
        <v>742719</v>
      </c>
      <c r="Q18" s="129">
        <v>359973</v>
      </c>
      <c r="R18" s="158">
        <v>48.466916828571776</v>
      </c>
      <c r="S18" s="158">
        <v>164.39150032195749</v>
      </c>
      <c r="T18" s="141" t="s">
        <v>109</v>
      </c>
      <c r="U18" s="141" t="s">
        <v>110</v>
      </c>
      <c r="V18" s="159"/>
      <c r="W18" s="129">
        <v>792808</v>
      </c>
      <c r="X18" s="129">
        <v>538067</v>
      </c>
      <c r="Y18" s="156">
        <v>67.868512931251956</v>
      </c>
      <c r="Z18" s="158">
        <v>126.24812880398312</v>
      </c>
      <c r="AA18" s="223">
        <v>220487</v>
      </c>
      <c r="AB18" s="129">
        <v>172610</v>
      </c>
      <c r="AC18" s="156">
        <v>78.285794627347656</v>
      </c>
      <c r="AD18" s="158">
        <v>95.782166460426936</v>
      </c>
      <c r="AE18" s="129">
        <v>266953</v>
      </c>
      <c r="AF18" s="129">
        <v>116499</v>
      </c>
      <c r="AG18" s="156">
        <v>43.640266264098926</v>
      </c>
      <c r="AH18" s="158">
        <v>118.29591494806104</v>
      </c>
      <c r="AI18" s="223">
        <v>751637</v>
      </c>
      <c r="AJ18" s="129">
        <v>226834</v>
      </c>
      <c r="AK18" s="156">
        <v>30.178663370749444</v>
      </c>
      <c r="AL18" s="158">
        <v>125.67885775706837</v>
      </c>
      <c r="AM18" s="141" t="s">
        <v>109</v>
      </c>
      <c r="AN18" s="141" t="s">
        <v>110</v>
      </c>
      <c r="AO18" s="159"/>
      <c r="AP18" s="129">
        <v>195988</v>
      </c>
      <c r="AQ18" s="129">
        <v>114448</v>
      </c>
      <c r="AR18" s="156">
        <v>58.395411963997802</v>
      </c>
      <c r="AS18" s="158">
        <v>112.69447398479657</v>
      </c>
      <c r="AT18" s="223">
        <v>261329</v>
      </c>
      <c r="AU18" s="129">
        <v>121219</v>
      </c>
      <c r="AV18" s="158">
        <v>46.38559057739478</v>
      </c>
      <c r="AW18" s="158">
        <v>128.80017850691715</v>
      </c>
      <c r="AX18" s="129">
        <v>625323</v>
      </c>
      <c r="AY18" s="129">
        <v>537753</v>
      </c>
      <c r="AZ18" s="156">
        <v>85.996037247950269</v>
      </c>
      <c r="BA18" s="158">
        <v>362.97383768022036</v>
      </c>
      <c r="BB18" s="223">
        <v>916747</v>
      </c>
      <c r="BC18" s="129">
        <v>731028</v>
      </c>
      <c r="BD18" s="158">
        <v>79.741520833992368</v>
      </c>
      <c r="BE18" s="158">
        <v>394.54246161319048</v>
      </c>
      <c r="BF18" s="141" t="s">
        <v>109</v>
      </c>
      <c r="BG18" s="141" t="s">
        <v>110</v>
      </c>
      <c r="BH18" s="159"/>
      <c r="BI18" s="129">
        <v>3527209</v>
      </c>
      <c r="BJ18" s="129">
        <v>3113772</v>
      </c>
      <c r="BK18" s="156">
        <v>88.278636168143137</v>
      </c>
      <c r="BL18" s="158">
        <v>536.59541982101837</v>
      </c>
      <c r="BM18" s="223">
        <v>697528</v>
      </c>
      <c r="BN18" s="129">
        <v>556796</v>
      </c>
      <c r="BO18" s="158">
        <v>79.824179101054</v>
      </c>
      <c r="BP18" s="158">
        <v>392.04911915055413</v>
      </c>
      <c r="BQ18" s="129">
        <v>1459489</v>
      </c>
      <c r="BR18" s="129">
        <v>1056604</v>
      </c>
      <c r="BS18" s="156">
        <v>72.395475402692313</v>
      </c>
      <c r="BT18" s="158">
        <v>275.73461100846566</v>
      </c>
      <c r="BU18" s="223">
        <v>739971</v>
      </c>
      <c r="BV18" s="129">
        <v>427787</v>
      </c>
      <c r="BW18" s="158">
        <v>57.811319632796419</v>
      </c>
      <c r="BX18" s="158">
        <v>301.17997423206629</v>
      </c>
      <c r="BY18" s="141" t="s">
        <v>109</v>
      </c>
      <c r="BZ18" s="141" t="s">
        <v>110</v>
      </c>
      <c r="CA18" s="159"/>
      <c r="CB18" s="129">
        <v>1268728</v>
      </c>
      <c r="CC18" s="129">
        <v>963175</v>
      </c>
      <c r="CD18" s="156">
        <v>75.916587322105286</v>
      </c>
      <c r="CE18" s="158">
        <v>580.92581423401691</v>
      </c>
      <c r="CF18" s="223">
        <v>930119</v>
      </c>
      <c r="CG18" s="129">
        <v>551624</v>
      </c>
      <c r="CH18" s="158">
        <v>59.306819880036855</v>
      </c>
      <c r="CI18" s="158">
        <v>255.65133566913227</v>
      </c>
      <c r="CJ18" s="129">
        <v>1140084</v>
      </c>
      <c r="CK18" s="129">
        <v>910484</v>
      </c>
      <c r="CL18" s="158">
        <v>79.86113303931991</v>
      </c>
      <c r="CM18" s="158">
        <v>367.54709973800959</v>
      </c>
      <c r="CN18" s="223">
        <v>635192</v>
      </c>
      <c r="CO18" s="129">
        <v>419394</v>
      </c>
      <c r="CP18" s="158">
        <v>66.026335344273861</v>
      </c>
      <c r="CQ18" s="158">
        <v>243.40493200930919</v>
      </c>
      <c r="CR18" s="98"/>
    </row>
    <row r="19" spans="1:97" s="10" customFormat="1" ht="28.5" customHeight="1">
      <c r="A19" s="141" t="s">
        <v>109</v>
      </c>
      <c r="B19" s="141" t="s">
        <v>111</v>
      </c>
      <c r="C19" s="159"/>
      <c r="D19" s="129">
        <v>218626</v>
      </c>
      <c r="E19" s="129">
        <v>198110</v>
      </c>
      <c r="F19" s="156">
        <v>90.615937720124791</v>
      </c>
      <c r="G19" s="157">
        <v>2246.1451247165533</v>
      </c>
      <c r="H19" s="223">
        <v>242633</v>
      </c>
      <c r="I19" s="129">
        <v>224929</v>
      </c>
      <c r="J19" s="158">
        <v>92.703383299056597</v>
      </c>
      <c r="K19" s="158">
        <v>1446.8609288562975</v>
      </c>
      <c r="L19" s="129">
        <v>142473</v>
      </c>
      <c r="M19" s="129">
        <v>131439</v>
      </c>
      <c r="N19" s="158">
        <v>92.255374702575224</v>
      </c>
      <c r="O19" s="157">
        <v>1121.3018256270261</v>
      </c>
      <c r="P19" s="223">
        <v>221155</v>
      </c>
      <c r="Q19" s="129">
        <v>190591</v>
      </c>
      <c r="R19" s="158">
        <v>86.179828626981077</v>
      </c>
      <c r="S19" s="158">
        <v>1195.8275818797842</v>
      </c>
      <c r="T19" s="141" t="s">
        <v>109</v>
      </c>
      <c r="U19" s="141" t="s">
        <v>111</v>
      </c>
      <c r="V19" s="159"/>
      <c r="W19" s="129">
        <v>249599</v>
      </c>
      <c r="X19" s="129">
        <v>230584</v>
      </c>
      <c r="Y19" s="156">
        <v>92.381780375722656</v>
      </c>
      <c r="Z19" s="158">
        <v>1033.4528504840443</v>
      </c>
      <c r="AA19" s="223">
        <v>95456</v>
      </c>
      <c r="AB19" s="129">
        <v>90500</v>
      </c>
      <c r="AC19" s="156">
        <v>94.808079114984906</v>
      </c>
      <c r="AD19" s="158">
        <v>1505.3226879574186</v>
      </c>
      <c r="AE19" s="129">
        <v>52312</v>
      </c>
      <c r="AF19" s="129">
        <v>45669</v>
      </c>
      <c r="AG19" s="156">
        <v>87.301192842942342</v>
      </c>
      <c r="AH19" s="158">
        <v>772.47970230040596</v>
      </c>
      <c r="AI19" s="223">
        <v>245140</v>
      </c>
      <c r="AJ19" s="129">
        <v>73980</v>
      </c>
      <c r="AK19" s="156">
        <v>30.178673411112015</v>
      </c>
      <c r="AL19" s="158">
        <v>125.78423871461362</v>
      </c>
      <c r="AM19" s="141" t="s">
        <v>109</v>
      </c>
      <c r="AN19" s="141" t="s">
        <v>111</v>
      </c>
      <c r="AO19" s="159"/>
      <c r="AP19" s="129">
        <v>75626</v>
      </c>
      <c r="AQ19" s="129">
        <v>70768</v>
      </c>
      <c r="AR19" s="156">
        <v>93.576283288816015</v>
      </c>
      <c r="AS19" s="158">
        <v>2233.133480593247</v>
      </c>
      <c r="AT19" s="223">
        <v>113116</v>
      </c>
      <c r="AU19" s="129">
        <v>50558</v>
      </c>
      <c r="AV19" s="158">
        <v>44.695710597970226</v>
      </c>
      <c r="AW19" s="158">
        <v>124.132681872867</v>
      </c>
      <c r="AX19" s="129">
        <v>340438</v>
      </c>
      <c r="AY19" s="129">
        <v>313516</v>
      </c>
      <c r="AZ19" s="156">
        <v>92.091952132253155</v>
      </c>
      <c r="BA19" s="158">
        <v>1774.5853851814118</v>
      </c>
      <c r="BB19" s="223">
        <v>534131</v>
      </c>
      <c r="BC19" s="129">
        <v>517892</v>
      </c>
      <c r="BD19" s="158">
        <v>96.959734596943449</v>
      </c>
      <c r="BE19" s="158">
        <v>7129.570484581498</v>
      </c>
      <c r="BF19" s="141" t="s">
        <v>109</v>
      </c>
      <c r="BG19" s="141" t="s">
        <v>111</v>
      </c>
      <c r="BH19" s="159"/>
      <c r="BI19" s="129">
        <v>1132831</v>
      </c>
      <c r="BJ19" s="129">
        <v>1101653</v>
      </c>
      <c r="BK19" s="156">
        <v>97.24778011901158</v>
      </c>
      <c r="BL19" s="158">
        <v>4234.3583041857246</v>
      </c>
      <c r="BM19" s="223">
        <v>431853</v>
      </c>
      <c r="BN19" s="129">
        <v>391698</v>
      </c>
      <c r="BO19" s="158">
        <v>90.701697105264984</v>
      </c>
      <c r="BP19" s="158">
        <v>3621.4681952662722</v>
      </c>
      <c r="BQ19" s="129">
        <v>530659</v>
      </c>
      <c r="BR19" s="129">
        <v>510449</v>
      </c>
      <c r="BS19" s="156">
        <v>96.191527892676845</v>
      </c>
      <c r="BT19" s="158">
        <v>7226.0617214043041</v>
      </c>
      <c r="BU19" s="223">
        <v>432179</v>
      </c>
      <c r="BV19" s="129">
        <v>422555</v>
      </c>
      <c r="BW19" s="158">
        <v>97.773144923746869</v>
      </c>
      <c r="BX19" s="158">
        <v>10760.249554367201</v>
      </c>
      <c r="BY19" s="141" t="s">
        <v>109</v>
      </c>
      <c r="BZ19" s="141" t="s">
        <v>111</v>
      </c>
      <c r="CA19" s="159"/>
      <c r="CB19" s="129">
        <v>362529</v>
      </c>
      <c r="CC19" s="129">
        <v>289229</v>
      </c>
      <c r="CD19" s="156">
        <v>79.780927870597935</v>
      </c>
      <c r="CE19" s="158">
        <v>650.318156267566</v>
      </c>
      <c r="CF19" s="223">
        <v>445303</v>
      </c>
      <c r="CG19" s="129">
        <v>425812</v>
      </c>
      <c r="CH19" s="158">
        <v>95.622980307790428</v>
      </c>
      <c r="CI19" s="158">
        <v>5337.996740629309</v>
      </c>
      <c r="CJ19" s="129">
        <v>597390</v>
      </c>
      <c r="CK19" s="129">
        <v>539984</v>
      </c>
      <c r="CL19" s="158">
        <v>90.390532148177911</v>
      </c>
      <c r="CM19" s="158">
        <v>2512.2545826742348</v>
      </c>
      <c r="CN19" s="223">
        <v>164409</v>
      </c>
      <c r="CO19" s="129">
        <v>108553</v>
      </c>
      <c r="CP19" s="158">
        <v>66.026190780310074</v>
      </c>
      <c r="CQ19" s="158">
        <v>246.6945435538486</v>
      </c>
      <c r="CR19" s="98"/>
    </row>
    <row r="20" spans="1:97" s="93" customFormat="1" ht="28.5" customHeight="1">
      <c r="A20" s="413" t="s">
        <v>73</v>
      </c>
      <c r="B20" s="407"/>
      <c r="C20" s="150"/>
      <c r="D20" s="221">
        <v>0</v>
      </c>
      <c r="E20" s="221">
        <v>0</v>
      </c>
      <c r="F20" s="169" t="s">
        <v>3</v>
      </c>
      <c r="G20" s="239">
        <v>0</v>
      </c>
      <c r="H20" s="240">
        <v>0</v>
      </c>
      <c r="I20" s="221">
        <v>0</v>
      </c>
      <c r="J20" s="154" t="s">
        <v>3</v>
      </c>
      <c r="K20" s="241">
        <v>0</v>
      </c>
      <c r="L20" s="221">
        <v>0</v>
      </c>
      <c r="M20" s="221">
        <v>0</v>
      </c>
      <c r="N20" s="154" t="s">
        <v>3</v>
      </c>
      <c r="O20" s="242">
        <v>0</v>
      </c>
      <c r="P20" s="240">
        <v>0</v>
      </c>
      <c r="Q20" s="221">
        <v>0</v>
      </c>
      <c r="R20" s="154" t="s">
        <v>3</v>
      </c>
      <c r="S20" s="241">
        <v>0</v>
      </c>
      <c r="T20" s="413" t="s">
        <v>73</v>
      </c>
      <c r="U20" s="407"/>
      <c r="V20" s="150"/>
      <c r="W20" s="221">
        <v>0</v>
      </c>
      <c r="X20" s="221">
        <v>0</v>
      </c>
      <c r="Y20" s="169" t="s">
        <v>3</v>
      </c>
      <c r="Z20" s="241">
        <v>0</v>
      </c>
      <c r="AA20" s="240">
        <v>0</v>
      </c>
      <c r="AB20" s="221">
        <v>0</v>
      </c>
      <c r="AC20" s="169" t="s">
        <v>3</v>
      </c>
      <c r="AD20" s="241">
        <v>0</v>
      </c>
      <c r="AE20" s="221">
        <v>0</v>
      </c>
      <c r="AF20" s="221">
        <v>0</v>
      </c>
      <c r="AG20" s="169" t="s">
        <v>3</v>
      </c>
      <c r="AH20" s="241">
        <v>0</v>
      </c>
      <c r="AI20" s="240">
        <v>0</v>
      </c>
      <c r="AJ20" s="221">
        <v>0</v>
      </c>
      <c r="AK20" s="169" t="s">
        <v>3</v>
      </c>
      <c r="AL20" s="241">
        <v>0</v>
      </c>
      <c r="AM20" s="413" t="s">
        <v>73</v>
      </c>
      <c r="AN20" s="407"/>
      <c r="AO20" s="150"/>
      <c r="AP20" s="221">
        <v>0</v>
      </c>
      <c r="AQ20" s="221">
        <v>0</v>
      </c>
      <c r="AR20" s="169" t="s">
        <v>3</v>
      </c>
      <c r="AS20" s="241">
        <v>0</v>
      </c>
      <c r="AT20" s="240">
        <v>0</v>
      </c>
      <c r="AU20" s="221">
        <v>0</v>
      </c>
      <c r="AV20" s="154" t="s">
        <v>3</v>
      </c>
      <c r="AW20" s="241">
        <v>0</v>
      </c>
      <c r="AX20" s="221">
        <v>0</v>
      </c>
      <c r="AY20" s="221">
        <v>0</v>
      </c>
      <c r="AZ20" s="169" t="s">
        <v>3</v>
      </c>
      <c r="BA20" s="241">
        <v>0</v>
      </c>
      <c r="BB20" s="240">
        <v>0</v>
      </c>
      <c r="BC20" s="221">
        <v>0</v>
      </c>
      <c r="BD20" s="154" t="s">
        <v>3</v>
      </c>
      <c r="BE20" s="241">
        <v>0</v>
      </c>
      <c r="BF20" s="413" t="s">
        <v>73</v>
      </c>
      <c r="BG20" s="407"/>
      <c r="BH20" s="150"/>
      <c r="BI20" s="221">
        <v>0</v>
      </c>
      <c r="BJ20" s="221">
        <v>0</v>
      </c>
      <c r="BK20" s="169" t="s">
        <v>3</v>
      </c>
      <c r="BL20" s="241">
        <v>0</v>
      </c>
      <c r="BM20" s="240">
        <v>0</v>
      </c>
      <c r="BN20" s="221">
        <v>0</v>
      </c>
      <c r="BO20" s="154" t="s">
        <v>3</v>
      </c>
      <c r="BP20" s="241">
        <v>0</v>
      </c>
      <c r="BQ20" s="221">
        <v>0</v>
      </c>
      <c r="BR20" s="221">
        <v>0</v>
      </c>
      <c r="BS20" s="169" t="s">
        <v>3</v>
      </c>
      <c r="BT20" s="242">
        <v>0</v>
      </c>
      <c r="BU20" s="240">
        <v>0</v>
      </c>
      <c r="BV20" s="221">
        <v>0</v>
      </c>
      <c r="BW20" s="154" t="s">
        <v>3</v>
      </c>
      <c r="BX20" s="241">
        <v>0</v>
      </c>
      <c r="BY20" s="413" t="s">
        <v>73</v>
      </c>
      <c r="BZ20" s="407"/>
      <c r="CA20" s="150"/>
      <c r="CB20" s="221">
        <v>0</v>
      </c>
      <c r="CC20" s="221">
        <v>0</v>
      </c>
      <c r="CD20" s="169" t="s">
        <v>3</v>
      </c>
      <c r="CE20" s="242">
        <v>0</v>
      </c>
      <c r="CF20" s="240">
        <v>0</v>
      </c>
      <c r="CG20" s="221">
        <v>0</v>
      </c>
      <c r="CH20" s="154" t="s">
        <v>3</v>
      </c>
      <c r="CI20" s="241">
        <v>0</v>
      </c>
      <c r="CJ20" s="221">
        <v>0</v>
      </c>
      <c r="CK20" s="221">
        <v>0</v>
      </c>
      <c r="CL20" s="154" t="s">
        <v>3</v>
      </c>
      <c r="CM20" s="242">
        <v>0</v>
      </c>
      <c r="CN20" s="240">
        <v>0</v>
      </c>
      <c r="CO20" s="221">
        <v>0</v>
      </c>
      <c r="CP20" s="96" t="s">
        <v>3</v>
      </c>
      <c r="CQ20" s="241">
        <v>0</v>
      </c>
      <c r="CR20" s="95"/>
      <c r="CS20" s="96"/>
    </row>
    <row r="21" spans="1:97" s="93" customFormat="1" ht="28.5" customHeight="1">
      <c r="A21" s="407" t="s">
        <v>74</v>
      </c>
      <c r="B21" s="407"/>
      <c r="C21" s="150"/>
      <c r="D21" s="221">
        <v>75987</v>
      </c>
      <c r="E21" s="221">
        <v>27924</v>
      </c>
      <c r="F21" s="147">
        <v>36.748391172174188</v>
      </c>
      <c r="G21" s="152">
        <v>91.284733573063093</v>
      </c>
      <c r="H21" s="240">
        <v>44731</v>
      </c>
      <c r="I21" s="221">
        <v>10815</v>
      </c>
      <c r="J21" s="153">
        <v>24.177863226844917</v>
      </c>
      <c r="K21" s="153">
        <v>64.336704342653178</v>
      </c>
      <c r="L21" s="221">
        <v>68005</v>
      </c>
      <c r="M21" s="221">
        <v>14954</v>
      </c>
      <c r="N21" s="153">
        <v>21.989559591206529</v>
      </c>
      <c r="O21" s="152">
        <v>108.17418981481481</v>
      </c>
      <c r="P21" s="240">
        <v>112808</v>
      </c>
      <c r="Q21" s="221">
        <v>22758</v>
      </c>
      <c r="R21" s="153">
        <v>20.174101127579604</v>
      </c>
      <c r="S21" s="153">
        <v>92.399512789281374</v>
      </c>
      <c r="T21" s="407" t="s">
        <v>255</v>
      </c>
      <c r="U21" s="407"/>
      <c r="V21" s="150"/>
      <c r="W21" s="221">
        <v>63500</v>
      </c>
      <c r="X21" s="221">
        <v>19361</v>
      </c>
      <c r="Y21" s="147">
        <v>30.489763779527557</v>
      </c>
      <c r="Z21" s="153">
        <v>91.029197423480184</v>
      </c>
      <c r="AA21" s="240">
        <v>14930</v>
      </c>
      <c r="AB21" s="221">
        <v>5033</v>
      </c>
      <c r="AC21" s="147">
        <v>33.710649698593436</v>
      </c>
      <c r="AD21" s="153">
        <v>81.164328334139654</v>
      </c>
      <c r="AE21" s="221">
        <v>56535</v>
      </c>
      <c r="AF21" s="221">
        <v>14835</v>
      </c>
      <c r="AG21" s="147">
        <v>26.240382064208013</v>
      </c>
      <c r="AH21" s="153">
        <v>96.903782088967276</v>
      </c>
      <c r="AI21" s="240">
        <v>69005</v>
      </c>
      <c r="AJ21" s="221">
        <v>15789</v>
      </c>
      <c r="AK21" s="147">
        <v>22.880950655749583</v>
      </c>
      <c r="AL21" s="153">
        <v>117.60017875763444</v>
      </c>
      <c r="AM21" s="407" t="s">
        <v>255</v>
      </c>
      <c r="AN21" s="407"/>
      <c r="AO21" s="150"/>
      <c r="AP21" s="221">
        <v>22831</v>
      </c>
      <c r="AQ21" s="221">
        <v>6456</v>
      </c>
      <c r="AR21" s="147">
        <v>28.277342210152863</v>
      </c>
      <c r="AS21" s="153">
        <v>66.680437926048342</v>
      </c>
      <c r="AT21" s="240">
        <v>62188</v>
      </c>
      <c r="AU21" s="221">
        <v>15981</v>
      </c>
      <c r="AV21" s="153">
        <v>25.69788383610986</v>
      </c>
      <c r="AW21" s="153">
        <v>93.483474700204738</v>
      </c>
      <c r="AX21" s="221">
        <v>67524</v>
      </c>
      <c r="AY21" s="221">
        <v>13652</v>
      </c>
      <c r="AZ21" s="147">
        <v>20.217996564184588</v>
      </c>
      <c r="BA21" s="153">
        <v>61.729064930367151</v>
      </c>
      <c r="BB21" s="240">
        <v>128135</v>
      </c>
      <c r="BC21" s="221">
        <v>38493</v>
      </c>
      <c r="BD21" s="153">
        <v>30.040972411909316</v>
      </c>
      <c r="BE21" s="153">
        <v>49.216862078224288</v>
      </c>
      <c r="BF21" s="407" t="s">
        <v>255</v>
      </c>
      <c r="BG21" s="407"/>
      <c r="BH21" s="150"/>
      <c r="BI21" s="221">
        <v>148298</v>
      </c>
      <c r="BJ21" s="221">
        <v>36224</v>
      </c>
      <c r="BK21" s="147">
        <v>24.426492602732335</v>
      </c>
      <c r="BL21" s="153">
        <v>89.917092786575978</v>
      </c>
      <c r="BM21" s="240">
        <v>66572</v>
      </c>
      <c r="BN21" s="221">
        <v>17436</v>
      </c>
      <c r="BO21" s="153">
        <v>26.191191491918524</v>
      </c>
      <c r="BP21" s="153">
        <v>96.802131912058627</v>
      </c>
      <c r="BQ21" s="221">
        <v>132387</v>
      </c>
      <c r="BR21" s="221">
        <v>48757</v>
      </c>
      <c r="BS21" s="147">
        <v>36.829144855612711</v>
      </c>
      <c r="BT21" s="153">
        <v>107.3493471895022</v>
      </c>
      <c r="BU21" s="240">
        <v>88319</v>
      </c>
      <c r="BV21" s="221">
        <v>20219</v>
      </c>
      <c r="BW21" s="153">
        <v>22.893148699600314</v>
      </c>
      <c r="BX21" s="153">
        <v>83.089504397139805</v>
      </c>
      <c r="BY21" s="407" t="s">
        <v>255</v>
      </c>
      <c r="BZ21" s="407"/>
      <c r="CA21" s="150"/>
      <c r="CB21" s="221">
        <v>104771</v>
      </c>
      <c r="CC21" s="221">
        <v>29459</v>
      </c>
      <c r="CD21" s="147">
        <v>28.117513434060953</v>
      </c>
      <c r="CE21" s="153">
        <v>93.14215252308081</v>
      </c>
      <c r="CF21" s="240">
        <v>85713</v>
      </c>
      <c r="CG21" s="221">
        <v>30589</v>
      </c>
      <c r="CH21" s="153">
        <v>35.687701982196401</v>
      </c>
      <c r="CI21" s="153">
        <v>76.306533290094052</v>
      </c>
      <c r="CJ21" s="221">
        <v>62254</v>
      </c>
      <c r="CK21" s="221">
        <v>16585</v>
      </c>
      <c r="CL21" s="153">
        <v>26.640858418736148</v>
      </c>
      <c r="CM21" s="153">
        <v>77.72518511575592</v>
      </c>
      <c r="CN21" s="240">
        <v>59459</v>
      </c>
      <c r="CO21" s="221">
        <v>18890</v>
      </c>
      <c r="CP21" s="153">
        <v>31.769790948384603</v>
      </c>
      <c r="CQ21" s="153">
        <v>67.925206760158218</v>
      </c>
      <c r="CR21" s="137"/>
    </row>
    <row r="22" spans="1:97" s="10" customFormat="1" ht="28.5" customHeight="1">
      <c r="A22" s="141" t="s">
        <v>23</v>
      </c>
      <c r="B22" s="141" t="s">
        <v>254</v>
      </c>
      <c r="C22" s="159"/>
      <c r="D22" s="129">
        <v>75987</v>
      </c>
      <c r="E22" s="129">
        <v>27924</v>
      </c>
      <c r="F22" s="156">
        <v>36.748391172174188</v>
      </c>
      <c r="G22" s="157">
        <v>91.284733573063093</v>
      </c>
      <c r="H22" s="223">
        <v>44731</v>
      </c>
      <c r="I22" s="129">
        <v>10815</v>
      </c>
      <c r="J22" s="158">
        <v>24.177863226844917</v>
      </c>
      <c r="K22" s="158">
        <v>64.336704342653178</v>
      </c>
      <c r="L22" s="129">
        <v>68005</v>
      </c>
      <c r="M22" s="129">
        <v>14954</v>
      </c>
      <c r="N22" s="158">
        <v>21.989559591206529</v>
      </c>
      <c r="O22" s="157">
        <v>108.17418981481481</v>
      </c>
      <c r="P22" s="223">
        <v>112808</v>
      </c>
      <c r="Q22" s="129">
        <v>22758</v>
      </c>
      <c r="R22" s="158">
        <v>20.174101127579604</v>
      </c>
      <c r="S22" s="158">
        <v>92.399512789281374</v>
      </c>
      <c r="T22" s="141" t="s">
        <v>256</v>
      </c>
      <c r="U22" s="141" t="s">
        <v>249</v>
      </c>
      <c r="V22" s="159"/>
      <c r="W22" s="129">
        <v>63500</v>
      </c>
      <c r="X22" s="129">
        <v>19361</v>
      </c>
      <c r="Y22" s="156">
        <v>30.489763779527557</v>
      </c>
      <c r="Z22" s="158">
        <v>91.029197423480184</v>
      </c>
      <c r="AA22" s="223">
        <v>14930</v>
      </c>
      <c r="AB22" s="129">
        <v>5033</v>
      </c>
      <c r="AC22" s="156">
        <v>33.710649698593436</v>
      </c>
      <c r="AD22" s="158">
        <v>81.164328334139654</v>
      </c>
      <c r="AE22" s="129">
        <v>56535</v>
      </c>
      <c r="AF22" s="129">
        <v>14835</v>
      </c>
      <c r="AG22" s="156">
        <v>26.240382064208013</v>
      </c>
      <c r="AH22" s="158">
        <v>96.903782088967276</v>
      </c>
      <c r="AI22" s="223">
        <v>69005</v>
      </c>
      <c r="AJ22" s="129">
        <v>15789</v>
      </c>
      <c r="AK22" s="156">
        <v>22.880950655749583</v>
      </c>
      <c r="AL22" s="158">
        <v>117.60017875763444</v>
      </c>
      <c r="AM22" s="141" t="s">
        <v>256</v>
      </c>
      <c r="AN22" s="141" t="s">
        <v>249</v>
      </c>
      <c r="AO22" s="159"/>
      <c r="AP22" s="129">
        <v>22831</v>
      </c>
      <c r="AQ22" s="129">
        <v>6456</v>
      </c>
      <c r="AR22" s="156">
        <v>28.277342210152863</v>
      </c>
      <c r="AS22" s="158">
        <v>66.680437926048342</v>
      </c>
      <c r="AT22" s="223">
        <v>62188</v>
      </c>
      <c r="AU22" s="129">
        <v>15981</v>
      </c>
      <c r="AV22" s="158">
        <v>25.69788383610986</v>
      </c>
      <c r="AW22" s="158">
        <v>93.483474700204738</v>
      </c>
      <c r="AX22" s="129">
        <v>67524</v>
      </c>
      <c r="AY22" s="129">
        <v>13652</v>
      </c>
      <c r="AZ22" s="156">
        <v>20.217996564184588</v>
      </c>
      <c r="BA22" s="158">
        <v>61.729064930367151</v>
      </c>
      <c r="BB22" s="223">
        <v>128135</v>
      </c>
      <c r="BC22" s="129">
        <v>38493</v>
      </c>
      <c r="BD22" s="158">
        <v>30.040972411909316</v>
      </c>
      <c r="BE22" s="158">
        <v>49.216862078224288</v>
      </c>
      <c r="BF22" s="141" t="s">
        <v>256</v>
      </c>
      <c r="BG22" s="141" t="s">
        <v>249</v>
      </c>
      <c r="BH22" s="159"/>
      <c r="BI22" s="129">
        <v>148298</v>
      </c>
      <c r="BJ22" s="129">
        <v>36224</v>
      </c>
      <c r="BK22" s="156">
        <v>24.426492602732335</v>
      </c>
      <c r="BL22" s="158">
        <v>89.917092786575978</v>
      </c>
      <c r="BM22" s="223">
        <v>66572</v>
      </c>
      <c r="BN22" s="129">
        <v>17436</v>
      </c>
      <c r="BO22" s="158">
        <v>26.191191491918524</v>
      </c>
      <c r="BP22" s="158">
        <v>96.802131912058627</v>
      </c>
      <c r="BQ22" s="129">
        <v>132387</v>
      </c>
      <c r="BR22" s="129">
        <v>48757</v>
      </c>
      <c r="BS22" s="156">
        <v>36.829144855612711</v>
      </c>
      <c r="BT22" s="158">
        <v>107.3493471895022</v>
      </c>
      <c r="BU22" s="223">
        <v>88319</v>
      </c>
      <c r="BV22" s="129">
        <v>20219</v>
      </c>
      <c r="BW22" s="158">
        <v>22.893148699600314</v>
      </c>
      <c r="BX22" s="158">
        <v>83.089504397139805</v>
      </c>
      <c r="BY22" s="141" t="s">
        <v>256</v>
      </c>
      <c r="BZ22" s="141" t="s">
        <v>249</v>
      </c>
      <c r="CA22" s="159"/>
      <c r="CB22" s="129">
        <v>104771</v>
      </c>
      <c r="CC22" s="129">
        <v>29459</v>
      </c>
      <c r="CD22" s="156">
        <v>28.117513434060953</v>
      </c>
      <c r="CE22" s="158">
        <v>93.14215252308081</v>
      </c>
      <c r="CF22" s="223">
        <v>85713</v>
      </c>
      <c r="CG22" s="129">
        <v>30589</v>
      </c>
      <c r="CH22" s="158">
        <v>35.687701982196401</v>
      </c>
      <c r="CI22" s="158">
        <v>76.306533290094052</v>
      </c>
      <c r="CJ22" s="129">
        <v>62254</v>
      </c>
      <c r="CK22" s="129">
        <v>16585</v>
      </c>
      <c r="CL22" s="158">
        <v>26.640858418736148</v>
      </c>
      <c r="CM22" s="158">
        <v>77.72518511575592</v>
      </c>
      <c r="CN22" s="223">
        <v>59459</v>
      </c>
      <c r="CO22" s="129">
        <v>18890</v>
      </c>
      <c r="CP22" s="158">
        <v>31.769790948384603</v>
      </c>
      <c r="CQ22" s="158">
        <v>67.925206760158218</v>
      </c>
      <c r="CR22" s="98"/>
    </row>
    <row r="23" spans="1:97" s="10" customFormat="1" ht="28.5" customHeight="1">
      <c r="A23" s="141" t="s">
        <v>115</v>
      </c>
      <c r="B23" s="141" t="s">
        <v>252</v>
      </c>
      <c r="C23" s="159"/>
      <c r="D23" s="129">
        <v>0</v>
      </c>
      <c r="E23" s="129">
        <v>0</v>
      </c>
      <c r="F23" s="179">
        <v>0</v>
      </c>
      <c r="G23" s="181">
        <v>0</v>
      </c>
      <c r="H23" s="223">
        <v>0</v>
      </c>
      <c r="I23" s="129">
        <v>0</v>
      </c>
      <c r="J23" s="243">
        <v>0</v>
      </c>
      <c r="K23" s="180">
        <v>0</v>
      </c>
      <c r="L23" s="129">
        <v>0</v>
      </c>
      <c r="M23" s="129">
        <v>0</v>
      </c>
      <c r="N23" s="243">
        <v>0</v>
      </c>
      <c r="O23" s="181">
        <v>0</v>
      </c>
      <c r="P23" s="223">
        <v>0</v>
      </c>
      <c r="Q23" s="129">
        <v>0</v>
      </c>
      <c r="R23" s="243">
        <v>0</v>
      </c>
      <c r="S23" s="180">
        <v>0</v>
      </c>
      <c r="T23" s="141" t="s">
        <v>257</v>
      </c>
      <c r="U23" s="141" t="s">
        <v>251</v>
      </c>
      <c r="V23" s="159"/>
      <c r="W23" s="129">
        <v>0</v>
      </c>
      <c r="X23" s="129">
        <v>0</v>
      </c>
      <c r="Y23" s="161" t="s">
        <v>3</v>
      </c>
      <c r="Z23" s="180">
        <v>0</v>
      </c>
      <c r="AA23" s="223">
        <v>0</v>
      </c>
      <c r="AB23" s="129">
        <v>0</v>
      </c>
      <c r="AC23" s="161" t="s">
        <v>3</v>
      </c>
      <c r="AD23" s="180">
        <v>0</v>
      </c>
      <c r="AE23" s="129">
        <v>0</v>
      </c>
      <c r="AF23" s="129">
        <v>0</v>
      </c>
      <c r="AG23" s="161" t="s">
        <v>3</v>
      </c>
      <c r="AH23" s="180">
        <v>0</v>
      </c>
      <c r="AI23" s="223">
        <v>0</v>
      </c>
      <c r="AJ23" s="129">
        <v>0</v>
      </c>
      <c r="AK23" s="161" t="s">
        <v>3</v>
      </c>
      <c r="AL23" s="180">
        <v>0</v>
      </c>
      <c r="AM23" s="141" t="s">
        <v>257</v>
      </c>
      <c r="AN23" s="141" t="s">
        <v>251</v>
      </c>
      <c r="AO23" s="159"/>
      <c r="AP23" s="129">
        <v>0</v>
      </c>
      <c r="AQ23" s="129">
        <v>0</v>
      </c>
      <c r="AR23" s="161" t="s">
        <v>3</v>
      </c>
      <c r="AS23" s="180">
        <v>0</v>
      </c>
      <c r="AT23" s="223">
        <v>0</v>
      </c>
      <c r="AU23" s="129">
        <v>0</v>
      </c>
      <c r="AV23" s="160" t="s">
        <v>3</v>
      </c>
      <c r="AW23" s="180">
        <v>0</v>
      </c>
      <c r="AX23" s="129">
        <v>0</v>
      </c>
      <c r="AY23" s="129">
        <v>0</v>
      </c>
      <c r="AZ23" s="161" t="s">
        <v>3</v>
      </c>
      <c r="BA23" s="180">
        <v>0</v>
      </c>
      <c r="BB23" s="223">
        <v>0</v>
      </c>
      <c r="BC23" s="129">
        <v>0</v>
      </c>
      <c r="BD23" s="160" t="s">
        <v>3</v>
      </c>
      <c r="BE23" s="180">
        <v>0</v>
      </c>
      <c r="BF23" s="141" t="s">
        <v>257</v>
      </c>
      <c r="BG23" s="141" t="s">
        <v>251</v>
      </c>
      <c r="BH23" s="159"/>
      <c r="BI23" s="129">
        <v>0</v>
      </c>
      <c r="BJ23" s="129">
        <v>0</v>
      </c>
      <c r="BK23" s="161" t="s">
        <v>3</v>
      </c>
      <c r="BL23" s="180">
        <v>0</v>
      </c>
      <c r="BM23" s="223">
        <v>0</v>
      </c>
      <c r="BN23" s="129">
        <v>0</v>
      </c>
      <c r="BO23" s="160" t="s">
        <v>3</v>
      </c>
      <c r="BP23" s="180">
        <v>0</v>
      </c>
      <c r="BQ23" s="129">
        <v>0</v>
      </c>
      <c r="BR23" s="129">
        <v>0</v>
      </c>
      <c r="BS23" s="161" t="s">
        <v>3</v>
      </c>
      <c r="BT23" s="180">
        <v>0</v>
      </c>
      <c r="BU23" s="223">
        <v>0</v>
      </c>
      <c r="BV23" s="129">
        <v>0</v>
      </c>
      <c r="BW23" s="160" t="s">
        <v>3</v>
      </c>
      <c r="BX23" s="180">
        <v>0</v>
      </c>
      <c r="BY23" s="141" t="s">
        <v>257</v>
      </c>
      <c r="BZ23" s="141" t="s">
        <v>251</v>
      </c>
      <c r="CA23" s="159"/>
      <c r="CB23" s="129">
        <v>0</v>
      </c>
      <c r="CC23" s="129">
        <v>0</v>
      </c>
      <c r="CD23" s="161" t="s">
        <v>3</v>
      </c>
      <c r="CE23" s="180">
        <v>0</v>
      </c>
      <c r="CF23" s="223">
        <v>0</v>
      </c>
      <c r="CG23" s="129">
        <v>0</v>
      </c>
      <c r="CH23" s="160" t="s">
        <v>3</v>
      </c>
      <c r="CI23" s="180">
        <v>0</v>
      </c>
      <c r="CJ23" s="129">
        <v>0</v>
      </c>
      <c r="CK23" s="129">
        <v>0</v>
      </c>
      <c r="CL23" s="160" t="s">
        <v>3</v>
      </c>
      <c r="CM23" s="180">
        <v>0</v>
      </c>
      <c r="CN23" s="223">
        <v>0</v>
      </c>
      <c r="CO23" s="129">
        <v>0</v>
      </c>
      <c r="CP23" s="160" t="s">
        <v>3</v>
      </c>
      <c r="CQ23" s="180">
        <v>0</v>
      </c>
      <c r="CR23" s="98"/>
    </row>
    <row r="24" spans="1:97" s="93" customFormat="1" ht="28.5" customHeight="1">
      <c r="A24" s="407" t="s">
        <v>218</v>
      </c>
      <c r="B24" s="407"/>
      <c r="C24" s="150"/>
      <c r="D24" s="221">
        <v>27</v>
      </c>
      <c r="E24" s="221">
        <v>0</v>
      </c>
      <c r="F24" s="167" t="s">
        <v>3</v>
      </c>
      <c r="G24" s="168" t="s">
        <v>375</v>
      </c>
      <c r="H24" s="240">
        <v>0</v>
      </c>
      <c r="I24" s="221">
        <v>0</v>
      </c>
      <c r="J24" s="244">
        <v>0</v>
      </c>
      <c r="K24" s="241">
        <v>0</v>
      </c>
      <c r="L24" s="221">
        <v>0</v>
      </c>
      <c r="M24" s="221">
        <v>0</v>
      </c>
      <c r="N24" s="96" t="s">
        <v>3</v>
      </c>
      <c r="O24" s="242">
        <v>0</v>
      </c>
      <c r="P24" s="240">
        <v>21</v>
      </c>
      <c r="Q24" s="221">
        <v>0</v>
      </c>
      <c r="R24" s="167" t="s">
        <v>3</v>
      </c>
      <c r="S24" s="96" t="s">
        <v>375</v>
      </c>
      <c r="T24" s="407" t="s">
        <v>232</v>
      </c>
      <c r="U24" s="407"/>
      <c r="V24" s="150"/>
      <c r="W24" s="221">
        <v>9</v>
      </c>
      <c r="X24" s="221">
        <v>9</v>
      </c>
      <c r="Y24" s="171">
        <v>100</v>
      </c>
      <c r="Z24" s="167">
        <v>14.285714285714285</v>
      </c>
      <c r="AA24" s="240">
        <v>166</v>
      </c>
      <c r="AB24" s="221">
        <v>166</v>
      </c>
      <c r="AC24" s="171">
        <v>100</v>
      </c>
      <c r="AD24" s="96" t="s">
        <v>376</v>
      </c>
      <c r="AE24" s="221">
        <v>0</v>
      </c>
      <c r="AF24" s="221">
        <v>0</v>
      </c>
      <c r="AG24" s="167" t="s">
        <v>3</v>
      </c>
      <c r="AH24" s="167" t="s">
        <v>375</v>
      </c>
      <c r="AI24" s="240">
        <v>39</v>
      </c>
      <c r="AJ24" s="221">
        <v>39</v>
      </c>
      <c r="AK24" s="171">
        <v>100</v>
      </c>
      <c r="AL24" s="245">
        <v>325</v>
      </c>
      <c r="AM24" s="407" t="s">
        <v>232</v>
      </c>
      <c r="AN24" s="407"/>
      <c r="AO24" s="150"/>
      <c r="AP24" s="221">
        <v>0</v>
      </c>
      <c r="AQ24" s="221">
        <v>0</v>
      </c>
      <c r="AR24" s="167" t="s">
        <v>3</v>
      </c>
      <c r="AS24" s="242">
        <v>0</v>
      </c>
      <c r="AT24" s="240">
        <v>59</v>
      </c>
      <c r="AU24" s="221">
        <v>0</v>
      </c>
      <c r="AV24" s="167" t="s">
        <v>3</v>
      </c>
      <c r="AW24" s="241">
        <v>0</v>
      </c>
      <c r="AX24" s="221">
        <v>0</v>
      </c>
      <c r="AY24" s="221">
        <v>0</v>
      </c>
      <c r="AZ24" s="169" t="s">
        <v>3</v>
      </c>
      <c r="BA24" s="242">
        <v>0</v>
      </c>
      <c r="BB24" s="240">
        <v>156</v>
      </c>
      <c r="BC24" s="221">
        <v>0</v>
      </c>
      <c r="BD24" s="167" t="s">
        <v>3</v>
      </c>
      <c r="BE24" s="241">
        <v>0</v>
      </c>
      <c r="BF24" s="407" t="s">
        <v>232</v>
      </c>
      <c r="BG24" s="407"/>
      <c r="BH24" s="150"/>
      <c r="BI24" s="221">
        <v>5267</v>
      </c>
      <c r="BJ24" s="221">
        <v>37</v>
      </c>
      <c r="BK24" s="171">
        <v>0.70248718435542046</v>
      </c>
      <c r="BL24" s="167" t="s">
        <v>376</v>
      </c>
      <c r="BM24" s="240">
        <v>100</v>
      </c>
      <c r="BN24" s="221">
        <v>48</v>
      </c>
      <c r="BO24" s="245">
        <v>48</v>
      </c>
      <c r="BP24" s="96" t="s">
        <v>376</v>
      </c>
      <c r="BQ24" s="221">
        <v>181</v>
      </c>
      <c r="BR24" s="221">
        <v>102</v>
      </c>
      <c r="BS24" s="147">
        <v>56.353591160220994</v>
      </c>
      <c r="BT24" s="167" t="s">
        <v>376</v>
      </c>
      <c r="BU24" s="240">
        <v>459</v>
      </c>
      <c r="BV24" s="221">
        <v>0</v>
      </c>
      <c r="BW24" s="167" t="s">
        <v>3</v>
      </c>
      <c r="BX24" s="241">
        <v>0</v>
      </c>
      <c r="BY24" s="407" t="s">
        <v>232</v>
      </c>
      <c r="BZ24" s="407"/>
      <c r="CA24" s="150"/>
      <c r="CB24" s="221">
        <v>294</v>
      </c>
      <c r="CC24" s="221">
        <v>0</v>
      </c>
      <c r="CD24" s="167" t="s">
        <v>3</v>
      </c>
      <c r="CE24" s="167" t="s">
        <v>375</v>
      </c>
      <c r="CF24" s="240">
        <v>0</v>
      </c>
      <c r="CG24" s="221">
        <v>0</v>
      </c>
      <c r="CH24" s="96" t="s">
        <v>3</v>
      </c>
      <c r="CI24" s="241">
        <v>0</v>
      </c>
      <c r="CJ24" s="221">
        <v>176</v>
      </c>
      <c r="CK24" s="221">
        <v>58</v>
      </c>
      <c r="CL24" s="245">
        <v>32.954545454545453</v>
      </c>
      <c r="CM24" s="171">
        <v>231.99999999999997</v>
      </c>
      <c r="CN24" s="240">
        <v>0</v>
      </c>
      <c r="CO24" s="221">
        <v>0</v>
      </c>
      <c r="CP24" s="96" t="s">
        <v>3</v>
      </c>
      <c r="CQ24" s="241">
        <v>0</v>
      </c>
      <c r="CR24" s="137"/>
    </row>
    <row r="25" spans="1:97" s="93" customFormat="1" ht="28.5" customHeight="1">
      <c r="A25" s="407" t="s">
        <v>233</v>
      </c>
      <c r="B25" s="407"/>
      <c r="C25" s="150"/>
      <c r="D25" s="221">
        <v>0</v>
      </c>
      <c r="E25" s="221">
        <v>0</v>
      </c>
      <c r="F25" s="167" t="s">
        <v>3</v>
      </c>
      <c r="G25" s="239">
        <v>0</v>
      </c>
      <c r="H25" s="240">
        <v>0</v>
      </c>
      <c r="I25" s="221">
        <v>0</v>
      </c>
      <c r="J25" s="96" t="s">
        <v>3</v>
      </c>
      <c r="K25" s="241">
        <v>0</v>
      </c>
      <c r="L25" s="221">
        <v>0</v>
      </c>
      <c r="M25" s="221">
        <v>0</v>
      </c>
      <c r="N25" s="96" t="s">
        <v>3</v>
      </c>
      <c r="O25" s="242">
        <v>0</v>
      </c>
      <c r="P25" s="240">
        <v>0</v>
      </c>
      <c r="Q25" s="221">
        <v>0</v>
      </c>
      <c r="R25" s="96" t="s">
        <v>3</v>
      </c>
      <c r="S25" s="241">
        <v>0</v>
      </c>
      <c r="T25" s="407" t="s">
        <v>233</v>
      </c>
      <c r="U25" s="407"/>
      <c r="V25" s="150"/>
      <c r="W25" s="221">
        <v>0</v>
      </c>
      <c r="X25" s="221">
        <v>0</v>
      </c>
      <c r="Y25" s="167" t="s">
        <v>3</v>
      </c>
      <c r="Z25" s="241">
        <v>0</v>
      </c>
      <c r="AA25" s="240">
        <v>0</v>
      </c>
      <c r="AB25" s="221">
        <v>0</v>
      </c>
      <c r="AC25" s="167" t="s">
        <v>3</v>
      </c>
      <c r="AD25" s="241">
        <v>0</v>
      </c>
      <c r="AE25" s="221">
        <v>0</v>
      </c>
      <c r="AF25" s="221">
        <v>0</v>
      </c>
      <c r="AG25" s="167" t="s">
        <v>3</v>
      </c>
      <c r="AH25" s="241">
        <v>0</v>
      </c>
      <c r="AI25" s="240">
        <v>0</v>
      </c>
      <c r="AJ25" s="221">
        <v>0</v>
      </c>
      <c r="AK25" s="167" t="s">
        <v>3</v>
      </c>
      <c r="AL25" s="241">
        <v>0</v>
      </c>
      <c r="AM25" s="407" t="s">
        <v>233</v>
      </c>
      <c r="AN25" s="407"/>
      <c r="AO25" s="150"/>
      <c r="AP25" s="221">
        <v>0</v>
      </c>
      <c r="AQ25" s="221">
        <v>0</v>
      </c>
      <c r="AR25" s="167" t="s">
        <v>3</v>
      </c>
      <c r="AS25" s="241">
        <v>0</v>
      </c>
      <c r="AT25" s="240">
        <v>0</v>
      </c>
      <c r="AU25" s="221">
        <v>0</v>
      </c>
      <c r="AV25" s="96" t="s">
        <v>3</v>
      </c>
      <c r="AW25" s="241">
        <v>0</v>
      </c>
      <c r="AX25" s="221">
        <v>0</v>
      </c>
      <c r="AY25" s="221">
        <v>0</v>
      </c>
      <c r="AZ25" s="169" t="s">
        <v>3</v>
      </c>
      <c r="BA25" s="241">
        <v>0</v>
      </c>
      <c r="BB25" s="240">
        <v>0</v>
      </c>
      <c r="BC25" s="221">
        <v>0</v>
      </c>
      <c r="BD25" s="96" t="s">
        <v>3</v>
      </c>
      <c r="BE25" s="241">
        <v>0</v>
      </c>
      <c r="BF25" s="407" t="s">
        <v>233</v>
      </c>
      <c r="BG25" s="407"/>
      <c r="BH25" s="150"/>
      <c r="BI25" s="221">
        <v>0</v>
      </c>
      <c r="BJ25" s="221">
        <v>0</v>
      </c>
      <c r="BK25" s="167" t="s">
        <v>3</v>
      </c>
      <c r="BL25" s="241">
        <v>0</v>
      </c>
      <c r="BM25" s="240">
        <v>0</v>
      </c>
      <c r="BN25" s="221">
        <v>0</v>
      </c>
      <c r="BO25" s="96" t="s">
        <v>3</v>
      </c>
      <c r="BP25" s="241">
        <v>0</v>
      </c>
      <c r="BQ25" s="221">
        <v>0</v>
      </c>
      <c r="BR25" s="221">
        <v>0</v>
      </c>
      <c r="BS25" s="167" t="s">
        <v>3</v>
      </c>
      <c r="BT25" s="242">
        <v>0</v>
      </c>
      <c r="BU25" s="240">
        <v>0</v>
      </c>
      <c r="BV25" s="221">
        <v>0</v>
      </c>
      <c r="BW25" s="96" t="s">
        <v>3</v>
      </c>
      <c r="BX25" s="241">
        <v>0</v>
      </c>
      <c r="BY25" s="407" t="s">
        <v>233</v>
      </c>
      <c r="BZ25" s="407"/>
      <c r="CA25" s="150"/>
      <c r="CB25" s="221">
        <v>0</v>
      </c>
      <c r="CC25" s="221">
        <v>0</v>
      </c>
      <c r="CD25" s="167" t="s">
        <v>3</v>
      </c>
      <c r="CE25" s="242">
        <v>0</v>
      </c>
      <c r="CF25" s="240">
        <v>0</v>
      </c>
      <c r="CG25" s="221">
        <v>0</v>
      </c>
      <c r="CH25" s="96" t="s">
        <v>3</v>
      </c>
      <c r="CI25" s="241">
        <v>0</v>
      </c>
      <c r="CJ25" s="221">
        <v>0</v>
      </c>
      <c r="CK25" s="221">
        <v>0</v>
      </c>
      <c r="CL25" s="96" t="s">
        <v>3</v>
      </c>
      <c r="CM25" s="242">
        <v>0</v>
      </c>
      <c r="CN25" s="240">
        <v>0</v>
      </c>
      <c r="CO25" s="221">
        <v>0</v>
      </c>
      <c r="CP25" s="96" t="s">
        <v>3</v>
      </c>
      <c r="CQ25" s="241">
        <v>0</v>
      </c>
      <c r="CR25" s="137"/>
    </row>
    <row r="26" spans="1:97" s="93" customFormat="1" ht="28.5" customHeight="1">
      <c r="A26" s="407" t="s">
        <v>24</v>
      </c>
      <c r="B26" s="407"/>
      <c r="C26" s="150"/>
      <c r="D26" s="225">
        <v>9260</v>
      </c>
      <c r="E26" s="170">
        <v>5400</v>
      </c>
      <c r="F26" s="147">
        <v>58.31533477321814</v>
      </c>
      <c r="G26" s="152">
        <v>72.972972972972968</v>
      </c>
      <c r="H26" s="162">
        <v>0</v>
      </c>
      <c r="I26" s="170" t="s">
        <v>3</v>
      </c>
      <c r="J26" s="96" t="s">
        <v>3</v>
      </c>
      <c r="K26" s="241">
        <v>0</v>
      </c>
      <c r="L26" s="170">
        <v>0</v>
      </c>
      <c r="M26" s="170">
        <v>0</v>
      </c>
      <c r="N26" s="96" t="s">
        <v>3</v>
      </c>
      <c r="O26" s="242">
        <v>0</v>
      </c>
      <c r="P26" s="246">
        <v>0</v>
      </c>
      <c r="Q26" s="170">
        <v>0</v>
      </c>
      <c r="R26" s="96" t="s">
        <v>3</v>
      </c>
      <c r="S26" s="241">
        <v>0</v>
      </c>
      <c r="T26" s="407" t="s">
        <v>192</v>
      </c>
      <c r="U26" s="407"/>
      <c r="V26" s="150"/>
      <c r="W26" s="170">
        <v>0</v>
      </c>
      <c r="X26" s="170">
        <v>0</v>
      </c>
      <c r="Y26" s="167" t="s">
        <v>3</v>
      </c>
      <c r="Z26" s="241">
        <v>0</v>
      </c>
      <c r="AA26" s="162">
        <v>0</v>
      </c>
      <c r="AB26" s="225">
        <v>0</v>
      </c>
      <c r="AC26" s="169" t="s">
        <v>3</v>
      </c>
      <c r="AD26" s="241">
        <v>0</v>
      </c>
      <c r="AE26" s="225">
        <v>0</v>
      </c>
      <c r="AF26" s="225">
        <v>0</v>
      </c>
      <c r="AG26" s="167" t="s">
        <v>3</v>
      </c>
      <c r="AH26" s="241">
        <v>0</v>
      </c>
      <c r="AI26" s="162">
        <v>0</v>
      </c>
      <c r="AJ26" s="170" t="s">
        <v>3</v>
      </c>
      <c r="AK26" s="167" t="s">
        <v>3</v>
      </c>
      <c r="AL26" s="241">
        <v>0</v>
      </c>
      <c r="AM26" s="407" t="s">
        <v>192</v>
      </c>
      <c r="AN26" s="407"/>
      <c r="AO26" s="150"/>
      <c r="AP26" s="225">
        <v>0</v>
      </c>
      <c r="AQ26" s="225">
        <v>0</v>
      </c>
      <c r="AR26" s="167" t="s">
        <v>3</v>
      </c>
      <c r="AS26" s="241">
        <v>0</v>
      </c>
      <c r="AT26" s="162">
        <v>0</v>
      </c>
      <c r="AU26" s="225">
        <v>0</v>
      </c>
      <c r="AV26" s="96" t="s">
        <v>3</v>
      </c>
      <c r="AW26" s="241">
        <v>0</v>
      </c>
      <c r="AX26" s="96">
        <v>1069</v>
      </c>
      <c r="AY26" s="96" t="s">
        <v>3</v>
      </c>
      <c r="AZ26" s="96" t="s">
        <v>3</v>
      </c>
      <c r="BA26" s="241">
        <v>0</v>
      </c>
      <c r="BB26" s="162">
        <v>0</v>
      </c>
      <c r="BC26" s="96" t="s">
        <v>3</v>
      </c>
      <c r="BD26" s="96" t="s">
        <v>3</v>
      </c>
      <c r="BE26" s="241">
        <v>0</v>
      </c>
      <c r="BF26" s="407" t="s">
        <v>24</v>
      </c>
      <c r="BG26" s="407"/>
      <c r="BH26" s="150"/>
      <c r="BI26" s="225">
        <v>0</v>
      </c>
      <c r="BJ26" s="225">
        <v>0</v>
      </c>
      <c r="BK26" s="167" t="s">
        <v>3</v>
      </c>
      <c r="BL26" s="241">
        <v>0</v>
      </c>
      <c r="BM26" s="247">
        <v>600</v>
      </c>
      <c r="BN26" s="96" t="s">
        <v>3</v>
      </c>
      <c r="BO26" s="154" t="s">
        <v>365</v>
      </c>
      <c r="BP26" s="241">
        <v>0</v>
      </c>
      <c r="BQ26" s="94">
        <v>1731</v>
      </c>
      <c r="BR26" s="225">
        <v>59</v>
      </c>
      <c r="BS26" s="147">
        <v>3.4084344309647601</v>
      </c>
      <c r="BT26" s="248">
        <v>10.296684118673648</v>
      </c>
      <c r="BU26" s="162">
        <v>0</v>
      </c>
      <c r="BV26" s="170">
        <v>0</v>
      </c>
      <c r="BW26" s="154" t="s">
        <v>3</v>
      </c>
      <c r="BX26" s="241">
        <v>0</v>
      </c>
      <c r="BY26" s="407" t="s">
        <v>24</v>
      </c>
      <c r="BZ26" s="407"/>
      <c r="CA26" s="150"/>
      <c r="CB26" s="225">
        <v>0</v>
      </c>
      <c r="CC26" s="225">
        <v>0</v>
      </c>
      <c r="CD26" s="169" t="s">
        <v>3</v>
      </c>
      <c r="CE26" s="242">
        <v>0</v>
      </c>
      <c r="CF26" s="233">
        <v>11519</v>
      </c>
      <c r="CG26" s="94">
        <v>53</v>
      </c>
      <c r="CH26" s="153">
        <v>0.46010938449518191</v>
      </c>
      <c r="CI26" s="241">
        <v>94.642857142857139</v>
      </c>
      <c r="CJ26" s="225">
        <v>0</v>
      </c>
      <c r="CK26" s="225">
        <v>0</v>
      </c>
      <c r="CL26" s="96" t="s">
        <v>3</v>
      </c>
      <c r="CM26" s="242">
        <v>0</v>
      </c>
      <c r="CN26" s="162">
        <v>0</v>
      </c>
      <c r="CO26" s="225">
        <v>0</v>
      </c>
      <c r="CP26" s="96" t="s">
        <v>3</v>
      </c>
      <c r="CQ26" s="241">
        <v>0</v>
      </c>
      <c r="CR26" s="137"/>
    </row>
    <row r="27" spans="1:97" s="10" customFormat="1" ht="28.5" customHeight="1">
      <c r="A27" s="141" t="s">
        <v>225</v>
      </c>
      <c r="B27" s="141" t="s">
        <v>226</v>
      </c>
      <c r="C27" s="159"/>
      <c r="D27" s="129">
        <v>9260</v>
      </c>
      <c r="E27" s="129">
        <v>5400</v>
      </c>
      <c r="F27" s="156">
        <v>58.31533477321814</v>
      </c>
      <c r="G27" s="157">
        <v>72.972972972972968</v>
      </c>
      <c r="H27" s="223">
        <v>0</v>
      </c>
      <c r="I27" s="129">
        <v>0</v>
      </c>
      <c r="J27" s="249" t="s">
        <v>3</v>
      </c>
      <c r="K27" s="180">
        <v>0</v>
      </c>
      <c r="L27" s="129">
        <v>0</v>
      </c>
      <c r="M27" s="129">
        <v>0</v>
      </c>
      <c r="N27" s="249" t="s">
        <v>3</v>
      </c>
      <c r="O27" s="181">
        <v>0</v>
      </c>
      <c r="P27" s="223">
        <v>0</v>
      </c>
      <c r="Q27" s="129">
        <v>0</v>
      </c>
      <c r="R27" s="249" t="s">
        <v>3</v>
      </c>
      <c r="S27" s="180">
        <v>0</v>
      </c>
      <c r="T27" s="141" t="s">
        <v>225</v>
      </c>
      <c r="U27" s="141" t="s">
        <v>226</v>
      </c>
      <c r="V27" s="159"/>
      <c r="W27" s="129">
        <v>0</v>
      </c>
      <c r="X27" s="129">
        <v>0</v>
      </c>
      <c r="Y27" s="177" t="s">
        <v>3</v>
      </c>
      <c r="Z27" s="180">
        <v>0</v>
      </c>
      <c r="AA27" s="223">
        <v>0</v>
      </c>
      <c r="AB27" s="129">
        <v>0</v>
      </c>
      <c r="AC27" s="161" t="s">
        <v>3</v>
      </c>
      <c r="AD27" s="180">
        <v>0</v>
      </c>
      <c r="AE27" s="129">
        <v>0</v>
      </c>
      <c r="AF27" s="129">
        <v>0</v>
      </c>
      <c r="AG27" s="177" t="s">
        <v>3</v>
      </c>
      <c r="AH27" s="180">
        <v>0</v>
      </c>
      <c r="AI27" s="223">
        <v>0</v>
      </c>
      <c r="AJ27" s="129">
        <v>0</v>
      </c>
      <c r="AK27" s="177" t="s">
        <v>3</v>
      </c>
      <c r="AL27" s="180">
        <v>0</v>
      </c>
      <c r="AM27" s="141" t="s">
        <v>225</v>
      </c>
      <c r="AN27" s="141" t="s">
        <v>226</v>
      </c>
      <c r="AO27" s="159"/>
      <c r="AP27" s="129">
        <v>0</v>
      </c>
      <c r="AQ27" s="129">
        <v>0</v>
      </c>
      <c r="AR27" s="177" t="s">
        <v>3</v>
      </c>
      <c r="AS27" s="180">
        <v>0</v>
      </c>
      <c r="AT27" s="223">
        <v>0</v>
      </c>
      <c r="AU27" s="129">
        <v>0</v>
      </c>
      <c r="AV27" s="249" t="s">
        <v>3</v>
      </c>
      <c r="AW27" s="180">
        <v>0</v>
      </c>
      <c r="AX27" s="129">
        <v>1069</v>
      </c>
      <c r="AY27" s="129">
        <v>0</v>
      </c>
      <c r="AZ27" s="249" t="s">
        <v>3</v>
      </c>
      <c r="BA27" s="180">
        <v>0</v>
      </c>
      <c r="BB27" s="223">
        <v>0</v>
      </c>
      <c r="BC27" s="129">
        <v>0</v>
      </c>
      <c r="BD27" s="249" t="s">
        <v>3</v>
      </c>
      <c r="BE27" s="180">
        <v>0</v>
      </c>
      <c r="BF27" s="141" t="s">
        <v>25</v>
      </c>
      <c r="BG27" s="141" t="s">
        <v>26</v>
      </c>
      <c r="BH27" s="159"/>
      <c r="BI27" s="129">
        <v>0</v>
      </c>
      <c r="BJ27" s="129">
        <v>0</v>
      </c>
      <c r="BK27" s="177" t="s">
        <v>3</v>
      </c>
      <c r="BL27" s="180">
        <v>0</v>
      </c>
      <c r="BM27" s="223">
        <v>0</v>
      </c>
      <c r="BN27" s="129">
        <v>0</v>
      </c>
      <c r="BO27" s="160" t="s">
        <v>365</v>
      </c>
      <c r="BP27" s="180">
        <v>0</v>
      </c>
      <c r="BQ27" s="129">
        <v>229</v>
      </c>
      <c r="BR27" s="129">
        <v>0</v>
      </c>
      <c r="BS27" s="161" t="s">
        <v>365</v>
      </c>
      <c r="BT27" s="181" t="s">
        <v>375</v>
      </c>
      <c r="BU27" s="223">
        <v>0</v>
      </c>
      <c r="BV27" s="129">
        <v>0</v>
      </c>
      <c r="BW27" s="160" t="s">
        <v>3</v>
      </c>
      <c r="BX27" s="180">
        <v>0</v>
      </c>
      <c r="BY27" s="141" t="s">
        <v>25</v>
      </c>
      <c r="BZ27" s="141" t="s">
        <v>26</v>
      </c>
      <c r="CA27" s="159"/>
      <c r="CB27" s="129">
        <v>0</v>
      </c>
      <c r="CC27" s="129">
        <v>0</v>
      </c>
      <c r="CD27" s="161" t="s">
        <v>3</v>
      </c>
      <c r="CE27" s="181">
        <v>0</v>
      </c>
      <c r="CF27" s="223">
        <v>8601</v>
      </c>
      <c r="CG27" s="129">
        <v>53</v>
      </c>
      <c r="CH27" s="158">
        <v>0.61620741774212306</v>
      </c>
      <c r="CI27" s="237">
        <v>94.642857142857139</v>
      </c>
      <c r="CJ27" s="129">
        <v>0</v>
      </c>
      <c r="CK27" s="129">
        <v>0</v>
      </c>
      <c r="CL27" s="249" t="s">
        <v>3</v>
      </c>
      <c r="CM27" s="181">
        <v>0</v>
      </c>
      <c r="CN27" s="223">
        <v>0</v>
      </c>
      <c r="CO27" s="129">
        <v>0</v>
      </c>
      <c r="CP27" s="249" t="s">
        <v>3</v>
      </c>
      <c r="CQ27" s="180">
        <v>0</v>
      </c>
      <c r="CR27" s="98"/>
    </row>
    <row r="28" spans="1:97" s="10" customFormat="1" ht="28.5" customHeight="1">
      <c r="A28" s="141" t="s">
        <v>25</v>
      </c>
      <c r="B28" s="141" t="s">
        <v>27</v>
      </c>
      <c r="C28" s="159"/>
      <c r="D28" s="129">
        <v>0</v>
      </c>
      <c r="E28" s="129">
        <v>0</v>
      </c>
      <c r="F28" s="161" t="s">
        <v>3</v>
      </c>
      <c r="G28" s="250">
        <v>0</v>
      </c>
      <c r="H28" s="223">
        <v>0</v>
      </c>
      <c r="I28" s="129">
        <v>0</v>
      </c>
      <c r="J28" s="249" t="s">
        <v>3</v>
      </c>
      <c r="K28" s="180">
        <v>0</v>
      </c>
      <c r="L28" s="129">
        <v>0</v>
      </c>
      <c r="M28" s="129">
        <v>0</v>
      </c>
      <c r="N28" s="249" t="s">
        <v>3</v>
      </c>
      <c r="O28" s="181">
        <v>0</v>
      </c>
      <c r="P28" s="223">
        <v>0</v>
      </c>
      <c r="Q28" s="129">
        <v>0</v>
      </c>
      <c r="R28" s="249" t="s">
        <v>3</v>
      </c>
      <c r="S28" s="180">
        <v>0</v>
      </c>
      <c r="T28" s="141" t="s">
        <v>25</v>
      </c>
      <c r="U28" s="141" t="s">
        <v>27</v>
      </c>
      <c r="V28" s="159"/>
      <c r="W28" s="129">
        <v>0</v>
      </c>
      <c r="X28" s="129">
        <v>0</v>
      </c>
      <c r="Y28" s="177" t="s">
        <v>3</v>
      </c>
      <c r="Z28" s="180">
        <v>0</v>
      </c>
      <c r="AA28" s="223">
        <v>0</v>
      </c>
      <c r="AB28" s="129">
        <v>0</v>
      </c>
      <c r="AC28" s="161" t="s">
        <v>3</v>
      </c>
      <c r="AD28" s="180">
        <v>0</v>
      </c>
      <c r="AE28" s="129">
        <v>0</v>
      </c>
      <c r="AF28" s="129">
        <v>0</v>
      </c>
      <c r="AG28" s="177" t="s">
        <v>3</v>
      </c>
      <c r="AH28" s="180">
        <v>0</v>
      </c>
      <c r="AI28" s="223">
        <v>0</v>
      </c>
      <c r="AJ28" s="129">
        <v>0</v>
      </c>
      <c r="AK28" s="177" t="s">
        <v>3</v>
      </c>
      <c r="AL28" s="180">
        <v>0</v>
      </c>
      <c r="AM28" s="141" t="s">
        <v>25</v>
      </c>
      <c r="AN28" s="141" t="s">
        <v>27</v>
      </c>
      <c r="AO28" s="159"/>
      <c r="AP28" s="129">
        <v>0</v>
      </c>
      <c r="AQ28" s="129">
        <v>0</v>
      </c>
      <c r="AR28" s="177" t="s">
        <v>3</v>
      </c>
      <c r="AS28" s="180">
        <v>0</v>
      </c>
      <c r="AT28" s="223">
        <v>0</v>
      </c>
      <c r="AU28" s="129">
        <v>0</v>
      </c>
      <c r="AV28" s="249" t="s">
        <v>3</v>
      </c>
      <c r="AW28" s="180">
        <v>0</v>
      </c>
      <c r="AX28" s="129">
        <v>0</v>
      </c>
      <c r="AY28" s="129">
        <v>0</v>
      </c>
      <c r="AZ28" s="177" t="s">
        <v>3</v>
      </c>
      <c r="BA28" s="180">
        <v>0</v>
      </c>
      <c r="BB28" s="223">
        <v>0</v>
      </c>
      <c r="BC28" s="129">
        <v>0</v>
      </c>
      <c r="BD28" s="249" t="s">
        <v>3</v>
      </c>
      <c r="BE28" s="180">
        <v>0</v>
      </c>
      <c r="BF28" s="141" t="s">
        <v>25</v>
      </c>
      <c r="BG28" s="141" t="s">
        <v>27</v>
      </c>
      <c r="BH28" s="159"/>
      <c r="BI28" s="129">
        <v>0</v>
      </c>
      <c r="BJ28" s="129">
        <v>0</v>
      </c>
      <c r="BK28" s="177" t="s">
        <v>3</v>
      </c>
      <c r="BL28" s="180">
        <v>0</v>
      </c>
      <c r="BM28" s="223">
        <v>600</v>
      </c>
      <c r="BN28" s="129">
        <v>0</v>
      </c>
      <c r="BO28" s="160" t="s">
        <v>365</v>
      </c>
      <c r="BP28" s="180">
        <v>0</v>
      </c>
      <c r="BQ28" s="129">
        <v>1502</v>
      </c>
      <c r="BR28" s="129">
        <v>59</v>
      </c>
      <c r="BS28" s="156">
        <v>3.9280958721704398</v>
      </c>
      <c r="BT28" s="181" t="s">
        <v>376</v>
      </c>
      <c r="BU28" s="223">
        <v>0</v>
      </c>
      <c r="BV28" s="129">
        <v>0</v>
      </c>
      <c r="BW28" s="249" t="s">
        <v>3</v>
      </c>
      <c r="BX28" s="180">
        <v>0</v>
      </c>
      <c r="BY28" s="141" t="s">
        <v>25</v>
      </c>
      <c r="BZ28" s="141" t="s">
        <v>27</v>
      </c>
      <c r="CA28" s="159"/>
      <c r="CB28" s="129">
        <v>0</v>
      </c>
      <c r="CC28" s="129">
        <v>0</v>
      </c>
      <c r="CD28" s="161" t="s">
        <v>3</v>
      </c>
      <c r="CE28" s="181">
        <v>0</v>
      </c>
      <c r="CF28" s="223">
        <v>2918</v>
      </c>
      <c r="CG28" s="129">
        <v>0</v>
      </c>
      <c r="CH28" s="160" t="s">
        <v>365</v>
      </c>
      <c r="CI28" s="180">
        <v>0</v>
      </c>
      <c r="CJ28" s="129">
        <v>0</v>
      </c>
      <c r="CK28" s="129">
        <v>0</v>
      </c>
      <c r="CL28" s="249" t="s">
        <v>3</v>
      </c>
      <c r="CM28" s="181">
        <v>0</v>
      </c>
      <c r="CN28" s="223">
        <v>0</v>
      </c>
      <c r="CO28" s="129">
        <v>0</v>
      </c>
      <c r="CP28" s="249" t="s">
        <v>3</v>
      </c>
      <c r="CQ28" s="180">
        <v>0</v>
      </c>
      <c r="CR28" s="98"/>
    </row>
    <row r="29" spans="1:97" s="10" customFormat="1" ht="28.5" customHeight="1">
      <c r="A29" s="141"/>
      <c r="B29" s="141" t="s">
        <v>28</v>
      </c>
      <c r="C29" s="159"/>
      <c r="D29" s="129">
        <v>0</v>
      </c>
      <c r="E29" s="129">
        <v>0</v>
      </c>
      <c r="F29" s="177" t="s">
        <v>3</v>
      </c>
      <c r="G29" s="250">
        <v>0</v>
      </c>
      <c r="H29" s="223">
        <v>0</v>
      </c>
      <c r="I29" s="129">
        <v>0</v>
      </c>
      <c r="J29" s="249" t="s">
        <v>3</v>
      </c>
      <c r="K29" s="180">
        <v>0</v>
      </c>
      <c r="L29" s="129">
        <v>0</v>
      </c>
      <c r="M29" s="129">
        <v>0</v>
      </c>
      <c r="N29" s="249" t="s">
        <v>3</v>
      </c>
      <c r="O29" s="181">
        <v>0</v>
      </c>
      <c r="P29" s="223">
        <v>0</v>
      </c>
      <c r="Q29" s="129">
        <v>0</v>
      </c>
      <c r="R29" s="249" t="s">
        <v>3</v>
      </c>
      <c r="S29" s="180">
        <v>0</v>
      </c>
      <c r="T29" s="141"/>
      <c r="U29" s="141" t="s">
        <v>28</v>
      </c>
      <c r="V29" s="159"/>
      <c r="W29" s="129">
        <v>0</v>
      </c>
      <c r="X29" s="129">
        <v>0</v>
      </c>
      <c r="Y29" s="177" t="s">
        <v>3</v>
      </c>
      <c r="Z29" s="180">
        <v>0</v>
      </c>
      <c r="AA29" s="223">
        <v>0</v>
      </c>
      <c r="AB29" s="129">
        <v>0</v>
      </c>
      <c r="AC29" s="177" t="s">
        <v>3</v>
      </c>
      <c r="AD29" s="180">
        <v>0</v>
      </c>
      <c r="AE29" s="129">
        <v>0</v>
      </c>
      <c r="AF29" s="129">
        <v>0</v>
      </c>
      <c r="AG29" s="177" t="s">
        <v>3</v>
      </c>
      <c r="AH29" s="180">
        <v>0</v>
      </c>
      <c r="AI29" s="223">
        <v>0</v>
      </c>
      <c r="AJ29" s="129">
        <v>0</v>
      </c>
      <c r="AK29" s="177" t="s">
        <v>3</v>
      </c>
      <c r="AL29" s="180">
        <v>0</v>
      </c>
      <c r="AM29" s="141"/>
      <c r="AN29" s="141" t="s">
        <v>28</v>
      </c>
      <c r="AO29" s="159"/>
      <c r="AP29" s="129">
        <v>0</v>
      </c>
      <c r="AQ29" s="129">
        <v>0</v>
      </c>
      <c r="AR29" s="177" t="s">
        <v>3</v>
      </c>
      <c r="AS29" s="180">
        <v>0</v>
      </c>
      <c r="AT29" s="223">
        <v>0</v>
      </c>
      <c r="AU29" s="129">
        <v>0</v>
      </c>
      <c r="AV29" s="249" t="s">
        <v>3</v>
      </c>
      <c r="AW29" s="180">
        <v>0</v>
      </c>
      <c r="AX29" s="129">
        <v>0</v>
      </c>
      <c r="AY29" s="129">
        <v>0</v>
      </c>
      <c r="AZ29" s="177" t="s">
        <v>3</v>
      </c>
      <c r="BA29" s="180">
        <v>0</v>
      </c>
      <c r="BB29" s="223">
        <v>0</v>
      </c>
      <c r="BC29" s="129">
        <v>0</v>
      </c>
      <c r="BD29" s="249" t="s">
        <v>3</v>
      </c>
      <c r="BE29" s="180">
        <v>0</v>
      </c>
      <c r="BF29" s="141"/>
      <c r="BG29" s="141" t="s">
        <v>28</v>
      </c>
      <c r="BH29" s="159"/>
      <c r="BI29" s="129">
        <v>0</v>
      </c>
      <c r="BJ29" s="129">
        <v>0</v>
      </c>
      <c r="BK29" s="177" t="s">
        <v>3</v>
      </c>
      <c r="BL29" s="180">
        <v>0</v>
      </c>
      <c r="BM29" s="223">
        <v>0</v>
      </c>
      <c r="BN29" s="129">
        <v>0</v>
      </c>
      <c r="BO29" s="249" t="s">
        <v>3</v>
      </c>
      <c r="BP29" s="180">
        <v>0</v>
      </c>
      <c r="BQ29" s="129">
        <v>0</v>
      </c>
      <c r="BR29" s="129">
        <v>0</v>
      </c>
      <c r="BS29" s="177" t="s">
        <v>3</v>
      </c>
      <c r="BT29" s="181">
        <v>0</v>
      </c>
      <c r="BU29" s="223">
        <v>0</v>
      </c>
      <c r="BV29" s="129">
        <v>0</v>
      </c>
      <c r="BW29" s="249" t="s">
        <v>3</v>
      </c>
      <c r="BX29" s="180">
        <v>0</v>
      </c>
      <c r="BY29" s="141"/>
      <c r="BZ29" s="141" t="s">
        <v>28</v>
      </c>
      <c r="CA29" s="159"/>
      <c r="CB29" s="129">
        <v>0</v>
      </c>
      <c r="CC29" s="129">
        <v>0</v>
      </c>
      <c r="CD29" s="177" t="s">
        <v>3</v>
      </c>
      <c r="CE29" s="181">
        <v>0</v>
      </c>
      <c r="CF29" s="223">
        <v>0</v>
      </c>
      <c r="CG29" s="129">
        <v>0</v>
      </c>
      <c r="CH29" s="249" t="s">
        <v>3</v>
      </c>
      <c r="CI29" s="180">
        <v>0</v>
      </c>
      <c r="CJ29" s="129">
        <v>0</v>
      </c>
      <c r="CK29" s="129">
        <v>0</v>
      </c>
      <c r="CL29" s="249" t="s">
        <v>3</v>
      </c>
      <c r="CM29" s="181">
        <v>0</v>
      </c>
      <c r="CN29" s="223">
        <v>0</v>
      </c>
      <c r="CO29" s="129">
        <v>0</v>
      </c>
      <c r="CP29" s="249" t="s">
        <v>3</v>
      </c>
      <c r="CQ29" s="180">
        <v>0</v>
      </c>
      <c r="CR29" s="98"/>
    </row>
    <row r="30" spans="1:97" s="93" customFormat="1" ht="28.5" customHeight="1">
      <c r="A30" s="407" t="s">
        <v>221</v>
      </c>
      <c r="B30" s="407"/>
      <c r="C30" s="150"/>
      <c r="D30" s="221">
        <v>0</v>
      </c>
      <c r="E30" s="221">
        <v>0</v>
      </c>
      <c r="F30" s="167" t="s">
        <v>3</v>
      </c>
      <c r="G30" s="239">
        <v>0</v>
      </c>
      <c r="H30" s="240">
        <v>0</v>
      </c>
      <c r="I30" s="221">
        <v>0</v>
      </c>
      <c r="J30" s="96" t="s">
        <v>3</v>
      </c>
      <c r="K30" s="241">
        <v>0</v>
      </c>
      <c r="L30" s="221">
        <v>0</v>
      </c>
      <c r="M30" s="221">
        <v>0</v>
      </c>
      <c r="N30" s="96" t="s">
        <v>3</v>
      </c>
      <c r="O30" s="242">
        <v>0</v>
      </c>
      <c r="P30" s="240">
        <v>0</v>
      </c>
      <c r="Q30" s="221">
        <v>0</v>
      </c>
      <c r="R30" s="96" t="s">
        <v>3</v>
      </c>
      <c r="S30" s="241">
        <v>0</v>
      </c>
      <c r="T30" s="407" t="s">
        <v>221</v>
      </c>
      <c r="U30" s="407"/>
      <c r="V30" s="150"/>
      <c r="W30" s="221">
        <v>0</v>
      </c>
      <c r="X30" s="221">
        <v>0</v>
      </c>
      <c r="Y30" s="167" t="s">
        <v>3</v>
      </c>
      <c r="Z30" s="241">
        <v>0</v>
      </c>
      <c r="AA30" s="240">
        <v>0</v>
      </c>
      <c r="AB30" s="221">
        <v>0</v>
      </c>
      <c r="AC30" s="167" t="s">
        <v>3</v>
      </c>
      <c r="AD30" s="241">
        <v>0</v>
      </c>
      <c r="AE30" s="221">
        <v>0</v>
      </c>
      <c r="AF30" s="221">
        <v>0</v>
      </c>
      <c r="AG30" s="167" t="s">
        <v>3</v>
      </c>
      <c r="AH30" s="241">
        <v>0</v>
      </c>
      <c r="AI30" s="240">
        <v>0</v>
      </c>
      <c r="AJ30" s="221">
        <v>0</v>
      </c>
      <c r="AK30" s="167" t="s">
        <v>3</v>
      </c>
      <c r="AL30" s="241">
        <v>0</v>
      </c>
      <c r="AM30" s="407" t="s">
        <v>221</v>
      </c>
      <c r="AN30" s="407"/>
      <c r="AO30" s="150"/>
      <c r="AP30" s="221">
        <v>0</v>
      </c>
      <c r="AQ30" s="221">
        <v>0</v>
      </c>
      <c r="AR30" s="167" t="s">
        <v>3</v>
      </c>
      <c r="AS30" s="241">
        <v>0</v>
      </c>
      <c r="AT30" s="240">
        <v>0</v>
      </c>
      <c r="AU30" s="221">
        <v>0</v>
      </c>
      <c r="AV30" s="96" t="s">
        <v>3</v>
      </c>
      <c r="AW30" s="241">
        <v>0</v>
      </c>
      <c r="AX30" s="221">
        <v>0</v>
      </c>
      <c r="AY30" s="221">
        <v>0</v>
      </c>
      <c r="AZ30" s="167" t="s">
        <v>3</v>
      </c>
      <c r="BA30" s="241">
        <v>0</v>
      </c>
      <c r="BB30" s="240">
        <v>0</v>
      </c>
      <c r="BC30" s="221">
        <v>0</v>
      </c>
      <c r="BD30" s="96" t="s">
        <v>3</v>
      </c>
      <c r="BE30" s="241">
        <v>0</v>
      </c>
      <c r="BF30" s="407" t="s">
        <v>221</v>
      </c>
      <c r="BG30" s="407"/>
      <c r="BH30" s="150"/>
      <c r="BI30" s="221">
        <v>0</v>
      </c>
      <c r="BJ30" s="221">
        <v>0</v>
      </c>
      <c r="BK30" s="167" t="s">
        <v>3</v>
      </c>
      <c r="BL30" s="241">
        <v>0</v>
      </c>
      <c r="BM30" s="240">
        <v>0</v>
      </c>
      <c r="BN30" s="221">
        <v>0</v>
      </c>
      <c r="BO30" s="96" t="s">
        <v>3</v>
      </c>
      <c r="BP30" s="241">
        <v>0</v>
      </c>
      <c r="BQ30" s="221">
        <v>0</v>
      </c>
      <c r="BR30" s="221">
        <v>0</v>
      </c>
      <c r="BS30" s="167" t="s">
        <v>3</v>
      </c>
      <c r="BT30" s="242">
        <v>0</v>
      </c>
      <c r="BU30" s="240">
        <v>0</v>
      </c>
      <c r="BV30" s="221">
        <v>0</v>
      </c>
      <c r="BW30" s="96" t="s">
        <v>3</v>
      </c>
      <c r="BX30" s="241">
        <v>0</v>
      </c>
      <c r="BY30" s="407" t="s">
        <v>221</v>
      </c>
      <c r="BZ30" s="407"/>
      <c r="CA30" s="150"/>
      <c r="CB30" s="221">
        <v>0</v>
      </c>
      <c r="CC30" s="221">
        <v>0</v>
      </c>
      <c r="CD30" s="167" t="s">
        <v>3</v>
      </c>
      <c r="CE30" s="242">
        <v>0</v>
      </c>
      <c r="CF30" s="240">
        <v>0</v>
      </c>
      <c r="CG30" s="221">
        <v>0</v>
      </c>
      <c r="CH30" s="96" t="s">
        <v>3</v>
      </c>
      <c r="CI30" s="241">
        <v>0</v>
      </c>
      <c r="CJ30" s="221">
        <v>0</v>
      </c>
      <c r="CK30" s="221">
        <v>0</v>
      </c>
      <c r="CL30" s="96" t="s">
        <v>3</v>
      </c>
      <c r="CM30" s="242">
        <v>0</v>
      </c>
      <c r="CN30" s="240">
        <v>0</v>
      </c>
      <c r="CO30" s="221">
        <v>0</v>
      </c>
      <c r="CP30" s="96" t="s">
        <v>3</v>
      </c>
      <c r="CQ30" s="241">
        <v>0</v>
      </c>
      <c r="CR30" s="137"/>
    </row>
    <row r="31" spans="1:97" s="93" customFormat="1" ht="28.5" customHeight="1">
      <c r="A31" s="407" t="s">
        <v>29</v>
      </c>
      <c r="B31" s="407"/>
      <c r="C31" s="150"/>
      <c r="D31" s="221">
        <v>1638</v>
      </c>
      <c r="E31" s="221">
        <v>304</v>
      </c>
      <c r="F31" s="171">
        <v>18.559218559218561</v>
      </c>
      <c r="G31" s="168">
        <v>36.938031591737548</v>
      </c>
      <c r="H31" s="240">
        <v>19101</v>
      </c>
      <c r="I31" s="221">
        <v>7262</v>
      </c>
      <c r="J31" s="153">
        <v>38.018951887335739</v>
      </c>
      <c r="K31" s="153">
        <v>155.2372808892689</v>
      </c>
      <c r="L31" s="221">
        <v>0</v>
      </c>
      <c r="M31" s="221">
        <v>0</v>
      </c>
      <c r="N31" s="96" t="s">
        <v>3</v>
      </c>
      <c r="O31" s="242">
        <v>0</v>
      </c>
      <c r="P31" s="240">
        <v>0</v>
      </c>
      <c r="Q31" s="221">
        <v>0</v>
      </c>
      <c r="R31" s="96" t="s">
        <v>3</v>
      </c>
      <c r="S31" s="241">
        <v>0</v>
      </c>
      <c r="T31" s="407" t="s">
        <v>29</v>
      </c>
      <c r="U31" s="407"/>
      <c r="V31" s="150"/>
      <c r="W31" s="221">
        <v>0</v>
      </c>
      <c r="X31" s="221">
        <v>0</v>
      </c>
      <c r="Y31" s="167" t="s">
        <v>3</v>
      </c>
      <c r="Z31" s="241">
        <v>0</v>
      </c>
      <c r="AA31" s="240">
        <v>0</v>
      </c>
      <c r="AB31" s="221">
        <v>0</v>
      </c>
      <c r="AC31" s="167" t="s">
        <v>3</v>
      </c>
      <c r="AD31" s="241">
        <v>0</v>
      </c>
      <c r="AE31" s="221">
        <v>0</v>
      </c>
      <c r="AF31" s="221">
        <v>0</v>
      </c>
      <c r="AG31" s="167" t="s">
        <v>3</v>
      </c>
      <c r="AH31" s="241">
        <v>0</v>
      </c>
      <c r="AI31" s="240">
        <v>0</v>
      </c>
      <c r="AJ31" s="221">
        <v>0</v>
      </c>
      <c r="AK31" s="167" t="s">
        <v>3</v>
      </c>
      <c r="AL31" s="241" t="s">
        <v>375</v>
      </c>
      <c r="AM31" s="407" t="s">
        <v>29</v>
      </c>
      <c r="AN31" s="407"/>
      <c r="AO31" s="150"/>
      <c r="AP31" s="221">
        <v>0</v>
      </c>
      <c r="AQ31" s="221">
        <v>0</v>
      </c>
      <c r="AR31" s="167" t="s">
        <v>3</v>
      </c>
      <c r="AS31" s="241">
        <v>0</v>
      </c>
      <c r="AT31" s="240">
        <v>4883</v>
      </c>
      <c r="AU31" s="221">
        <v>532</v>
      </c>
      <c r="AV31" s="153">
        <v>10.894941634241246</v>
      </c>
      <c r="AW31" s="251">
        <v>30.840579710144926</v>
      </c>
      <c r="AX31" s="221">
        <v>0</v>
      </c>
      <c r="AY31" s="221">
        <v>0</v>
      </c>
      <c r="AZ31" s="167" t="s">
        <v>3</v>
      </c>
      <c r="BA31" s="241">
        <v>0</v>
      </c>
      <c r="BB31" s="240">
        <v>0</v>
      </c>
      <c r="BC31" s="221">
        <v>0</v>
      </c>
      <c r="BD31" s="96" t="s">
        <v>3</v>
      </c>
      <c r="BE31" s="241" t="s">
        <v>375</v>
      </c>
      <c r="BF31" s="407" t="s">
        <v>29</v>
      </c>
      <c r="BG31" s="407"/>
      <c r="BH31" s="150"/>
      <c r="BI31" s="221">
        <v>2254</v>
      </c>
      <c r="BJ31" s="221">
        <v>317</v>
      </c>
      <c r="BK31" s="171">
        <v>14.063886424134871</v>
      </c>
      <c r="BL31" s="241" t="s">
        <v>376</v>
      </c>
      <c r="BM31" s="240">
        <v>0</v>
      </c>
      <c r="BN31" s="221">
        <v>0</v>
      </c>
      <c r="BO31" s="96" t="s">
        <v>3</v>
      </c>
      <c r="BP31" s="241">
        <v>0</v>
      </c>
      <c r="BQ31" s="221">
        <v>1567</v>
      </c>
      <c r="BR31" s="221">
        <v>1567</v>
      </c>
      <c r="BS31" s="171">
        <v>100</v>
      </c>
      <c r="BT31" s="242" t="s">
        <v>376</v>
      </c>
      <c r="BU31" s="240">
        <v>349</v>
      </c>
      <c r="BV31" s="221">
        <v>0</v>
      </c>
      <c r="BW31" s="154" t="s">
        <v>365</v>
      </c>
      <c r="BX31" s="241">
        <v>0</v>
      </c>
      <c r="BY31" s="407" t="s">
        <v>29</v>
      </c>
      <c r="BZ31" s="407"/>
      <c r="CA31" s="150"/>
      <c r="CB31" s="221">
        <v>5632</v>
      </c>
      <c r="CC31" s="221">
        <v>51</v>
      </c>
      <c r="CD31" s="147">
        <v>0.90553977272727282</v>
      </c>
      <c r="CE31" s="248">
        <v>10.874200426439232</v>
      </c>
      <c r="CF31" s="240">
        <v>0</v>
      </c>
      <c r="CG31" s="221">
        <v>0</v>
      </c>
      <c r="CH31" s="96" t="s">
        <v>3</v>
      </c>
      <c r="CI31" s="241">
        <v>0</v>
      </c>
      <c r="CJ31" s="221">
        <v>0</v>
      </c>
      <c r="CK31" s="221">
        <v>0</v>
      </c>
      <c r="CL31" s="96" t="s">
        <v>3</v>
      </c>
      <c r="CM31" s="242">
        <v>0</v>
      </c>
      <c r="CN31" s="240">
        <v>0</v>
      </c>
      <c r="CO31" s="221">
        <v>0</v>
      </c>
      <c r="CP31" s="96" t="s">
        <v>3</v>
      </c>
      <c r="CQ31" s="241">
        <v>0</v>
      </c>
      <c r="CR31" s="137"/>
    </row>
    <row r="32" spans="1:97" s="93" customFormat="1" ht="28.5" customHeight="1">
      <c r="A32" s="407" t="s">
        <v>76</v>
      </c>
      <c r="B32" s="407"/>
      <c r="C32" s="150"/>
      <c r="D32" s="221">
        <v>218532</v>
      </c>
      <c r="E32" s="221">
        <v>212168</v>
      </c>
      <c r="F32" s="147">
        <v>97.087840682371464</v>
      </c>
      <c r="G32" s="152">
        <v>1783.6738125262716</v>
      </c>
      <c r="H32" s="240">
        <v>194254</v>
      </c>
      <c r="I32" s="221">
        <v>148857</v>
      </c>
      <c r="J32" s="153">
        <v>76.630082263428292</v>
      </c>
      <c r="K32" s="153">
        <v>1250.4788306451612</v>
      </c>
      <c r="L32" s="221">
        <v>86306</v>
      </c>
      <c r="M32" s="221">
        <v>82439</v>
      </c>
      <c r="N32" s="153">
        <v>95.519430862280714</v>
      </c>
      <c r="O32" s="152">
        <v>2320.2645651562061</v>
      </c>
      <c r="P32" s="240">
        <v>101651</v>
      </c>
      <c r="Q32" s="221">
        <v>96715</v>
      </c>
      <c r="R32" s="153">
        <v>95.144169757306855</v>
      </c>
      <c r="S32" s="153">
        <v>3374.5638520586185</v>
      </c>
      <c r="T32" s="407" t="s">
        <v>76</v>
      </c>
      <c r="U32" s="407"/>
      <c r="V32" s="150"/>
      <c r="W32" s="221">
        <v>187032</v>
      </c>
      <c r="X32" s="221">
        <v>181370</v>
      </c>
      <c r="Y32" s="147">
        <v>96.972710552204973</v>
      </c>
      <c r="Z32" s="153">
        <v>6395.275035260931</v>
      </c>
      <c r="AA32" s="240">
        <v>69734</v>
      </c>
      <c r="AB32" s="221">
        <v>68916</v>
      </c>
      <c r="AC32" s="169">
        <v>98.826971061462132</v>
      </c>
      <c r="AD32" s="154" t="s">
        <v>376</v>
      </c>
      <c r="AE32" s="221">
        <v>39494</v>
      </c>
      <c r="AF32" s="221">
        <v>35131</v>
      </c>
      <c r="AG32" s="147">
        <v>88.952752316807619</v>
      </c>
      <c r="AH32" s="153">
        <v>1882.6902465166131</v>
      </c>
      <c r="AI32" s="240">
        <v>28378</v>
      </c>
      <c r="AJ32" s="221">
        <v>18883</v>
      </c>
      <c r="AK32" s="147">
        <v>66.54098245119458</v>
      </c>
      <c r="AL32" s="153">
        <v>890.2876001885902</v>
      </c>
      <c r="AM32" s="407" t="s">
        <v>76</v>
      </c>
      <c r="AN32" s="407"/>
      <c r="AO32" s="150"/>
      <c r="AP32" s="221">
        <v>90263</v>
      </c>
      <c r="AQ32" s="221">
        <v>85845</v>
      </c>
      <c r="AR32" s="147">
        <v>95.105414178567074</v>
      </c>
      <c r="AS32" s="153">
        <v>1688.532651455547</v>
      </c>
      <c r="AT32" s="240">
        <v>62969</v>
      </c>
      <c r="AU32" s="221">
        <v>59839</v>
      </c>
      <c r="AV32" s="153">
        <v>95.029300131810885</v>
      </c>
      <c r="AW32" s="153">
        <v>1326.8070953436807</v>
      </c>
      <c r="AX32" s="221">
        <v>308062</v>
      </c>
      <c r="AY32" s="221">
        <v>288753</v>
      </c>
      <c r="AZ32" s="147">
        <v>93.732105874791444</v>
      </c>
      <c r="BA32" s="153">
        <v>7022.2033073929961</v>
      </c>
      <c r="BB32" s="240">
        <v>298068</v>
      </c>
      <c r="BC32" s="221">
        <v>254159</v>
      </c>
      <c r="BD32" s="153">
        <v>85.268797724009289</v>
      </c>
      <c r="BE32" s="153">
        <v>3276.0891982469707</v>
      </c>
      <c r="BF32" s="407" t="s">
        <v>76</v>
      </c>
      <c r="BG32" s="407"/>
      <c r="BH32" s="150"/>
      <c r="BI32" s="221">
        <v>636947</v>
      </c>
      <c r="BJ32" s="221">
        <v>571392</v>
      </c>
      <c r="BK32" s="147">
        <v>89.707934883122135</v>
      </c>
      <c r="BL32" s="153">
        <v>2849.5511669658886</v>
      </c>
      <c r="BM32" s="240">
        <v>66753</v>
      </c>
      <c r="BN32" s="221">
        <v>56983</v>
      </c>
      <c r="BO32" s="153">
        <v>85.363953679984419</v>
      </c>
      <c r="BP32" s="153">
        <v>262.40099465831645</v>
      </c>
      <c r="BQ32" s="221">
        <v>197050</v>
      </c>
      <c r="BR32" s="221">
        <v>180931</v>
      </c>
      <c r="BS32" s="147">
        <v>91.819842679522964</v>
      </c>
      <c r="BT32" s="153">
        <v>2101.1613053071651</v>
      </c>
      <c r="BU32" s="240">
        <v>78551</v>
      </c>
      <c r="BV32" s="221">
        <v>49193</v>
      </c>
      <c r="BW32" s="153">
        <v>62.625555371669364</v>
      </c>
      <c r="BX32" s="153">
        <v>901.7965169569203</v>
      </c>
      <c r="BY32" s="407" t="s">
        <v>76</v>
      </c>
      <c r="BZ32" s="407"/>
      <c r="CA32" s="150"/>
      <c r="CB32" s="221">
        <v>100648</v>
      </c>
      <c r="CC32" s="221">
        <v>93479</v>
      </c>
      <c r="CD32" s="147">
        <v>92.877156028932518</v>
      </c>
      <c r="CE32" s="153">
        <v>7662.2131147540986</v>
      </c>
      <c r="CF32" s="240">
        <v>163009</v>
      </c>
      <c r="CG32" s="221">
        <v>145104</v>
      </c>
      <c r="CH32" s="153">
        <v>89.015943904937771</v>
      </c>
      <c r="CI32" s="153">
        <v>3979.8134942402635</v>
      </c>
      <c r="CJ32" s="221">
        <v>192997</v>
      </c>
      <c r="CK32" s="221">
        <v>180649</v>
      </c>
      <c r="CL32" s="153">
        <v>93.601973087664575</v>
      </c>
      <c r="CM32" s="153">
        <v>6926.7254601226996</v>
      </c>
      <c r="CN32" s="240">
        <v>50035</v>
      </c>
      <c r="CO32" s="221">
        <v>40257</v>
      </c>
      <c r="CP32" s="153">
        <v>80.457679624263008</v>
      </c>
      <c r="CQ32" s="153">
        <v>904.04221872894675</v>
      </c>
      <c r="CR32" s="137"/>
    </row>
    <row r="33" spans="1:96" s="93" customFormat="1" ht="28.5" customHeight="1">
      <c r="A33" s="407" t="s">
        <v>222</v>
      </c>
      <c r="B33" s="407"/>
      <c r="C33" s="150"/>
      <c r="D33" s="221">
        <v>243217</v>
      </c>
      <c r="E33" s="221">
        <v>177819</v>
      </c>
      <c r="F33" s="147">
        <v>73.111254558686284</v>
      </c>
      <c r="G33" s="152">
        <v>263.96348252059676</v>
      </c>
      <c r="H33" s="240">
        <v>489066</v>
      </c>
      <c r="I33" s="221">
        <v>392464</v>
      </c>
      <c r="J33" s="153">
        <v>80.247655735626694</v>
      </c>
      <c r="K33" s="153">
        <v>794.44545656970502</v>
      </c>
      <c r="L33" s="221">
        <v>266668</v>
      </c>
      <c r="M33" s="221">
        <v>144340</v>
      </c>
      <c r="N33" s="153">
        <v>54.127229363853182</v>
      </c>
      <c r="O33" s="152">
        <v>143.04827408501234</v>
      </c>
      <c r="P33" s="240">
        <v>287243</v>
      </c>
      <c r="Q33" s="221">
        <v>139218</v>
      </c>
      <c r="R33" s="153">
        <v>48.466977437222141</v>
      </c>
      <c r="S33" s="153">
        <v>163.60687718143677</v>
      </c>
      <c r="T33" s="407" t="s">
        <v>222</v>
      </c>
      <c r="U33" s="407"/>
      <c r="V33" s="150"/>
      <c r="W33" s="221">
        <v>377768</v>
      </c>
      <c r="X33" s="221">
        <v>256027</v>
      </c>
      <c r="Y33" s="147">
        <v>67.77360708159506</v>
      </c>
      <c r="Z33" s="153">
        <v>124.08978112095539</v>
      </c>
      <c r="AA33" s="240">
        <v>110515</v>
      </c>
      <c r="AB33" s="221">
        <v>86517</v>
      </c>
      <c r="AC33" s="147">
        <v>78.285300637922447</v>
      </c>
      <c r="AD33" s="153">
        <v>94.419949798101058</v>
      </c>
      <c r="AE33" s="221">
        <v>130217</v>
      </c>
      <c r="AF33" s="221">
        <v>56827</v>
      </c>
      <c r="AG33" s="147">
        <v>43.640231306204257</v>
      </c>
      <c r="AH33" s="153">
        <v>120.37323391726153</v>
      </c>
      <c r="AI33" s="240">
        <v>259537</v>
      </c>
      <c r="AJ33" s="221">
        <v>78325</v>
      </c>
      <c r="AK33" s="147">
        <v>30.178741374062273</v>
      </c>
      <c r="AL33" s="153">
        <v>128.63993956016884</v>
      </c>
      <c r="AM33" s="407" t="s">
        <v>222</v>
      </c>
      <c r="AN33" s="407"/>
      <c r="AO33" s="150"/>
      <c r="AP33" s="221">
        <v>94732</v>
      </c>
      <c r="AQ33" s="221">
        <v>55319</v>
      </c>
      <c r="AR33" s="147">
        <v>58.395262424523921</v>
      </c>
      <c r="AS33" s="153">
        <v>110.6114532512197</v>
      </c>
      <c r="AT33" s="240">
        <v>77738</v>
      </c>
      <c r="AU33" s="221">
        <v>36468</v>
      </c>
      <c r="AV33" s="153">
        <v>46.911420412153646</v>
      </c>
      <c r="AW33" s="153">
        <v>130.08489691089392</v>
      </c>
      <c r="AX33" s="221">
        <v>305582</v>
      </c>
      <c r="AY33" s="221">
        <v>262788</v>
      </c>
      <c r="AZ33" s="147">
        <v>85.995902900039923</v>
      </c>
      <c r="BA33" s="153">
        <v>362.81651249482263</v>
      </c>
      <c r="BB33" s="240">
        <v>467281</v>
      </c>
      <c r="BC33" s="221">
        <v>372617</v>
      </c>
      <c r="BD33" s="153">
        <v>79.741525976874726</v>
      </c>
      <c r="BE33" s="153">
        <v>391.23591730452222</v>
      </c>
      <c r="BF33" s="407" t="s">
        <v>222</v>
      </c>
      <c r="BG33" s="407"/>
      <c r="BH33" s="150"/>
      <c r="BI33" s="221">
        <v>1479133</v>
      </c>
      <c r="BJ33" s="221">
        <v>1300354</v>
      </c>
      <c r="BK33" s="147">
        <v>87.913257293292759</v>
      </c>
      <c r="BL33" s="153">
        <v>521.15890217704953</v>
      </c>
      <c r="BM33" s="240">
        <v>312840</v>
      </c>
      <c r="BN33" s="221">
        <v>249722</v>
      </c>
      <c r="BO33" s="153">
        <v>79.824191279887486</v>
      </c>
      <c r="BP33" s="153">
        <v>386.88996994391596</v>
      </c>
      <c r="BQ33" s="221">
        <v>578591</v>
      </c>
      <c r="BR33" s="221">
        <v>418242</v>
      </c>
      <c r="BS33" s="147">
        <v>72.286295500621335</v>
      </c>
      <c r="BT33" s="153">
        <v>276.51083916777407</v>
      </c>
      <c r="BU33" s="240">
        <v>272629</v>
      </c>
      <c r="BV33" s="221">
        <v>157611</v>
      </c>
      <c r="BW33" s="153">
        <v>57.811531421822323</v>
      </c>
      <c r="BX33" s="153">
        <v>308.64780182120825</v>
      </c>
      <c r="BY33" s="407" t="s">
        <v>222</v>
      </c>
      <c r="BZ33" s="407"/>
      <c r="CA33" s="150"/>
      <c r="CB33" s="221">
        <v>537990</v>
      </c>
      <c r="CC33" s="221">
        <v>411941</v>
      </c>
      <c r="CD33" s="147">
        <v>76.570382349114297</v>
      </c>
      <c r="CE33" s="153">
        <v>599.57936103631471</v>
      </c>
      <c r="CF33" s="240">
        <v>356882</v>
      </c>
      <c r="CG33" s="221">
        <v>211894</v>
      </c>
      <c r="CH33" s="153">
        <v>59.373686540649295</v>
      </c>
      <c r="CI33" s="153">
        <v>253.44959571312376</v>
      </c>
      <c r="CJ33" s="221">
        <v>461665</v>
      </c>
      <c r="CK33" s="221">
        <v>366166</v>
      </c>
      <c r="CL33" s="153">
        <v>79.314221350979608</v>
      </c>
      <c r="CM33" s="153">
        <v>348.90563808398525</v>
      </c>
      <c r="CN33" s="240">
        <v>249459</v>
      </c>
      <c r="CO33" s="221">
        <v>164709</v>
      </c>
      <c r="CP33" s="153">
        <v>66.026481305545204</v>
      </c>
      <c r="CQ33" s="153">
        <v>362.04554446740229</v>
      </c>
      <c r="CR33" s="137"/>
    </row>
    <row r="34" spans="1:96" s="93" customFormat="1" ht="28.5" customHeight="1">
      <c r="A34" s="407" t="s">
        <v>18</v>
      </c>
      <c r="B34" s="407"/>
      <c r="C34" s="150"/>
      <c r="D34" s="221">
        <v>0</v>
      </c>
      <c r="E34" s="221">
        <v>0</v>
      </c>
      <c r="F34" s="167" t="s">
        <v>3</v>
      </c>
      <c r="G34" s="252">
        <v>0</v>
      </c>
      <c r="H34" s="240">
        <v>0</v>
      </c>
      <c r="I34" s="221">
        <v>0</v>
      </c>
      <c r="J34" s="96" t="s">
        <v>3</v>
      </c>
      <c r="K34" s="175">
        <v>0</v>
      </c>
      <c r="L34" s="221">
        <v>0</v>
      </c>
      <c r="M34" s="221">
        <v>0</v>
      </c>
      <c r="N34" s="96" t="s">
        <v>3</v>
      </c>
      <c r="O34" s="252">
        <v>0</v>
      </c>
      <c r="P34" s="240">
        <v>0</v>
      </c>
      <c r="Q34" s="221">
        <v>0</v>
      </c>
      <c r="R34" s="96" t="s">
        <v>3</v>
      </c>
      <c r="S34" s="175">
        <v>0</v>
      </c>
      <c r="T34" s="407" t="s">
        <v>18</v>
      </c>
      <c r="U34" s="407"/>
      <c r="V34" s="150"/>
      <c r="W34" s="221">
        <v>0</v>
      </c>
      <c r="X34" s="221">
        <v>0</v>
      </c>
      <c r="Y34" s="167" t="s">
        <v>3</v>
      </c>
      <c r="Z34" s="241">
        <v>0</v>
      </c>
      <c r="AA34" s="240">
        <v>0</v>
      </c>
      <c r="AB34" s="221">
        <v>0</v>
      </c>
      <c r="AC34" s="167" t="s">
        <v>3</v>
      </c>
      <c r="AD34" s="241">
        <v>0</v>
      </c>
      <c r="AE34" s="221">
        <v>0</v>
      </c>
      <c r="AF34" s="221">
        <v>0</v>
      </c>
      <c r="AG34" s="167" t="s">
        <v>3</v>
      </c>
      <c r="AH34" s="241">
        <v>0</v>
      </c>
      <c r="AI34" s="240">
        <v>0</v>
      </c>
      <c r="AJ34" s="221">
        <v>0</v>
      </c>
      <c r="AK34" s="167" t="s">
        <v>3</v>
      </c>
      <c r="AL34" s="241">
        <v>0</v>
      </c>
      <c r="AM34" s="407" t="s">
        <v>18</v>
      </c>
      <c r="AN34" s="407"/>
      <c r="AO34" s="150"/>
      <c r="AP34" s="221">
        <v>0</v>
      </c>
      <c r="AQ34" s="221">
        <v>0</v>
      </c>
      <c r="AR34" s="167" t="s">
        <v>3</v>
      </c>
      <c r="AS34" s="241">
        <v>0</v>
      </c>
      <c r="AT34" s="240">
        <v>0</v>
      </c>
      <c r="AU34" s="221">
        <v>0</v>
      </c>
      <c r="AV34" s="96" t="s">
        <v>3</v>
      </c>
      <c r="AW34" s="241">
        <v>0</v>
      </c>
      <c r="AX34" s="221">
        <v>0</v>
      </c>
      <c r="AY34" s="221">
        <v>0</v>
      </c>
      <c r="AZ34" s="167" t="s">
        <v>3</v>
      </c>
      <c r="BA34" s="241">
        <v>0</v>
      </c>
      <c r="BB34" s="240">
        <v>57835</v>
      </c>
      <c r="BC34" s="221">
        <v>30074</v>
      </c>
      <c r="BD34" s="245">
        <v>51.9996541886401</v>
      </c>
      <c r="BE34" s="245">
        <v>389.3074433656958</v>
      </c>
      <c r="BF34" s="407" t="s">
        <v>18</v>
      </c>
      <c r="BG34" s="407"/>
      <c r="BH34" s="150"/>
      <c r="BI34" s="221">
        <v>0</v>
      </c>
      <c r="BJ34" s="221">
        <v>0</v>
      </c>
      <c r="BK34" s="167" t="s">
        <v>3</v>
      </c>
      <c r="BL34" s="241">
        <v>0</v>
      </c>
      <c r="BM34" s="240">
        <v>0</v>
      </c>
      <c r="BN34" s="221">
        <v>0</v>
      </c>
      <c r="BO34" s="96" t="s">
        <v>3</v>
      </c>
      <c r="BP34" s="241">
        <v>0</v>
      </c>
      <c r="BQ34" s="221">
        <v>0</v>
      </c>
      <c r="BR34" s="221">
        <v>0</v>
      </c>
      <c r="BS34" s="167" t="s">
        <v>3</v>
      </c>
      <c r="BT34" s="242">
        <v>0</v>
      </c>
      <c r="BU34" s="240">
        <v>0</v>
      </c>
      <c r="BV34" s="221">
        <v>0</v>
      </c>
      <c r="BW34" s="96" t="s">
        <v>3</v>
      </c>
      <c r="BX34" s="241">
        <v>0</v>
      </c>
      <c r="BY34" s="407" t="s">
        <v>18</v>
      </c>
      <c r="BZ34" s="407"/>
      <c r="CA34" s="150"/>
      <c r="CB34" s="221">
        <v>0</v>
      </c>
      <c r="CC34" s="221">
        <v>0</v>
      </c>
      <c r="CD34" s="167" t="s">
        <v>3</v>
      </c>
      <c r="CE34" s="242">
        <v>0</v>
      </c>
      <c r="CF34" s="240">
        <v>14320</v>
      </c>
      <c r="CG34" s="221">
        <v>11288</v>
      </c>
      <c r="CH34" s="153">
        <v>78.826815642458101</v>
      </c>
      <c r="CI34" s="241" t="s">
        <v>376</v>
      </c>
      <c r="CJ34" s="221">
        <v>48904</v>
      </c>
      <c r="CK34" s="221">
        <v>27855</v>
      </c>
      <c r="CL34" s="153">
        <v>56.958530999509236</v>
      </c>
      <c r="CM34" s="242" t="s">
        <v>376</v>
      </c>
      <c r="CN34" s="240">
        <v>0</v>
      </c>
      <c r="CO34" s="221">
        <v>0</v>
      </c>
      <c r="CP34" s="96" t="s">
        <v>3</v>
      </c>
      <c r="CQ34" s="241">
        <v>0</v>
      </c>
      <c r="CR34" s="137"/>
    </row>
    <row r="35" spans="1:96" s="93" customFormat="1" ht="28.5" customHeight="1">
      <c r="A35" s="407" t="s">
        <v>223</v>
      </c>
      <c r="B35" s="407"/>
      <c r="C35" s="150"/>
      <c r="D35" s="221">
        <v>0</v>
      </c>
      <c r="E35" s="221">
        <v>0</v>
      </c>
      <c r="F35" s="167" t="s">
        <v>3</v>
      </c>
      <c r="G35" s="252">
        <v>0</v>
      </c>
      <c r="H35" s="240">
        <v>0</v>
      </c>
      <c r="I35" s="221">
        <v>0</v>
      </c>
      <c r="J35" s="96" t="s">
        <v>3</v>
      </c>
      <c r="K35" s="175">
        <v>0</v>
      </c>
      <c r="L35" s="221">
        <v>0</v>
      </c>
      <c r="M35" s="221">
        <v>0</v>
      </c>
      <c r="N35" s="96" t="s">
        <v>3</v>
      </c>
      <c r="O35" s="252">
        <v>0</v>
      </c>
      <c r="P35" s="240">
        <v>0</v>
      </c>
      <c r="Q35" s="221">
        <v>0</v>
      </c>
      <c r="R35" s="96" t="s">
        <v>3</v>
      </c>
      <c r="S35" s="175">
        <v>0</v>
      </c>
      <c r="T35" s="407" t="s">
        <v>223</v>
      </c>
      <c r="U35" s="407"/>
      <c r="V35" s="150"/>
      <c r="W35" s="221">
        <v>0</v>
      </c>
      <c r="X35" s="221">
        <v>0</v>
      </c>
      <c r="Y35" s="167" t="s">
        <v>3</v>
      </c>
      <c r="Z35" s="241">
        <v>0</v>
      </c>
      <c r="AA35" s="240">
        <v>0</v>
      </c>
      <c r="AB35" s="221">
        <v>0</v>
      </c>
      <c r="AC35" s="167" t="s">
        <v>3</v>
      </c>
      <c r="AD35" s="241">
        <v>0</v>
      </c>
      <c r="AE35" s="221">
        <v>0</v>
      </c>
      <c r="AF35" s="221">
        <v>0</v>
      </c>
      <c r="AG35" s="167" t="s">
        <v>3</v>
      </c>
      <c r="AH35" s="241">
        <v>0</v>
      </c>
      <c r="AI35" s="240">
        <v>0</v>
      </c>
      <c r="AJ35" s="221">
        <v>0</v>
      </c>
      <c r="AK35" s="167" t="s">
        <v>3</v>
      </c>
      <c r="AL35" s="241">
        <v>0</v>
      </c>
      <c r="AM35" s="407" t="s">
        <v>223</v>
      </c>
      <c r="AN35" s="407"/>
      <c r="AO35" s="150"/>
      <c r="AP35" s="221">
        <v>0</v>
      </c>
      <c r="AQ35" s="221">
        <v>0</v>
      </c>
      <c r="AR35" s="167" t="s">
        <v>3</v>
      </c>
      <c r="AS35" s="241">
        <v>0</v>
      </c>
      <c r="AT35" s="240">
        <v>0</v>
      </c>
      <c r="AU35" s="221">
        <v>0</v>
      </c>
      <c r="AV35" s="96" t="s">
        <v>3</v>
      </c>
      <c r="AW35" s="241">
        <v>0</v>
      </c>
      <c r="AX35" s="221">
        <v>0</v>
      </c>
      <c r="AY35" s="221">
        <v>0</v>
      </c>
      <c r="AZ35" s="167" t="s">
        <v>3</v>
      </c>
      <c r="BA35" s="241">
        <v>0</v>
      </c>
      <c r="BB35" s="240">
        <v>0</v>
      </c>
      <c r="BC35" s="221">
        <v>0</v>
      </c>
      <c r="BD35" s="96" t="s">
        <v>3</v>
      </c>
      <c r="BE35" s="241">
        <v>0</v>
      </c>
      <c r="BF35" s="407" t="s">
        <v>223</v>
      </c>
      <c r="BG35" s="407"/>
      <c r="BH35" s="150"/>
      <c r="BI35" s="221">
        <v>0</v>
      </c>
      <c r="BJ35" s="221">
        <v>0</v>
      </c>
      <c r="BK35" s="167" t="s">
        <v>3</v>
      </c>
      <c r="BL35" s="241">
        <v>0</v>
      </c>
      <c r="BM35" s="240">
        <v>0</v>
      </c>
      <c r="BN35" s="221">
        <v>0</v>
      </c>
      <c r="BO35" s="96" t="s">
        <v>3</v>
      </c>
      <c r="BP35" s="241">
        <v>0</v>
      </c>
      <c r="BQ35" s="221">
        <v>0</v>
      </c>
      <c r="BR35" s="221">
        <v>0</v>
      </c>
      <c r="BS35" s="167" t="s">
        <v>3</v>
      </c>
      <c r="BT35" s="242">
        <v>0</v>
      </c>
      <c r="BU35" s="240">
        <v>0</v>
      </c>
      <c r="BV35" s="221">
        <v>0</v>
      </c>
      <c r="BW35" s="96" t="s">
        <v>3</v>
      </c>
      <c r="BX35" s="241">
        <v>0</v>
      </c>
      <c r="BY35" s="407" t="s">
        <v>223</v>
      </c>
      <c r="BZ35" s="407"/>
      <c r="CA35" s="150"/>
      <c r="CB35" s="221">
        <v>0</v>
      </c>
      <c r="CC35" s="221">
        <v>0</v>
      </c>
      <c r="CD35" s="167" t="s">
        <v>3</v>
      </c>
      <c r="CE35" s="242">
        <v>0</v>
      </c>
      <c r="CF35" s="240">
        <v>0</v>
      </c>
      <c r="CG35" s="221">
        <v>0</v>
      </c>
      <c r="CH35" s="96" t="s">
        <v>3</v>
      </c>
      <c r="CI35" s="241">
        <v>0</v>
      </c>
      <c r="CJ35" s="221">
        <v>0</v>
      </c>
      <c r="CK35" s="221">
        <v>0</v>
      </c>
      <c r="CL35" s="96" t="s">
        <v>3</v>
      </c>
      <c r="CM35" s="242">
        <v>0</v>
      </c>
      <c r="CN35" s="240">
        <v>0</v>
      </c>
      <c r="CO35" s="221">
        <v>0</v>
      </c>
      <c r="CP35" s="96" t="s">
        <v>3</v>
      </c>
      <c r="CQ35" s="241">
        <v>0</v>
      </c>
      <c r="CR35" s="137"/>
    </row>
    <row r="36" spans="1:96" s="93" customFormat="1" ht="28.5" customHeight="1" thickBot="1">
      <c r="A36" s="411" t="s">
        <v>224</v>
      </c>
      <c r="B36" s="411"/>
      <c r="C36" s="188"/>
      <c r="D36" s="228">
        <v>4146894</v>
      </c>
      <c r="E36" s="228">
        <v>2459940</v>
      </c>
      <c r="F36" s="186">
        <v>59.320059784503776</v>
      </c>
      <c r="G36" s="187">
        <v>185.31179847227034</v>
      </c>
      <c r="H36" s="253">
        <v>5572697</v>
      </c>
      <c r="I36" s="228">
        <v>3593348</v>
      </c>
      <c r="J36" s="186">
        <v>64.481309498793848</v>
      </c>
      <c r="K36" s="186">
        <v>270.59647452889294</v>
      </c>
      <c r="L36" s="228">
        <v>5377006</v>
      </c>
      <c r="M36" s="228">
        <v>2181862</v>
      </c>
      <c r="N36" s="186">
        <v>40.577637443588493</v>
      </c>
      <c r="O36" s="187">
        <v>150.06764475875204</v>
      </c>
      <c r="P36" s="253">
        <v>4882779</v>
      </c>
      <c r="Q36" s="228">
        <v>1859512</v>
      </c>
      <c r="R36" s="186">
        <v>38.083067040306354</v>
      </c>
      <c r="S36" s="186">
        <v>142.62008157555249</v>
      </c>
      <c r="T36" s="411" t="s">
        <v>224</v>
      </c>
      <c r="U36" s="411"/>
      <c r="V36" s="188"/>
      <c r="W36" s="228">
        <v>7297049</v>
      </c>
      <c r="X36" s="228">
        <v>4382150</v>
      </c>
      <c r="Y36" s="186">
        <v>60.053728568905051</v>
      </c>
      <c r="Z36" s="186">
        <v>139.12382294861294</v>
      </c>
      <c r="AA36" s="253">
        <v>2331045</v>
      </c>
      <c r="AB36" s="228">
        <v>1564839</v>
      </c>
      <c r="AC36" s="186">
        <v>67.130364278681881</v>
      </c>
      <c r="AD36" s="186">
        <v>113.42914551883408</v>
      </c>
      <c r="AE36" s="228">
        <v>2771017</v>
      </c>
      <c r="AF36" s="228">
        <v>1148352</v>
      </c>
      <c r="AG36" s="186">
        <v>41.441535724970294</v>
      </c>
      <c r="AH36" s="186">
        <v>114.03512953120905</v>
      </c>
      <c r="AI36" s="253">
        <v>3508675</v>
      </c>
      <c r="AJ36" s="228">
        <v>1074727</v>
      </c>
      <c r="AK36" s="186">
        <v>30.630565669376619</v>
      </c>
      <c r="AL36" s="186">
        <v>123.0074315361293</v>
      </c>
      <c r="AM36" s="411" t="s">
        <v>224</v>
      </c>
      <c r="AN36" s="411"/>
      <c r="AO36" s="188"/>
      <c r="AP36" s="228">
        <v>1895119</v>
      </c>
      <c r="AQ36" s="228">
        <v>1193851</v>
      </c>
      <c r="AR36" s="186">
        <v>62.996096815028501</v>
      </c>
      <c r="AS36" s="186">
        <v>174.59245707399754</v>
      </c>
      <c r="AT36" s="253">
        <v>2765504</v>
      </c>
      <c r="AU36" s="228">
        <v>1349169</v>
      </c>
      <c r="AV36" s="186">
        <v>48.785646305338922</v>
      </c>
      <c r="AW36" s="186">
        <v>169.71618554989206</v>
      </c>
      <c r="AX36" s="228">
        <v>7185342</v>
      </c>
      <c r="AY36" s="228">
        <v>4881666</v>
      </c>
      <c r="AZ36" s="186">
        <v>67.939229614957782</v>
      </c>
      <c r="BA36" s="186">
        <v>356.31428164768312</v>
      </c>
      <c r="BB36" s="253">
        <v>5835064</v>
      </c>
      <c r="BC36" s="228">
        <v>4170096</v>
      </c>
      <c r="BD36" s="186">
        <v>71.466157012159599</v>
      </c>
      <c r="BE36" s="186">
        <v>331.81877860080732</v>
      </c>
      <c r="BF36" s="411" t="s">
        <v>224</v>
      </c>
      <c r="BG36" s="411"/>
      <c r="BH36" s="188"/>
      <c r="BI36" s="228">
        <v>19219932</v>
      </c>
      <c r="BJ36" s="228">
        <v>12616688</v>
      </c>
      <c r="BK36" s="186">
        <v>65.643770227699036</v>
      </c>
      <c r="BL36" s="186">
        <v>332.19731697363051</v>
      </c>
      <c r="BM36" s="253">
        <v>3578444</v>
      </c>
      <c r="BN36" s="228">
        <v>2331234</v>
      </c>
      <c r="BO36" s="186">
        <v>65.146583263563713</v>
      </c>
      <c r="BP36" s="186">
        <v>281.45142401815792</v>
      </c>
      <c r="BQ36" s="228">
        <v>6960137</v>
      </c>
      <c r="BR36" s="228">
        <v>4280277</v>
      </c>
      <c r="BS36" s="186">
        <v>61.497022256889487</v>
      </c>
      <c r="BT36" s="186">
        <v>239.64656658524061</v>
      </c>
      <c r="BU36" s="253">
        <v>3971863</v>
      </c>
      <c r="BV36" s="228">
        <v>1999676</v>
      </c>
      <c r="BW36" s="186">
        <v>50.346046678850712</v>
      </c>
      <c r="BX36" s="186">
        <v>229.6712068535804</v>
      </c>
      <c r="BY36" s="411" t="s">
        <v>224</v>
      </c>
      <c r="BZ36" s="411"/>
      <c r="CA36" s="188"/>
      <c r="CB36" s="228">
        <v>6382303</v>
      </c>
      <c r="CC36" s="228">
        <v>3683641</v>
      </c>
      <c r="CD36" s="186">
        <v>57.716485726233934</v>
      </c>
      <c r="CE36" s="186">
        <v>281.53503519148768</v>
      </c>
      <c r="CF36" s="253">
        <v>4095584</v>
      </c>
      <c r="CG36" s="228">
        <v>2457607</v>
      </c>
      <c r="CH36" s="186">
        <v>60.006265284755479</v>
      </c>
      <c r="CI36" s="186">
        <v>237.4093512510421</v>
      </c>
      <c r="CJ36" s="228">
        <v>6793734</v>
      </c>
      <c r="CK36" s="228">
        <v>4210679</v>
      </c>
      <c r="CL36" s="186">
        <v>61.978861698147149</v>
      </c>
      <c r="CM36" s="186">
        <v>243.96764154939086</v>
      </c>
      <c r="CN36" s="253">
        <v>2896802</v>
      </c>
      <c r="CO36" s="228">
        <v>1542073</v>
      </c>
      <c r="CP36" s="186">
        <v>53.233634884262024</v>
      </c>
      <c r="CQ36" s="186">
        <v>160.85025466751364</v>
      </c>
      <c r="CR36" s="137"/>
    </row>
    <row r="37" spans="1:96" ht="26.25" customHeight="1">
      <c r="E37" s="3"/>
      <c r="F37" s="3"/>
      <c r="G37" s="3"/>
      <c r="H37" s="4"/>
      <c r="I37" s="5"/>
      <c r="J37" s="5"/>
      <c r="K37" s="132"/>
      <c r="L37" s="5"/>
      <c r="M37" s="5"/>
      <c r="N37" s="5"/>
      <c r="O37" s="5"/>
      <c r="P37" s="4"/>
      <c r="Q37" s="5"/>
      <c r="R37" s="5"/>
      <c r="S37" s="132"/>
      <c r="X37" s="3"/>
      <c r="Y37" s="3"/>
      <c r="Z37" s="3"/>
      <c r="AA37" s="4"/>
      <c r="AB37" s="3"/>
      <c r="AC37" s="3"/>
      <c r="AD37" s="60"/>
      <c r="AE37" s="4"/>
      <c r="AF37" s="3"/>
      <c r="AG37" s="3"/>
      <c r="AH37" s="3"/>
      <c r="AI37" s="423"/>
      <c r="AJ37" s="423"/>
      <c r="AK37" s="423"/>
      <c r="AL37" s="423"/>
      <c r="AP37" s="3"/>
      <c r="AQ37" s="3"/>
      <c r="AR37" s="3"/>
      <c r="AS37" s="3"/>
      <c r="AW37" s="133"/>
      <c r="BP37" s="133"/>
      <c r="BU37" s="423"/>
      <c r="BV37" s="423"/>
      <c r="BW37" s="423"/>
      <c r="BX37" s="423"/>
      <c r="CI37" s="60"/>
    </row>
    <row r="38" spans="1:96" ht="23.1" customHeight="1">
      <c r="K38" s="133"/>
      <c r="S38" s="133"/>
      <c r="AW38" s="133"/>
      <c r="BP38" s="133"/>
      <c r="CN38" s="399"/>
      <c r="CO38" s="399"/>
      <c r="CP38" s="399"/>
      <c r="CQ38" s="400"/>
    </row>
    <row r="39" spans="1:96" ht="23.1" customHeight="1">
      <c r="K39" s="133"/>
      <c r="S39" s="133"/>
      <c r="AW39" s="133"/>
      <c r="BP39" s="133"/>
      <c r="CN39" s="399"/>
      <c r="CO39" s="399"/>
      <c r="CP39" s="399"/>
      <c r="CQ39" s="400"/>
    </row>
    <row r="40" spans="1:96" ht="23.1" customHeight="1">
      <c r="K40" s="133"/>
      <c r="S40" s="133"/>
      <c r="AW40" s="133"/>
      <c r="BP40" s="133"/>
      <c r="CN40" s="399"/>
      <c r="CO40" s="399"/>
      <c r="CP40" s="399"/>
      <c r="CQ40" s="400"/>
    </row>
    <row r="41" spans="1:96" ht="23.1" customHeight="1">
      <c r="K41" s="133"/>
      <c r="S41" s="133"/>
      <c r="AW41" s="133"/>
      <c r="BP41" s="133"/>
      <c r="CN41" s="399"/>
      <c r="CO41" s="399"/>
      <c r="CP41" s="399"/>
      <c r="CQ41" s="400"/>
    </row>
    <row r="42" spans="1:96" ht="23.1" customHeight="1">
      <c r="K42" s="133"/>
      <c r="S42" s="133"/>
      <c r="AW42" s="133"/>
      <c r="BP42" s="133"/>
      <c r="CN42" s="399"/>
      <c r="CO42" s="399"/>
      <c r="CP42" s="399"/>
      <c r="CQ42" s="400"/>
    </row>
    <row r="43" spans="1:96" ht="23.1" customHeight="1">
      <c r="K43" s="133"/>
      <c r="S43" s="133"/>
      <c r="AW43" s="133"/>
      <c r="BP43" s="133"/>
      <c r="CN43" s="399"/>
      <c r="CO43" s="399"/>
      <c r="CP43" s="399"/>
      <c r="CQ43" s="400"/>
    </row>
    <row r="44" spans="1:96" ht="23.1" customHeight="1">
      <c r="K44" s="133"/>
      <c r="S44" s="133"/>
      <c r="AW44" s="133"/>
      <c r="BP44" s="133"/>
      <c r="CN44" s="399"/>
      <c r="CO44" s="399"/>
      <c r="CP44" s="399"/>
      <c r="CQ44" s="400"/>
    </row>
    <row r="45" spans="1:96" ht="23.1" customHeight="1">
      <c r="K45" s="133"/>
      <c r="S45" s="133"/>
      <c r="AW45" s="133"/>
      <c r="BP45" s="133"/>
      <c r="CN45" s="399"/>
      <c r="CO45" s="399"/>
      <c r="CP45" s="399"/>
      <c r="CQ45" s="400"/>
    </row>
    <row r="46" spans="1:96" ht="23.1" customHeight="1">
      <c r="S46" s="133"/>
      <c r="AW46" s="133"/>
      <c r="BP46" s="133"/>
      <c r="CN46" s="399"/>
      <c r="CO46" s="399"/>
      <c r="CP46" s="399"/>
      <c r="CQ46" s="400"/>
    </row>
    <row r="47" spans="1:96" ht="23.1" customHeight="1">
      <c r="S47" s="133"/>
      <c r="AW47" s="133"/>
      <c r="BP47" s="133"/>
      <c r="CN47" s="399"/>
      <c r="CO47" s="399"/>
      <c r="CP47" s="399"/>
      <c r="CQ47" s="400"/>
    </row>
    <row r="48" spans="1:96" ht="23.1" customHeight="1">
      <c r="S48" s="133"/>
      <c r="AW48" s="133"/>
      <c r="BP48" s="133"/>
      <c r="CN48" s="399"/>
      <c r="CO48" s="399"/>
      <c r="CP48" s="399"/>
      <c r="CQ48" s="400"/>
    </row>
    <row r="49" spans="19:95" ht="23.1" customHeight="1">
      <c r="S49" s="133"/>
      <c r="AW49" s="133"/>
      <c r="BP49" s="133"/>
      <c r="CN49" s="399"/>
      <c r="CO49" s="399"/>
      <c r="CP49" s="399"/>
      <c r="CQ49" s="400"/>
    </row>
    <row r="50" spans="19:95" ht="23.1" customHeight="1">
      <c r="S50" s="133"/>
      <c r="AW50" s="133"/>
      <c r="BP50" s="133"/>
      <c r="CN50" s="399"/>
      <c r="CO50" s="399"/>
      <c r="CP50" s="399"/>
      <c r="CQ50" s="400"/>
    </row>
    <row r="51" spans="19:95" ht="23.1" customHeight="1">
      <c r="S51" s="133"/>
      <c r="AW51" s="133"/>
      <c r="BP51" s="133"/>
      <c r="CN51" s="399"/>
      <c r="CO51" s="399"/>
      <c r="CP51" s="399"/>
      <c r="CQ51" s="400"/>
    </row>
    <row r="52" spans="19:95" ht="23.1" customHeight="1">
      <c r="S52" s="133"/>
      <c r="AW52" s="133"/>
      <c r="BP52" s="133"/>
      <c r="CN52" s="399"/>
      <c r="CO52" s="399"/>
      <c r="CP52" s="399"/>
      <c r="CQ52" s="400"/>
    </row>
    <row r="53" spans="19:95" ht="23.1" customHeight="1">
      <c r="S53" s="133"/>
      <c r="AW53" s="133"/>
      <c r="BP53" s="133"/>
      <c r="CN53" s="399"/>
      <c r="CO53" s="399"/>
      <c r="CP53" s="399"/>
      <c r="CQ53" s="400"/>
    </row>
    <row r="54" spans="19:95" ht="23.1" customHeight="1">
      <c r="S54" s="133"/>
      <c r="AW54" s="133"/>
      <c r="BP54" s="133"/>
      <c r="CN54" s="399"/>
      <c r="CO54" s="399"/>
      <c r="CP54" s="399"/>
      <c r="CQ54" s="400"/>
    </row>
    <row r="55" spans="19:95" ht="23.1" customHeight="1">
      <c r="S55" s="133"/>
      <c r="AW55" s="133"/>
      <c r="BP55" s="133"/>
      <c r="CN55" s="399"/>
      <c r="CO55" s="399"/>
      <c r="CP55" s="399"/>
      <c r="CQ55" s="400"/>
    </row>
    <row r="56" spans="19:95" ht="23.1" customHeight="1">
      <c r="S56" s="133"/>
      <c r="AW56" s="133"/>
      <c r="BP56" s="133"/>
      <c r="CN56" s="399"/>
      <c r="CO56" s="399"/>
      <c r="CP56" s="399"/>
      <c r="CQ56" s="400"/>
    </row>
    <row r="57" spans="19:95" ht="23.1" customHeight="1">
      <c r="S57" s="133"/>
      <c r="AW57" s="133"/>
      <c r="BP57" s="133"/>
      <c r="CN57" s="399"/>
      <c r="CO57" s="399"/>
      <c r="CP57" s="399"/>
      <c r="CQ57" s="400"/>
    </row>
    <row r="58" spans="19:95" ht="23.1" customHeight="1">
      <c r="S58" s="133"/>
      <c r="AW58" s="133"/>
      <c r="BP58" s="133"/>
    </row>
    <row r="59" spans="19:95" ht="23.1" customHeight="1">
      <c r="S59" s="133"/>
      <c r="AW59" s="133"/>
      <c r="BP59" s="133"/>
    </row>
    <row r="60" spans="19:95" ht="23.1" customHeight="1">
      <c r="S60" s="133"/>
      <c r="AW60" s="133"/>
      <c r="BP60" s="133"/>
    </row>
    <row r="61" spans="19:95" ht="23.1" customHeight="1">
      <c r="S61" s="133"/>
      <c r="AW61" s="133"/>
      <c r="BP61" s="133"/>
    </row>
    <row r="62" spans="19:95" ht="23.1" customHeight="1">
      <c r="S62" s="133"/>
      <c r="AW62" s="133"/>
      <c r="BP62" s="133"/>
    </row>
    <row r="63" spans="19:95" ht="23.1" customHeight="1">
      <c r="AW63" s="133"/>
      <c r="BP63" s="133"/>
    </row>
    <row r="64" spans="19:95" ht="23.1" customHeight="1">
      <c r="BP64" s="133"/>
    </row>
    <row r="65" spans="68:68" ht="23.1" customHeight="1">
      <c r="BP65" s="133"/>
    </row>
    <row r="66" spans="68:68" ht="23.1" customHeight="1">
      <c r="BP66" s="133"/>
    </row>
  </sheetData>
  <mergeCells count="106">
    <mergeCell ref="AX4:BA4"/>
    <mergeCell ref="AM31:AN31"/>
    <mergeCell ref="BI4:BL4"/>
    <mergeCell ref="CF4:CI4"/>
    <mergeCell ref="BF36:BG36"/>
    <mergeCell ref="BB4:BE4"/>
    <mergeCell ref="BF16:BG16"/>
    <mergeCell ref="BY25:BZ25"/>
    <mergeCell ref="BY26:BZ26"/>
    <mergeCell ref="BY30:BZ30"/>
    <mergeCell ref="BF20:BG20"/>
    <mergeCell ref="BF21:BG21"/>
    <mergeCell ref="BF24:BG24"/>
    <mergeCell ref="BF6:BG6"/>
    <mergeCell ref="BF7:BG7"/>
    <mergeCell ref="BF12:BG12"/>
    <mergeCell ref="BF15:BG15"/>
    <mergeCell ref="BF25:BG25"/>
    <mergeCell ref="BF26:BG26"/>
    <mergeCell ref="BM4:BP4"/>
    <mergeCell ref="BQ4:BT4"/>
    <mergeCell ref="BU4:BX4"/>
    <mergeCell ref="CB4:CE4"/>
    <mergeCell ref="AT4:AW4"/>
    <mergeCell ref="AM16:AN16"/>
    <mergeCell ref="AM20:AN20"/>
    <mergeCell ref="AM21:AN21"/>
    <mergeCell ref="AM7:AN7"/>
    <mergeCell ref="AM12:AN12"/>
    <mergeCell ref="AM15:AN15"/>
    <mergeCell ref="AP4:AS4"/>
    <mergeCell ref="AI37:AL37"/>
    <mergeCell ref="BF30:BG30"/>
    <mergeCell ref="BF31:BG31"/>
    <mergeCell ref="BF32:BG32"/>
    <mergeCell ref="BF33:BG33"/>
    <mergeCell ref="BF34:BG34"/>
    <mergeCell ref="BF35:BG35"/>
    <mergeCell ref="AM24:AN24"/>
    <mergeCell ref="AM25:AN25"/>
    <mergeCell ref="AM26:AN26"/>
    <mergeCell ref="AM30:AN30"/>
    <mergeCell ref="AM36:AN36"/>
    <mergeCell ref="A32:B32"/>
    <mergeCell ref="A33:B33"/>
    <mergeCell ref="T34:U34"/>
    <mergeCell ref="T35:U35"/>
    <mergeCell ref="T36:U36"/>
    <mergeCell ref="T24:U24"/>
    <mergeCell ref="T25:U25"/>
    <mergeCell ref="T26:U26"/>
    <mergeCell ref="T32:U32"/>
    <mergeCell ref="T33:U33"/>
    <mergeCell ref="A24:B24"/>
    <mergeCell ref="A35:B35"/>
    <mergeCell ref="A36:B36"/>
    <mergeCell ref="A34:B34"/>
    <mergeCell ref="AM32:AN32"/>
    <mergeCell ref="AM33:AN33"/>
    <mergeCell ref="AM34:AN34"/>
    <mergeCell ref="AM35:AN35"/>
    <mergeCell ref="L4:O4"/>
    <mergeCell ref="AE4:AH4"/>
    <mergeCell ref="AM6:AN6"/>
    <mergeCell ref="D4:G4"/>
    <mergeCell ref="H4:K4"/>
    <mergeCell ref="P4:S4"/>
    <mergeCell ref="W4:Z4"/>
    <mergeCell ref="AI4:AL4"/>
    <mergeCell ref="A15:B15"/>
    <mergeCell ref="T15:U15"/>
    <mergeCell ref="A6:B6"/>
    <mergeCell ref="A7:B7"/>
    <mergeCell ref="A12:B12"/>
    <mergeCell ref="T6:U6"/>
    <mergeCell ref="T7:U7"/>
    <mergeCell ref="T12:U12"/>
    <mergeCell ref="A16:B16"/>
    <mergeCell ref="A20:B20"/>
    <mergeCell ref="A21:B21"/>
    <mergeCell ref="A31:B31"/>
    <mergeCell ref="A25:B25"/>
    <mergeCell ref="A26:B26"/>
    <mergeCell ref="A30:B30"/>
    <mergeCell ref="T30:U30"/>
    <mergeCell ref="T31:U31"/>
    <mergeCell ref="T16:U16"/>
    <mergeCell ref="T20:U20"/>
    <mergeCell ref="T21:U21"/>
    <mergeCell ref="CN4:CQ4"/>
    <mergeCell ref="BU37:BX37"/>
    <mergeCell ref="BY31:BZ31"/>
    <mergeCell ref="BY32:BZ32"/>
    <mergeCell ref="BY33:BZ33"/>
    <mergeCell ref="BY34:BZ34"/>
    <mergeCell ref="BY35:BZ35"/>
    <mergeCell ref="BY36:BZ36"/>
    <mergeCell ref="BY20:BZ20"/>
    <mergeCell ref="BY21:BZ21"/>
    <mergeCell ref="BY24:BZ24"/>
    <mergeCell ref="CJ4:CM4"/>
    <mergeCell ref="BY6:BZ6"/>
    <mergeCell ref="BY7:BZ7"/>
    <mergeCell ref="BY12:BZ12"/>
    <mergeCell ref="BY15:BZ15"/>
    <mergeCell ref="BY16:BZ16"/>
  </mergeCells>
  <phoneticPr fontId="3"/>
  <printOptions horizontalCentered="1" gridLinesSet="0"/>
  <pageMargins left="0.59055118110236227" right="0.59055118110236227" top="0.74803149606299213" bottom="0.62992125984251968" header="0.51181102362204722" footer="0.31496062992125984"/>
  <pageSetup paperSize="9" scale="81" firstPageNumber="170" fitToWidth="0" pageOrder="overThenDown" orientation="portrait" blackAndWhite="1" useFirstPageNumber="1" r:id="rId1"/>
  <headerFooter scaleWithDoc="0" alignWithMargins="0">
    <oddFooter>&amp;C&amp;"游明朝,標準"&amp;10&amp;P</oddFooter>
  </headerFooter>
  <colBreaks count="9" manualBreakCount="9">
    <brk id="11" max="35" man="1"/>
    <brk id="19" max="35" man="1"/>
    <brk id="30" max="35" man="1"/>
    <brk id="38" max="35" man="1"/>
    <brk id="49" max="35" man="1"/>
    <brk id="57" max="35" man="1"/>
    <brk id="68" max="35" man="1"/>
    <brk id="76" max="35" man="1"/>
    <brk id="87"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zoomScale="90" zoomScaleNormal="90" zoomScaleSheetLayoutView="100" workbookViewId="0">
      <selection activeCell="CT32" sqref="CT32"/>
    </sheetView>
  </sheetViews>
  <sheetFormatPr defaultRowHeight="23.1" customHeight="1"/>
  <cols>
    <col min="1" max="1" width="4.625" style="71" customWidth="1"/>
    <col min="2" max="2" width="23.375" style="71" customWidth="1"/>
    <col min="3" max="3" width="0.75" style="71" customWidth="1"/>
    <col min="4" max="4" width="16.625" style="66" customWidth="1"/>
    <col min="5" max="5" width="0.875" style="66" customWidth="1"/>
    <col min="6" max="6" width="8.5" style="70" bestFit="1" customWidth="1"/>
    <col min="7" max="7" width="0.875" style="70" customWidth="1"/>
    <col min="8" max="8" width="16.625" style="66" customWidth="1"/>
    <col min="9" max="9" width="0.875" style="66" customWidth="1"/>
    <col min="10" max="10" width="8.5" style="70" bestFit="1" customWidth="1"/>
    <col min="11" max="11" width="0.875" style="70" customWidth="1"/>
    <col min="12" max="12" width="16.625" style="70" customWidth="1"/>
    <col min="13" max="13" width="0.875" style="70" customWidth="1"/>
    <col min="14" max="14" width="9.375" style="70" bestFit="1" customWidth="1"/>
    <col min="15" max="15" width="0.875" style="70" customWidth="1"/>
    <col min="16" max="16" width="16.625" style="66" customWidth="1"/>
    <col min="17" max="17" width="0.875" style="66" customWidth="1"/>
    <col min="18" max="18" width="8.5" style="70" bestFit="1" customWidth="1"/>
    <col min="19" max="19" width="0.875" style="70" customWidth="1"/>
    <col min="20" max="20" width="16.625" style="66" customWidth="1"/>
    <col min="21" max="21" width="0.875" style="66" customWidth="1"/>
    <col min="22" max="22" width="8.5" style="70" bestFit="1" customWidth="1"/>
    <col min="23" max="23" width="0.875" style="70" customWidth="1"/>
    <col min="24" max="24" width="16.625" style="66" customWidth="1"/>
    <col min="25" max="25" width="0.875" style="66" customWidth="1"/>
    <col min="26" max="26" width="8.5" style="70" bestFit="1" customWidth="1"/>
    <col min="27" max="27" width="0.875" style="70" customWidth="1"/>
    <col min="28" max="28" width="16.625" style="66" customWidth="1"/>
    <col min="29" max="29" width="0.875" style="66" customWidth="1"/>
    <col min="30" max="30" width="8.5" style="70" bestFit="1" customWidth="1"/>
    <col min="31" max="31" width="0.875" style="70" customWidth="1"/>
    <col min="32" max="32" width="2.5" style="71" customWidth="1"/>
    <col min="33" max="33" width="23.125" style="71" customWidth="1"/>
    <col min="34" max="34" width="0.875" style="71" customWidth="1"/>
    <col min="35" max="35" width="16.625" style="66" customWidth="1"/>
    <col min="36" max="36" width="0.875" style="66" customWidth="1"/>
    <col min="37" max="37" width="8.5" style="70" bestFit="1" customWidth="1"/>
    <col min="38" max="38" width="0.875" style="70" customWidth="1"/>
    <col min="39" max="39" width="16.625" style="71" customWidth="1"/>
    <col min="40" max="40" width="0.75" style="71" customWidth="1"/>
    <col min="41" max="41" width="8.5" style="71" bestFit="1" customWidth="1"/>
    <col min="42" max="42" width="0.75" style="71" customWidth="1"/>
    <col min="43" max="43" width="16.625" style="71" customWidth="1"/>
    <col min="44" max="44" width="0.625" style="71" customWidth="1"/>
    <col min="45" max="45" width="8.5" style="71" bestFit="1" customWidth="1"/>
    <col min="46" max="46" width="0.625" style="71" customWidth="1"/>
    <col min="47" max="47" width="11" style="257" customWidth="1"/>
    <col min="48" max="48" width="0.625" style="71" customWidth="1"/>
    <col min="49" max="49" width="7.25" style="71" customWidth="1"/>
    <col min="50" max="50" width="0.625" style="71" customWidth="1"/>
    <col min="51" max="51" width="11" style="71" customWidth="1"/>
    <col min="52" max="52" width="0.625" style="71" customWidth="1"/>
    <col min="53" max="53" width="7.25" style="71" customWidth="1"/>
    <col min="54" max="54" width="0.625" style="71" customWidth="1"/>
    <col min="55" max="16384" width="9" style="71"/>
  </cols>
  <sheetData>
    <row r="1" spans="1:54" ht="23.1" customHeight="1" thickBot="1">
      <c r="A1" s="196" t="s">
        <v>372</v>
      </c>
      <c r="B1" s="254"/>
      <c r="C1" s="254"/>
      <c r="D1" s="255"/>
      <c r="E1" s="255"/>
      <c r="F1" s="256"/>
      <c r="G1" s="256"/>
      <c r="H1" s="255"/>
      <c r="I1" s="255"/>
      <c r="J1" s="256"/>
      <c r="K1" s="256"/>
      <c r="L1" s="256"/>
      <c r="M1" s="256"/>
      <c r="N1" s="256"/>
      <c r="O1" s="28"/>
      <c r="P1" s="255"/>
      <c r="Q1" s="255"/>
      <c r="R1" s="256"/>
      <c r="S1" s="256"/>
      <c r="T1" s="255"/>
      <c r="U1" s="255"/>
      <c r="V1" s="256"/>
      <c r="W1" s="256"/>
      <c r="X1" s="255"/>
      <c r="Y1" s="255"/>
      <c r="Z1" s="256"/>
      <c r="AA1" s="256"/>
      <c r="AB1" s="255"/>
      <c r="AC1" s="255"/>
      <c r="AD1" s="256"/>
      <c r="AE1" s="28" t="s">
        <v>129</v>
      </c>
      <c r="AF1" s="196" t="str">
        <f>A1&amp;"（つづき）"</f>
        <v>　(2)　令和３年度地方譲与税・税交付金決算額（つづき）</v>
      </c>
      <c r="AG1" s="254"/>
      <c r="AH1" s="254"/>
      <c r="AI1" s="255"/>
      <c r="AJ1" s="77"/>
      <c r="AK1" s="196"/>
      <c r="AL1" s="77"/>
      <c r="AM1" s="255"/>
      <c r="AN1" s="255"/>
      <c r="AO1" s="256"/>
      <c r="AT1" s="77" t="s">
        <v>129</v>
      </c>
    </row>
    <row r="2" spans="1:54" ht="21.75" customHeight="1">
      <c r="A2" s="47"/>
      <c r="B2" s="47"/>
      <c r="C2" s="48"/>
      <c r="D2" s="424" t="s">
        <v>19</v>
      </c>
      <c r="E2" s="425"/>
      <c r="F2" s="425"/>
      <c r="G2" s="426"/>
      <c r="H2" s="424" t="s">
        <v>20</v>
      </c>
      <c r="I2" s="425"/>
      <c r="J2" s="425"/>
      <c r="K2" s="426"/>
      <c r="L2" s="432" t="s">
        <v>13</v>
      </c>
      <c r="M2" s="433"/>
      <c r="N2" s="433"/>
      <c r="O2" s="433"/>
      <c r="P2" s="425" t="s">
        <v>122</v>
      </c>
      <c r="Q2" s="425"/>
      <c r="R2" s="425"/>
      <c r="S2" s="425"/>
      <c r="T2" s="424" t="s">
        <v>123</v>
      </c>
      <c r="U2" s="425"/>
      <c r="V2" s="425"/>
      <c r="W2" s="426"/>
      <c r="X2" s="424" t="s">
        <v>124</v>
      </c>
      <c r="Y2" s="425"/>
      <c r="Z2" s="425"/>
      <c r="AA2" s="426"/>
      <c r="AB2" s="424" t="s">
        <v>173</v>
      </c>
      <c r="AC2" s="425"/>
      <c r="AD2" s="425"/>
      <c r="AE2" s="425"/>
      <c r="AF2" s="47"/>
      <c r="AG2" s="47"/>
      <c r="AH2" s="48"/>
      <c r="AI2" s="425" t="s">
        <v>78</v>
      </c>
      <c r="AJ2" s="425"/>
      <c r="AK2" s="425"/>
      <c r="AL2" s="426"/>
      <c r="AM2" s="424" t="s">
        <v>121</v>
      </c>
      <c r="AN2" s="425"/>
      <c r="AO2" s="425"/>
      <c r="AP2" s="426"/>
      <c r="AQ2" s="424" t="s">
        <v>177</v>
      </c>
      <c r="AR2" s="425"/>
      <c r="AS2" s="425"/>
      <c r="AT2" s="425"/>
      <c r="AY2" s="427"/>
      <c r="AZ2" s="427"/>
      <c r="BA2" s="427"/>
      <c r="BB2" s="427"/>
    </row>
    <row r="3" spans="1:54" ht="21.75" customHeight="1">
      <c r="A3" s="258"/>
      <c r="B3" s="258"/>
      <c r="C3" s="259"/>
      <c r="D3" s="428" t="s">
        <v>167</v>
      </c>
      <c r="E3" s="429"/>
      <c r="F3" s="430" t="s">
        <v>168</v>
      </c>
      <c r="G3" s="431"/>
      <c r="H3" s="428" t="s">
        <v>167</v>
      </c>
      <c r="I3" s="429"/>
      <c r="J3" s="430" t="s">
        <v>168</v>
      </c>
      <c r="K3" s="431"/>
      <c r="L3" s="428" t="s">
        <v>167</v>
      </c>
      <c r="M3" s="429"/>
      <c r="N3" s="430" t="s">
        <v>168</v>
      </c>
      <c r="O3" s="436"/>
      <c r="P3" s="440" t="s">
        <v>167</v>
      </c>
      <c r="Q3" s="429"/>
      <c r="R3" s="430" t="s">
        <v>168</v>
      </c>
      <c r="S3" s="436"/>
      <c r="T3" s="428" t="s">
        <v>167</v>
      </c>
      <c r="U3" s="429"/>
      <c r="V3" s="430" t="s">
        <v>168</v>
      </c>
      <c r="W3" s="431"/>
      <c r="X3" s="428" t="s">
        <v>167</v>
      </c>
      <c r="Y3" s="429"/>
      <c r="Z3" s="438" t="s">
        <v>168</v>
      </c>
      <c r="AA3" s="439"/>
      <c r="AB3" s="428" t="s">
        <v>167</v>
      </c>
      <c r="AC3" s="429"/>
      <c r="AD3" s="438" t="s">
        <v>168</v>
      </c>
      <c r="AE3" s="439"/>
      <c r="AF3" s="258"/>
      <c r="AG3" s="258"/>
      <c r="AH3" s="259"/>
      <c r="AI3" s="440" t="s">
        <v>167</v>
      </c>
      <c r="AJ3" s="429"/>
      <c r="AK3" s="430" t="s">
        <v>168</v>
      </c>
      <c r="AL3" s="431"/>
      <c r="AM3" s="428" t="s">
        <v>167</v>
      </c>
      <c r="AN3" s="429"/>
      <c r="AO3" s="430" t="s">
        <v>168</v>
      </c>
      <c r="AP3" s="431"/>
      <c r="AQ3" s="428" t="s">
        <v>167</v>
      </c>
      <c r="AR3" s="429"/>
      <c r="AS3" s="430" t="s">
        <v>168</v>
      </c>
      <c r="AT3" s="436"/>
      <c r="AY3" s="427"/>
      <c r="AZ3" s="427"/>
      <c r="BA3" s="434"/>
      <c r="BB3" s="434"/>
    </row>
    <row r="4" spans="1:54" ht="20.25" customHeight="1">
      <c r="A4" s="437" t="s">
        <v>4</v>
      </c>
      <c r="B4" s="437"/>
      <c r="C4" s="61"/>
      <c r="D4" s="121">
        <v>3055985.0120000001</v>
      </c>
      <c r="E4" s="40"/>
      <c r="F4" s="25">
        <v>100.54785068044512</v>
      </c>
      <c r="G4" s="52"/>
      <c r="H4" s="260">
        <v>5463147</v>
      </c>
      <c r="I4" s="40"/>
      <c r="J4" s="25">
        <v>101.8325260702333</v>
      </c>
      <c r="K4" s="52"/>
      <c r="L4" s="260">
        <v>2979680</v>
      </c>
      <c r="M4" s="40"/>
      <c r="N4" s="25">
        <v>102.69776008674411</v>
      </c>
      <c r="O4" s="25"/>
      <c r="P4" s="260">
        <v>2663136</v>
      </c>
      <c r="Q4" s="39"/>
      <c r="R4" s="25">
        <v>102.11454112728235</v>
      </c>
      <c r="S4" s="55"/>
      <c r="T4" s="260">
        <v>8329738.5860000001</v>
      </c>
      <c r="U4" s="28"/>
      <c r="V4" s="25">
        <v>97.278663693868978</v>
      </c>
      <c r="W4" s="52"/>
      <c r="X4" s="260">
        <v>3074336</v>
      </c>
      <c r="Y4" s="39"/>
      <c r="Z4" s="25">
        <v>103.24209909822474</v>
      </c>
      <c r="AA4" s="55"/>
      <c r="AB4" s="260">
        <v>1742078</v>
      </c>
      <c r="AC4" s="39"/>
      <c r="AD4" s="28">
        <v>101.93921605113817</v>
      </c>
      <c r="AE4" s="34"/>
      <c r="AF4" s="437" t="s">
        <v>4</v>
      </c>
      <c r="AG4" s="437"/>
      <c r="AH4" s="61"/>
      <c r="AI4" s="260">
        <v>5095305</v>
      </c>
      <c r="AJ4" s="39"/>
      <c r="AK4" s="25">
        <v>113.27498964579618</v>
      </c>
      <c r="AL4" s="55"/>
      <c r="AM4" s="260">
        <v>2667667</v>
      </c>
      <c r="AN4" s="34"/>
      <c r="AO4" s="25">
        <v>102.89225820386628</v>
      </c>
      <c r="AP4" s="55"/>
      <c r="AQ4" s="260">
        <v>3397640.0120000001</v>
      </c>
      <c r="AR4" s="39"/>
      <c r="AS4" s="25">
        <v>102.21715597277429</v>
      </c>
      <c r="AT4" s="34"/>
      <c r="AY4" s="26"/>
      <c r="AZ4" s="27"/>
      <c r="BA4" s="28"/>
      <c r="BB4" s="35"/>
    </row>
    <row r="5" spans="1:54" ht="20.25" customHeight="1">
      <c r="A5" s="62"/>
      <c r="B5" s="141" t="s">
        <v>169</v>
      </c>
      <c r="C5" s="63"/>
      <c r="D5" s="122">
        <v>1677507</v>
      </c>
      <c r="E5" s="26"/>
      <c r="F5" s="28">
        <v>100.41927491300524</v>
      </c>
      <c r="G5" s="53"/>
      <c r="H5" s="260">
        <v>3218437</v>
      </c>
      <c r="I5" s="26"/>
      <c r="J5" s="28">
        <v>101.21192528441941</v>
      </c>
      <c r="K5" s="53"/>
      <c r="L5" s="260">
        <v>1679286</v>
      </c>
      <c r="M5" s="26"/>
      <c r="N5" s="28">
        <v>102.1509484003538</v>
      </c>
      <c r="O5" s="28"/>
      <c r="P5" s="260">
        <v>1363804</v>
      </c>
      <c r="Q5" s="27"/>
      <c r="R5" s="28">
        <v>101.22324045533253</v>
      </c>
      <c r="S5" s="56"/>
      <c r="T5" s="260">
        <v>4247892</v>
      </c>
      <c r="U5" s="28"/>
      <c r="V5" s="28">
        <v>97.079696275431786</v>
      </c>
      <c r="W5" s="53"/>
      <c r="X5" s="260">
        <v>1625619</v>
      </c>
      <c r="Y5" s="27"/>
      <c r="Z5" s="28">
        <v>101.19035466008009</v>
      </c>
      <c r="AA5" s="56"/>
      <c r="AB5" s="260">
        <v>952274</v>
      </c>
      <c r="AC5" s="27"/>
      <c r="AD5" s="28">
        <v>101.25479413018768</v>
      </c>
      <c r="AE5" s="35"/>
      <c r="AF5" s="62"/>
      <c r="AG5" s="141" t="s">
        <v>169</v>
      </c>
      <c r="AH5" s="63"/>
      <c r="AI5" s="260">
        <v>2304216</v>
      </c>
      <c r="AJ5" s="80"/>
      <c r="AK5" s="28">
        <v>101.80033629840256</v>
      </c>
      <c r="AL5" s="56"/>
      <c r="AM5" s="260">
        <v>1411147</v>
      </c>
      <c r="AN5" s="35"/>
      <c r="AO5" s="28">
        <v>101.38526266177922</v>
      </c>
      <c r="AP5" s="56"/>
      <c r="AQ5" s="260">
        <v>1775734</v>
      </c>
      <c r="AR5" s="27"/>
      <c r="AS5" s="28">
        <v>101.28496023855725</v>
      </c>
      <c r="AT5" s="35"/>
      <c r="AY5" s="26"/>
      <c r="AZ5" s="27"/>
      <c r="BA5" s="28"/>
      <c r="BB5" s="35"/>
    </row>
    <row r="6" spans="1:54" s="264" customFormat="1" ht="16.5" customHeight="1">
      <c r="A6" s="117"/>
      <c r="B6" s="117" t="s">
        <v>171</v>
      </c>
      <c r="C6" s="118"/>
      <c r="D6" s="123">
        <v>1120768</v>
      </c>
      <c r="E6" s="111"/>
      <c r="F6" s="112">
        <v>102.65812257041003</v>
      </c>
      <c r="G6" s="113"/>
      <c r="H6" s="261">
        <v>1987812</v>
      </c>
      <c r="I6" s="111"/>
      <c r="J6" s="112">
        <v>103.0618164963238</v>
      </c>
      <c r="K6" s="113"/>
      <c r="L6" s="261">
        <v>1173657</v>
      </c>
      <c r="M6" s="111"/>
      <c r="N6" s="112">
        <v>103.54859030417245</v>
      </c>
      <c r="O6" s="112"/>
      <c r="P6" s="261">
        <v>884466</v>
      </c>
      <c r="Q6" s="114"/>
      <c r="R6" s="112">
        <v>103.60541978500318</v>
      </c>
      <c r="S6" s="115"/>
      <c r="T6" s="261">
        <v>2806485</v>
      </c>
      <c r="U6" s="112"/>
      <c r="V6" s="112">
        <v>100.79954055420828</v>
      </c>
      <c r="W6" s="113"/>
      <c r="X6" s="261">
        <v>732760</v>
      </c>
      <c r="Y6" s="114"/>
      <c r="Z6" s="112">
        <v>102.44895448266607</v>
      </c>
      <c r="AA6" s="115"/>
      <c r="AB6" s="261">
        <v>697226</v>
      </c>
      <c r="AC6" s="114"/>
      <c r="AD6" s="112">
        <v>103.09800007393441</v>
      </c>
      <c r="AE6" s="116"/>
      <c r="AF6" s="117"/>
      <c r="AG6" s="117" t="s">
        <v>171</v>
      </c>
      <c r="AH6" s="118"/>
      <c r="AI6" s="261">
        <v>1496479</v>
      </c>
      <c r="AJ6" s="120"/>
      <c r="AK6" s="112">
        <v>103.60945369045922</v>
      </c>
      <c r="AL6" s="115"/>
      <c r="AM6" s="262" t="s">
        <v>319</v>
      </c>
      <c r="AN6" s="116"/>
      <c r="AO6" s="112">
        <v>102.27135977926525</v>
      </c>
      <c r="AP6" s="115"/>
      <c r="AQ6" s="261">
        <v>1286334</v>
      </c>
      <c r="AR6" s="114"/>
      <c r="AS6" s="112">
        <v>103.23343316929419</v>
      </c>
      <c r="AT6" s="116"/>
      <c r="AU6" s="263"/>
      <c r="AY6" s="111"/>
      <c r="AZ6" s="114"/>
      <c r="BA6" s="112"/>
      <c r="BB6" s="116"/>
    </row>
    <row r="7" spans="1:54" ht="12">
      <c r="A7" s="62"/>
      <c r="B7" s="141" t="s">
        <v>291</v>
      </c>
      <c r="C7" s="63"/>
      <c r="D7" s="124">
        <v>1.2E-2</v>
      </c>
      <c r="E7" s="26"/>
      <c r="F7" s="28"/>
      <c r="G7" s="53"/>
      <c r="H7" s="265">
        <v>0</v>
      </c>
      <c r="I7" s="26"/>
      <c r="J7" s="28"/>
      <c r="K7" s="53"/>
      <c r="L7" s="265">
        <v>1.2E-2</v>
      </c>
      <c r="M7" s="26"/>
      <c r="N7" s="28"/>
      <c r="O7" s="28"/>
      <c r="P7" s="265">
        <v>0</v>
      </c>
      <c r="Q7" s="27"/>
      <c r="R7" s="28"/>
      <c r="S7" s="56"/>
      <c r="T7" s="265">
        <v>3.1000000000000003E-2</v>
      </c>
      <c r="U7" s="28"/>
      <c r="V7" s="109"/>
      <c r="W7" s="53"/>
      <c r="X7" s="265">
        <v>0</v>
      </c>
      <c r="Y7" s="27"/>
      <c r="Z7" s="28"/>
      <c r="AA7" s="56"/>
      <c r="AB7" s="265">
        <v>0</v>
      </c>
      <c r="AC7" s="27"/>
      <c r="AD7" s="28"/>
      <c r="AE7" s="35"/>
      <c r="AF7" s="62"/>
      <c r="AG7" s="141" t="s">
        <v>377</v>
      </c>
      <c r="AH7" s="63"/>
      <c r="AI7" s="260" t="s">
        <v>323</v>
      </c>
      <c r="AJ7" s="28"/>
      <c r="AK7" s="109"/>
      <c r="AL7" s="53"/>
      <c r="AM7" s="265">
        <v>0</v>
      </c>
      <c r="AN7" s="27"/>
      <c r="AO7" s="28"/>
      <c r="AP7" s="56"/>
      <c r="AQ7" s="265">
        <v>1.2E-2</v>
      </c>
      <c r="AR7" s="27"/>
      <c r="AS7" s="28"/>
      <c r="AT7" s="35"/>
      <c r="AY7" s="26"/>
      <c r="AZ7" s="27"/>
      <c r="BA7" s="28"/>
      <c r="BB7" s="35"/>
    </row>
    <row r="8" spans="1:54" ht="20.25" customHeight="1">
      <c r="A8" s="62"/>
      <c r="B8" s="141" t="s">
        <v>258</v>
      </c>
      <c r="C8" s="63"/>
      <c r="D8" s="122">
        <v>119691</v>
      </c>
      <c r="E8" s="26"/>
      <c r="F8" s="28">
        <v>99.450777718691839</v>
      </c>
      <c r="G8" s="53"/>
      <c r="H8" s="26">
        <v>200480</v>
      </c>
      <c r="I8" s="26"/>
      <c r="J8" s="28">
        <v>100.57592358477314</v>
      </c>
      <c r="K8" s="53"/>
      <c r="L8" s="26">
        <v>105940</v>
      </c>
      <c r="M8" s="26"/>
      <c r="N8" s="28">
        <v>102.72870081259818</v>
      </c>
      <c r="O8" s="28"/>
      <c r="P8" s="26">
        <v>86813</v>
      </c>
      <c r="Q8" s="27"/>
      <c r="R8" s="28">
        <v>100.4849873833831</v>
      </c>
      <c r="S8" s="56"/>
      <c r="T8" s="266" t="s">
        <v>322</v>
      </c>
      <c r="U8" s="28"/>
      <c r="V8" s="28">
        <v>101.07930704447381</v>
      </c>
      <c r="W8" s="53"/>
      <c r="X8" s="266" t="s">
        <v>321</v>
      </c>
      <c r="Y8" s="27"/>
      <c r="Z8" s="28">
        <v>102.48604138708019</v>
      </c>
      <c r="AA8" s="56"/>
      <c r="AB8" s="266" t="s">
        <v>320</v>
      </c>
      <c r="AC8" s="27"/>
      <c r="AD8" s="28">
        <v>100.25075763670985</v>
      </c>
      <c r="AE8" s="35"/>
      <c r="AF8" s="62"/>
      <c r="AG8" s="141" t="s">
        <v>258</v>
      </c>
      <c r="AH8" s="63"/>
      <c r="AI8" s="266" t="s">
        <v>296</v>
      </c>
      <c r="AJ8" s="28"/>
      <c r="AK8" s="28">
        <v>100</v>
      </c>
      <c r="AL8" s="53"/>
      <c r="AM8" s="266" t="s">
        <v>317</v>
      </c>
      <c r="AN8" s="27"/>
      <c r="AO8" s="28">
        <v>101.236047843576</v>
      </c>
      <c r="AP8" s="56"/>
      <c r="AQ8" s="266" t="s">
        <v>318</v>
      </c>
      <c r="AR8" s="27"/>
      <c r="AS8" s="28">
        <v>100.5298958998835</v>
      </c>
      <c r="AT8" s="35"/>
      <c r="AY8" s="26"/>
      <c r="AZ8" s="27"/>
      <c r="BA8" s="28"/>
      <c r="BB8" s="35"/>
    </row>
    <row r="9" spans="1:54" ht="20.25" customHeight="1">
      <c r="A9" s="62"/>
      <c r="B9" s="141" t="s">
        <v>174</v>
      </c>
      <c r="C9" s="63"/>
      <c r="D9" s="125">
        <v>104045</v>
      </c>
      <c r="E9" s="26"/>
      <c r="F9" s="28">
        <v>85.759384118296765</v>
      </c>
      <c r="G9" s="53"/>
      <c r="H9" s="260" t="s">
        <v>3</v>
      </c>
      <c r="I9" s="28"/>
      <c r="J9" s="260" t="s">
        <v>3</v>
      </c>
      <c r="K9" s="53"/>
      <c r="L9" s="260" t="s">
        <v>3</v>
      </c>
      <c r="M9" s="26"/>
      <c r="N9" s="260">
        <v>0</v>
      </c>
      <c r="O9" s="28"/>
      <c r="P9" s="260">
        <v>314384</v>
      </c>
      <c r="Q9" s="27"/>
      <c r="R9" s="28">
        <v>102.67175697168219</v>
      </c>
      <c r="S9" s="56"/>
      <c r="T9" s="260">
        <v>948080.55499999993</v>
      </c>
      <c r="U9" s="28"/>
      <c r="V9" s="28">
        <v>87.878073656247892</v>
      </c>
      <c r="W9" s="53"/>
      <c r="X9" s="260">
        <v>584001</v>
      </c>
      <c r="Y9" s="27"/>
      <c r="Z9" s="28">
        <v>110.90072503123824</v>
      </c>
      <c r="AA9" s="56"/>
      <c r="AB9" s="260" t="s">
        <v>248</v>
      </c>
      <c r="AC9" s="27"/>
      <c r="AD9" s="260" t="s">
        <v>248</v>
      </c>
      <c r="AE9" s="35"/>
      <c r="AF9" s="62"/>
      <c r="AG9" s="141" t="s">
        <v>174</v>
      </c>
      <c r="AH9" s="63"/>
      <c r="AI9" s="260">
        <v>454507</v>
      </c>
      <c r="AJ9" s="80"/>
      <c r="AK9" s="28">
        <v>89.544796335516921</v>
      </c>
      <c r="AL9" s="56"/>
      <c r="AM9" s="260" t="s">
        <v>248</v>
      </c>
      <c r="AN9" s="35"/>
      <c r="AO9" s="260" t="s">
        <v>248</v>
      </c>
      <c r="AP9" s="56"/>
      <c r="AQ9" s="260">
        <v>127677</v>
      </c>
      <c r="AR9" s="27"/>
      <c r="AS9" s="28">
        <v>110.04076637334414</v>
      </c>
      <c r="AT9" s="35"/>
      <c r="AY9" s="26"/>
      <c r="AZ9" s="27"/>
      <c r="BA9" s="28"/>
      <c r="BB9" s="35"/>
    </row>
    <row r="10" spans="1:54" ht="20.25" customHeight="1">
      <c r="A10" s="62"/>
      <c r="B10" s="141" t="s">
        <v>175</v>
      </c>
      <c r="C10" s="63"/>
      <c r="D10" s="122">
        <v>33974</v>
      </c>
      <c r="E10" s="26"/>
      <c r="F10" s="28">
        <v>95.947358016323534</v>
      </c>
      <c r="G10" s="53"/>
      <c r="H10" s="260">
        <v>55141</v>
      </c>
      <c r="I10" s="26"/>
      <c r="J10" s="28">
        <v>97.2847565278758</v>
      </c>
      <c r="K10" s="53"/>
      <c r="L10" s="260">
        <v>20797</v>
      </c>
      <c r="M10" s="26"/>
      <c r="N10" s="28">
        <v>99.416798126105448</v>
      </c>
      <c r="O10" s="28"/>
      <c r="P10" s="260">
        <v>13669</v>
      </c>
      <c r="Q10" s="27"/>
      <c r="R10" s="28">
        <v>95.04241412877208</v>
      </c>
      <c r="S10" s="56"/>
      <c r="T10" s="260">
        <v>22069</v>
      </c>
      <c r="U10" s="28"/>
      <c r="V10" s="28">
        <v>100.09070706154475</v>
      </c>
      <c r="W10" s="53"/>
      <c r="X10" s="260">
        <v>8241</v>
      </c>
      <c r="Y10" s="27"/>
      <c r="Z10" s="28">
        <v>94.279830682988219</v>
      </c>
      <c r="AA10" s="56"/>
      <c r="AB10" s="260">
        <v>17817</v>
      </c>
      <c r="AC10" s="27"/>
      <c r="AD10" s="28">
        <v>101.14100817438691</v>
      </c>
      <c r="AE10" s="35"/>
      <c r="AF10" s="62"/>
      <c r="AG10" s="141" t="s">
        <v>175</v>
      </c>
      <c r="AH10" s="63"/>
      <c r="AI10" s="260">
        <v>30110</v>
      </c>
      <c r="AJ10" s="80"/>
      <c r="AK10" s="28">
        <v>101.00637370010064</v>
      </c>
      <c r="AL10" s="56"/>
      <c r="AM10" s="260">
        <v>46745</v>
      </c>
      <c r="AN10" s="35"/>
      <c r="AO10" s="28">
        <v>98.501770060687804</v>
      </c>
      <c r="AP10" s="56"/>
      <c r="AQ10" s="260">
        <v>47395</v>
      </c>
      <c r="AR10" s="27"/>
      <c r="AS10" s="28">
        <v>96.700807965396223</v>
      </c>
      <c r="AT10" s="35"/>
      <c r="AY10" s="26"/>
      <c r="AZ10" s="27"/>
      <c r="BA10" s="28"/>
      <c r="BB10" s="35"/>
    </row>
    <row r="11" spans="1:54" ht="20.25" customHeight="1">
      <c r="A11" s="62"/>
      <c r="B11" s="141" t="s">
        <v>176</v>
      </c>
      <c r="C11" s="63"/>
      <c r="D11" s="126">
        <v>0</v>
      </c>
      <c r="E11" s="41"/>
      <c r="F11" s="129">
        <v>0</v>
      </c>
      <c r="G11" s="53"/>
      <c r="H11" s="260">
        <v>1277</v>
      </c>
      <c r="I11" s="26"/>
      <c r="J11" s="28">
        <v>764.67065868263478</v>
      </c>
      <c r="K11" s="53"/>
      <c r="L11" s="260" t="s">
        <v>3</v>
      </c>
      <c r="M11" s="26"/>
      <c r="N11" s="260">
        <v>0</v>
      </c>
      <c r="O11" s="28"/>
      <c r="P11" s="260" t="s">
        <v>248</v>
      </c>
      <c r="Q11" s="27"/>
      <c r="R11" s="260">
        <v>0</v>
      </c>
      <c r="S11" s="56"/>
      <c r="T11" s="260">
        <v>0</v>
      </c>
      <c r="U11" s="28"/>
      <c r="V11" s="260">
        <v>0</v>
      </c>
      <c r="W11" s="53"/>
      <c r="X11" s="260" t="s">
        <v>248</v>
      </c>
      <c r="Y11" s="27"/>
      <c r="Z11" s="260" t="s">
        <v>248</v>
      </c>
      <c r="AA11" s="56"/>
      <c r="AB11" s="260" t="s">
        <v>248</v>
      </c>
      <c r="AC11" s="27"/>
      <c r="AD11" s="260" t="s">
        <v>248</v>
      </c>
      <c r="AE11" s="35"/>
      <c r="AF11" s="62"/>
      <c r="AG11" s="141" t="s">
        <v>176</v>
      </c>
      <c r="AH11" s="63"/>
      <c r="AI11" s="260">
        <v>677383</v>
      </c>
      <c r="AJ11" s="80"/>
      <c r="AK11" s="28">
        <v>562.76938670388643</v>
      </c>
      <c r="AL11" s="56"/>
      <c r="AM11" s="260">
        <v>42552</v>
      </c>
      <c r="AN11" s="35"/>
      <c r="AO11" s="28">
        <v>376.63303239511418</v>
      </c>
      <c r="AP11" s="56"/>
      <c r="AQ11" s="260" t="s">
        <v>248</v>
      </c>
      <c r="AR11" s="35"/>
      <c r="AS11" s="260" t="s">
        <v>248</v>
      </c>
      <c r="AT11" s="35"/>
      <c r="AY11" s="26"/>
      <c r="AZ11" s="27"/>
      <c r="BA11" s="28"/>
      <c r="BB11" s="35"/>
    </row>
    <row r="12" spans="1:54" ht="20.25" customHeight="1">
      <c r="A12" s="435" t="s">
        <v>5</v>
      </c>
      <c r="B12" s="435"/>
      <c r="C12" s="63"/>
      <c r="D12" s="122">
        <v>76308</v>
      </c>
      <c r="E12" s="26"/>
      <c r="F12" s="28">
        <v>76.577552986512515</v>
      </c>
      <c r="G12" s="53"/>
      <c r="H12" s="260">
        <v>161174</v>
      </c>
      <c r="I12" s="26"/>
      <c r="J12" s="28">
        <v>72.533921378906868</v>
      </c>
      <c r="K12" s="53"/>
      <c r="L12" s="260">
        <v>159174</v>
      </c>
      <c r="M12" s="26"/>
      <c r="N12" s="28">
        <v>83.179958298712904</v>
      </c>
      <c r="O12" s="28"/>
      <c r="P12" s="260">
        <v>112516</v>
      </c>
      <c r="Q12" s="27"/>
      <c r="R12" s="28">
        <v>84.641135007861095</v>
      </c>
      <c r="S12" s="56"/>
      <c r="T12" s="260">
        <v>359495</v>
      </c>
      <c r="U12" s="28"/>
      <c r="V12" s="28">
        <v>82.821308525760202</v>
      </c>
      <c r="W12" s="53"/>
      <c r="X12" s="260">
        <v>154130</v>
      </c>
      <c r="Y12" s="27"/>
      <c r="Z12" s="28">
        <v>84.528438475164663</v>
      </c>
      <c r="AA12" s="56"/>
      <c r="AB12" s="260">
        <v>55091</v>
      </c>
      <c r="AC12" s="27"/>
      <c r="AD12" s="28">
        <v>83.336106615033202</v>
      </c>
      <c r="AE12" s="35"/>
      <c r="AF12" s="435" t="s">
        <v>5</v>
      </c>
      <c r="AG12" s="435"/>
      <c r="AH12" s="63"/>
      <c r="AI12" s="260">
        <v>230002</v>
      </c>
      <c r="AJ12" s="80"/>
      <c r="AK12" s="28">
        <v>80.05638705186216</v>
      </c>
      <c r="AL12" s="56"/>
      <c r="AM12" s="260">
        <v>92090</v>
      </c>
      <c r="AN12" s="35"/>
      <c r="AO12" s="28">
        <v>80.806928564534104</v>
      </c>
      <c r="AP12" s="56"/>
      <c r="AQ12" s="260">
        <v>192813</v>
      </c>
      <c r="AR12" s="27"/>
      <c r="AS12" s="28">
        <v>95.883455748889801</v>
      </c>
      <c r="AT12" s="35"/>
      <c r="AY12" s="26"/>
      <c r="AZ12" s="27"/>
      <c r="BA12" s="28"/>
      <c r="BB12" s="35"/>
    </row>
    <row r="13" spans="1:54" ht="20.25" customHeight="1">
      <c r="A13" s="435" t="s">
        <v>14</v>
      </c>
      <c r="B13" s="435"/>
      <c r="C13" s="63"/>
      <c r="D13" s="122">
        <v>693374</v>
      </c>
      <c r="E13" s="26"/>
      <c r="F13" s="28">
        <v>152.31958876123107</v>
      </c>
      <c r="G13" s="53"/>
      <c r="H13" s="260">
        <v>821798</v>
      </c>
      <c r="I13" s="26"/>
      <c r="J13" s="28">
        <v>153.09060086996209</v>
      </c>
      <c r="K13" s="53"/>
      <c r="L13" s="260">
        <v>1569173</v>
      </c>
      <c r="M13" s="26"/>
      <c r="N13" s="28">
        <v>154.70989915880219</v>
      </c>
      <c r="O13" s="28"/>
      <c r="P13" s="260">
        <v>1167114</v>
      </c>
      <c r="Q13" s="27"/>
      <c r="R13" s="28">
        <v>146.66658288931336</v>
      </c>
      <c r="S13" s="56"/>
      <c r="T13" s="260">
        <v>5347258</v>
      </c>
      <c r="U13" s="28"/>
      <c r="V13" s="28">
        <v>145.99471746866604</v>
      </c>
      <c r="W13" s="53"/>
      <c r="X13" s="260">
        <v>2304241</v>
      </c>
      <c r="Y13" s="27"/>
      <c r="Z13" s="28">
        <v>149.33019064178697</v>
      </c>
      <c r="AA13" s="56"/>
      <c r="AB13" s="260">
        <v>820426</v>
      </c>
      <c r="AC13" s="27"/>
      <c r="AD13" s="28">
        <v>146.90048720570249</v>
      </c>
      <c r="AE13" s="35"/>
      <c r="AF13" s="435" t="s">
        <v>14</v>
      </c>
      <c r="AG13" s="435"/>
      <c r="AH13" s="63"/>
      <c r="AI13" s="260">
        <v>2329706</v>
      </c>
      <c r="AJ13" s="80"/>
      <c r="AK13" s="28">
        <v>144.60855483062835</v>
      </c>
      <c r="AL13" s="56"/>
      <c r="AM13" s="260">
        <v>571906</v>
      </c>
      <c r="AN13" s="35"/>
      <c r="AO13" s="28">
        <v>100.32752145028674</v>
      </c>
      <c r="AP13" s="56"/>
      <c r="AQ13" s="260">
        <v>1226676</v>
      </c>
      <c r="AR13" s="27"/>
      <c r="AS13" s="28">
        <v>147.03320807637678</v>
      </c>
      <c r="AT13" s="35"/>
      <c r="AY13" s="26"/>
      <c r="AZ13" s="27"/>
      <c r="BA13" s="28"/>
      <c r="BB13" s="35"/>
    </row>
    <row r="14" spans="1:54" ht="20.25" customHeight="1">
      <c r="A14" s="435" t="s">
        <v>15</v>
      </c>
      <c r="B14" s="435"/>
      <c r="C14" s="63"/>
      <c r="D14" s="122">
        <v>795940</v>
      </c>
      <c r="E14" s="26"/>
      <c r="F14" s="28">
        <v>154.96670690393677</v>
      </c>
      <c r="G14" s="53"/>
      <c r="H14" s="260">
        <v>999198</v>
      </c>
      <c r="I14" s="26"/>
      <c r="J14" s="28">
        <v>153.11220486919851</v>
      </c>
      <c r="K14" s="53"/>
      <c r="L14" s="260">
        <v>1865915</v>
      </c>
      <c r="M14" s="26"/>
      <c r="N14" s="28">
        <v>153.4270218178888</v>
      </c>
      <c r="O14" s="28"/>
      <c r="P14" s="260">
        <v>1476404</v>
      </c>
      <c r="Q14" s="27"/>
      <c r="R14" s="28">
        <v>152.46846645888712</v>
      </c>
      <c r="S14" s="56"/>
      <c r="T14" s="260">
        <v>6797027</v>
      </c>
      <c r="U14" s="28"/>
      <c r="V14" s="28">
        <v>157.26235940264138</v>
      </c>
      <c r="W14" s="53"/>
      <c r="X14" s="260">
        <v>2940102</v>
      </c>
      <c r="Y14" s="27"/>
      <c r="Z14" s="28">
        <v>160.58373987647497</v>
      </c>
      <c r="AA14" s="56"/>
      <c r="AB14" s="260">
        <v>1043778</v>
      </c>
      <c r="AC14" s="27"/>
      <c r="AD14" s="28">
        <v>158.01745828451007</v>
      </c>
      <c r="AE14" s="35"/>
      <c r="AF14" s="435" t="s">
        <v>15</v>
      </c>
      <c r="AG14" s="435"/>
      <c r="AH14" s="63"/>
      <c r="AI14" s="260">
        <v>2752434</v>
      </c>
      <c r="AJ14" s="80"/>
      <c r="AK14" s="28">
        <v>147.52070833076516</v>
      </c>
      <c r="AL14" s="56"/>
      <c r="AM14" s="260">
        <v>869419</v>
      </c>
      <c r="AN14" s="35"/>
      <c r="AO14" s="28">
        <v>174.24343845697518</v>
      </c>
      <c r="AP14" s="56"/>
      <c r="AQ14" s="260">
        <v>1334066</v>
      </c>
      <c r="AR14" s="27"/>
      <c r="AS14" s="28">
        <v>161.56886017233967</v>
      </c>
      <c r="AT14" s="35"/>
      <c r="AY14" s="26"/>
      <c r="AZ14" s="27"/>
      <c r="BA14" s="28"/>
      <c r="BB14" s="35"/>
    </row>
    <row r="15" spans="1:54" ht="20.25" customHeight="1">
      <c r="A15" s="435" t="s">
        <v>242</v>
      </c>
      <c r="B15" s="435"/>
      <c r="C15" s="63"/>
      <c r="D15" s="122">
        <v>231475</v>
      </c>
      <c r="E15" s="26"/>
      <c r="F15" s="28">
        <v>116.52169098029741</v>
      </c>
      <c r="G15" s="53"/>
      <c r="H15" s="260">
        <v>357548</v>
      </c>
      <c r="I15" s="26"/>
      <c r="J15" s="28">
        <v>108.32686994037519</v>
      </c>
      <c r="K15" s="53"/>
      <c r="L15" s="260">
        <v>335543</v>
      </c>
      <c r="M15" s="26"/>
      <c r="N15" s="28">
        <v>102.97594569213678</v>
      </c>
      <c r="O15" s="28"/>
      <c r="P15" s="260">
        <v>228515</v>
      </c>
      <c r="Q15" s="27"/>
      <c r="R15" s="28">
        <v>116.01689623134838</v>
      </c>
      <c r="S15" s="56"/>
      <c r="T15" s="260">
        <v>1126797</v>
      </c>
      <c r="U15" s="28"/>
      <c r="V15" s="28">
        <v>106.67122964763752</v>
      </c>
      <c r="W15" s="53"/>
      <c r="X15" s="260">
        <v>403007</v>
      </c>
      <c r="Y15" s="27"/>
      <c r="Z15" s="28">
        <v>100.84452696480761</v>
      </c>
      <c r="AA15" s="56"/>
      <c r="AB15" s="260">
        <v>140228</v>
      </c>
      <c r="AC15" s="27"/>
      <c r="AD15" s="28">
        <v>134.68439048753314</v>
      </c>
      <c r="AE15" s="35"/>
      <c r="AF15" s="435" t="s">
        <v>242</v>
      </c>
      <c r="AG15" s="435"/>
      <c r="AH15" s="63"/>
      <c r="AI15" s="260">
        <v>375827</v>
      </c>
      <c r="AJ15" s="28"/>
      <c r="AK15" s="28">
        <v>120.54120975165419</v>
      </c>
      <c r="AL15" s="53"/>
      <c r="AM15" s="260">
        <v>145070</v>
      </c>
      <c r="AN15" s="27"/>
      <c r="AO15" s="28">
        <v>134.79711208778954</v>
      </c>
      <c r="AP15" s="56"/>
      <c r="AQ15" s="260">
        <v>247396</v>
      </c>
      <c r="AR15" s="27"/>
      <c r="AS15" s="28">
        <v>98.032968774766204</v>
      </c>
      <c r="AT15" s="35"/>
      <c r="AY15" s="26"/>
      <c r="AZ15" s="27"/>
      <c r="BA15" s="28"/>
      <c r="BB15" s="35"/>
    </row>
    <row r="16" spans="1:54" ht="20.25" customHeight="1">
      <c r="A16" s="435" t="s">
        <v>292</v>
      </c>
      <c r="B16" s="435"/>
      <c r="C16" s="63"/>
      <c r="D16" s="122">
        <v>3599656</v>
      </c>
      <c r="E16" s="26"/>
      <c r="F16" s="28">
        <v>168.43616407998863</v>
      </c>
      <c r="G16" s="53"/>
      <c r="H16" s="260">
        <v>4716562</v>
      </c>
      <c r="I16" s="26"/>
      <c r="J16" s="28">
        <v>164.19831093630276</v>
      </c>
      <c r="K16" s="53"/>
      <c r="L16" s="260">
        <v>3074026</v>
      </c>
      <c r="M16" s="26"/>
      <c r="N16" s="28">
        <v>166.24992766512767</v>
      </c>
      <c r="O16" s="28"/>
      <c r="P16" s="260">
        <v>2579812</v>
      </c>
      <c r="Q16" s="27"/>
      <c r="R16" s="28">
        <v>169.04706206903782</v>
      </c>
      <c r="S16" s="56"/>
      <c r="T16" s="260">
        <v>8362591</v>
      </c>
      <c r="U16" s="28"/>
      <c r="V16" s="28">
        <v>166.7359390047194</v>
      </c>
      <c r="W16" s="53"/>
      <c r="X16" s="260">
        <v>2943778</v>
      </c>
      <c r="Y16" s="27"/>
      <c r="Z16" s="28">
        <v>159.0270312319366</v>
      </c>
      <c r="AA16" s="56"/>
      <c r="AB16" s="260">
        <v>1074508</v>
      </c>
      <c r="AC16" s="27"/>
      <c r="AD16" s="28">
        <v>195.09727555809752</v>
      </c>
      <c r="AE16" s="35"/>
      <c r="AF16" s="435" t="s">
        <v>292</v>
      </c>
      <c r="AG16" s="435"/>
      <c r="AH16" s="267"/>
      <c r="AI16" s="268">
        <v>3946390</v>
      </c>
      <c r="AJ16" s="80"/>
      <c r="AK16" s="28">
        <v>167.00457841858994</v>
      </c>
      <c r="AL16" s="56"/>
      <c r="AM16" s="260">
        <v>1784982</v>
      </c>
      <c r="AN16" s="35"/>
      <c r="AO16" s="28">
        <v>175.28040237323222</v>
      </c>
      <c r="AP16" s="56"/>
      <c r="AQ16" s="260">
        <v>3348346</v>
      </c>
      <c r="AR16" s="27"/>
      <c r="AS16" s="28">
        <v>160.91496753438673</v>
      </c>
      <c r="AT16" s="35"/>
      <c r="AY16" s="26"/>
      <c r="AZ16" s="27"/>
      <c r="BA16" s="28"/>
      <c r="BB16" s="35"/>
    </row>
    <row r="17" spans="1:54" ht="20.25" customHeight="1">
      <c r="A17" s="435" t="s">
        <v>6</v>
      </c>
      <c r="B17" s="435"/>
      <c r="C17" s="63"/>
      <c r="D17" s="122">
        <v>27177683</v>
      </c>
      <c r="E17" s="26"/>
      <c r="F17" s="28">
        <v>109.21779527376158</v>
      </c>
      <c r="G17" s="53"/>
      <c r="H17" s="260">
        <v>49942134</v>
      </c>
      <c r="I17" s="26"/>
      <c r="J17" s="28">
        <v>109.48076744711601</v>
      </c>
      <c r="K17" s="53"/>
      <c r="L17" s="260">
        <v>29230742</v>
      </c>
      <c r="M17" s="26"/>
      <c r="N17" s="28">
        <v>109.81618709618546</v>
      </c>
      <c r="O17" s="28"/>
      <c r="P17" s="260">
        <v>23611368</v>
      </c>
      <c r="Q17" s="27"/>
      <c r="R17" s="28">
        <v>108.79822526784308</v>
      </c>
      <c r="S17" s="56"/>
      <c r="T17" s="260">
        <v>84234692</v>
      </c>
      <c r="U17" s="28"/>
      <c r="V17" s="28">
        <v>109.22095462406728</v>
      </c>
      <c r="W17" s="53"/>
      <c r="X17" s="260">
        <v>33062714</v>
      </c>
      <c r="Y17" s="27"/>
      <c r="Z17" s="28">
        <v>109.92485062203016</v>
      </c>
      <c r="AA17" s="56"/>
      <c r="AB17" s="260">
        <v>15787089</v>
      </c>
      <c r="AC17" s="27"/>
      <c r="AD17" s="28">
        <v>109.21131020735019</v>
      </c>
      <c r="AE17" s="35"/>
      <c r="AF17" s="435" t="s">
        <v>6</v>
      </c>
      <c r="AG17" s="435"/>
      <c r="AH17" s="63"/>
      <c r="AI17" s="260">
        <v>35766602</v>
      </c>
      <c r="AJ17" s="80"/>
      <c r="AK17" s="28">
        <v>108.75146294039899</v>
      </c>
      <c r="AL17" s="56"/>
      <c r="AM17" s="260">
        <v>17265057</v>
      </c>
      <c r="AN17" s="35"/>
      <c r="AO17" s="28">
        <v>109.21000720916503</v>
      </c>
      <c r="AP17" s="56"/>
      <c r="AQ17" s="260">
        <v>28895178</v>
      </c>
      <c r="AR17" s="27"/>
      <c r="AS17" s="28">
        <v>109.20723368839671</v>
      </c>
      <c r="AT17" s="35"/>
      <c r="AY17" s="26"/>
      <c r="AZ17" s="27"/>
      <c r="BA17" s="28"/>
      <c r="BB17" s="35"/>
    </row>
    <row r="18" spans="1:54" ht="20.25" customHeight="1">
      <c r="A18" s="435" t="s">
        <v>7</v>
      </c>
      <c r="B18" s="435"/>
      <c r="C18" s="63"/>
      <c r="D18" s="122">
        <v>126793</v>
      </c>
      <c r="E18" s="26"/>
      <c r="F18" s="28">
        <v>113.10200258686054</v>
      </c>
      <c r="G18" s="53"/>
      <c r="H18" s="260">
        <v>94871</v>
      </c>
      <c r="I18" s="26"/>
      <c r="J18" s="28">
        <v>122.08024500720609</v>
      </c>
      <c r="K18" s="53"/>
      <c r="L18" s="260">
        <v>64727</v>
      </c>
      <c r="M18" s="26"/>
      <c r="N18" s="28">
        <v>113.26800244990814</v>
      </c>
      <c r="O18" s="28"/>
      <c r="P18" s="260">
        <v>171864</v>
      </c>
      <c r="Q18" s="27"/>
      <c r="R18" s="28">
        <v>118.12933025404158</v>
      </c>
      <c r="S18" s="56"/>
      <c r="T18" s="260">
        <v>146740</v>
      </c>
      <c r="U18" s="28"/>
      <c r="V18" s="28">
        <v>119.55060573719072</v>
      </c>
      <c r="W18" s="53"/>
      <c r="X18" s="260">
        <v>33917</v>
      </c>
      <c r="Y18" s="27"/>
      <c r="Z18" s="28">
        <v>120.55520011374139</v>
      </c>
      <c r="AA18" s="56"/>
      <c r="AB18" s="260">
        <v>158959</v>
      </c>
      <c r="AC18" s="27"/>
      <c r="AD18" s="28">
        <v>112.27107391319701</v>
      </c>
      <c r="AE18" s="35"/>
      <c r="AF18" s="435" t="s">
        <v>7</v>
      </c>
      <c r="AG18" s="435"/>
      <c r="AH18" s="63"/>
      <c r="AI18" s="260">
        <v>364681</v>
      </c>
      <c r="AJ18" s="80"/>
      <c r="AK18" s="28">
        <v>109.95230227453629</v>
      </c>
      <c r="AL18" s="56"/>
      <c r="AM18" s="260">
        <v>120140</v>
      </c>
      <c r="AN18" s="35"/>
      <c r="AO18" s="28">
        <v>116.8052112196782</v>
      </c>
      <c r="AP18" s="56"/>
      <c r="AQ18" s="260">
        <v>56912</v>
      </c>
      <c r="AR18" s="27"/>
      <c r="AS18" s="28">
        <v>105.37698118797216</v>
      </c>
      <c r="AT18" s="35"/>
      <c r="AY18" s="26"/>
      <c r="AZ18" s="27"/>
      <c r="BA18" s="28"/>
      <c r="BB18" s="35"/>
    </row>
    <row r="19" spans="1:54" ht="20.25" customHeight="1">
      <c r="A19" s="435" t="s">
        <v>8</v>
      </c>
      <c r="B19" s="435"/>
      <c r="C19" s="63"/>
      <c r="D19" s="127" t="s">
        <v>248</v>
      </c>
      <c r="E19" s="26"/>
      <c r="F19" s="74" t="s">
        <v>248</v>
      </c>
      <c r="G19" s="53"/>
      <c r="H19" s="260" t="s">
        <v>3</v>
      </c>
      <c r="I19" s="26"/>
      <c r="J19" s="260" t="s">
        <v>3</v>
      </c>
      <c r="K19" s="53"/>
      <c r="L19" s="260">
        <v>126</v>
      </c>
      <c r="M19" s="26"/>
      <c r="N19" s="28" t="s">
        <v>294</v>
      </c>
      <c r="O19" s="28"/>
      <c r="P19" s="260">
        <v>3</v>
      </c>
      <c r="Q19" s="27"/>
      <c r="R19" s="28">
        <v>4.3478260869565215</v>
      </c>
      <c r="S19" s="56"/>
      <c r="T19" s="260">
        <v>1271</v>
      </c>
      <c r="U19" s="28"/>
      <c r="V19" s="28">
        <v>66.544502617801044</v>
      </c>
      <c r="W19" s="53"/>
      <c r="X19" s="260" t="s">
        <v>3</v>
      </c>
      <c r="Y19" s="27"/>
      <c r="Z19" s="260" t="s">
        <v>248</v>
      </c>
      <c r="AA19" s="56"/>
      <c r="AB19" s="260">
        <v>91</v>
      </c>
      <c r="AC19" s="27"/>
      <c r="AD19" s="28">
        <v>21.61520190023753</v>
      </c>
      <c r="AE19" s="35"/>
      <c r="AF19" s="435" t="s">
        <v>8</v>
      </c>
      <c r="AG19" s="435"/>
      <c r="AH19" s="63"/>
      <c r="AI19" s="260" t="s">
        <v>3</v>
      </c>
      <c r="AJ19" s="80"/>
      <c r="AK19" s="260" t="s">
        <v>248</v>
      </c>
      <c r="AL19" s="56"/>
      <c r="AM19" s="260" t="s">
        <v>248</v>
      </c>
      <c r="AN19" s="35"/>
      <c r="AO19" s="260" t="s">
        <v>248</v>
      </c>
      <c r="AP19" s="56"/>
      <c r="AQ19" s="260" t="s">
        <v>248</v>
      </c>
      <c r="AR19" s="27"/>
      <c r="AS19" s="260" t="s">
        <v>248</v>
      </c>
      <c r="AT19" s="35"/>
      <c r="AY19" s="26"/>
      <c r="AZ19" s="27"/>
      <c r="BA19" s="28"/>
      <c r="BB19" s="35"/>
    </row>
    <row r="20" spans="1:54" ht="20.25" customHeight="1">
      <c r="A20" s="435" t="s">
        <v>259</v>
      </c>
      <c r="B20" s="435"/>
      <c r="C20" s="63"/>
      <c r="D20" s="122">
        <v>351354</v>
      </c>
      <c r="E20" s="26"/>
      <c r="F20" s="28">
        <v>108.39374849604808</v>
      </c>
      <c r="G20" s="53"/>
      <c r="H20" s="260">
        <v>400508</v>
      </c>
      <c r="I20" s="26"/>
      <c r="J20" s="28">
        <v>100.25733453489536</v>
      </c>
      <c r="K20" s="53"/>
      <c r="L20" s="260">
        <v>554364</v>
      </c>
      <c r="M20" s="26"/>
      <c r="N20" s="28">
        <v>96.838736612625141</v>
      </c>
      <c r="O20" s="28"/>
      <c r="P20" s="260">
        <v>399400</v>
      </c>
      <c r="Q20" s="27"/>
      <c r="R20" s="28">
        <v>105.65718291602184</v>
      </c>
      <c r="S20" s="56"/>
      <c r="T20" s="260">
        <v>1868559</v>
      </c>
      <c r="U20" s="28"/>
      <c r="V20" s="28">
        <v>104.0296651948386</v>
      </c>
      <c r="W20" s="53"/>
      <c r="X20" s="260">
        <v>719855</v>
      </c>
      <c r="Y20" s="27"/>
      <c r="Z20" s="28">
        <v>105.35162332720608</v>
      </c>
      <c r="AA20" s="56"/>
      <c r="AB20" s="260">
        <v>457929</v>
      </c>
      <c r="AC20" s="27"/>
      <c r="AD20" s="28">
        <v>106.42111647947125</v>
      </c>
      <c r="AE20" s="35"/>
      <c r="AF20" s="435" t="s">
        <v>259</v>
      </c>
      <c r="AG20" s="435"/>
      <c r="AH20" s="63"/>
      <c r="AI20" s="260">
        <v>702606</v>
      </c>
      <c r="AJ20" s="28"/>
      <c r="AK20" s="28">
        <v>126.87869517951755</v>
      </c>
      <c r="AL20" s="53"/>
      <c r="AM20" s="260">
        <v>268508</v>
      </c>
      <c r="AN20" s="27"/>
      <c r="AO20" s="28">
        <v>100.89506474376799</v>
      </c>
      <c r="AP20" s="56"/>
      <c r="AQ20" s="260">
        <v>456175</v>
      </c>
      <c r="AR20" s="27"/>
      <c r="AS20" s="28">
        <v>105.95882663098897</v>
      </c>
      <c r="AT20" s="35"/>
      <c r="AY20" s="26"/>
      <c r="AZ20" s="27"/>
      <c r="BA20" s="28"/>
      <c r="BB20" s="35"/>
    </row>
    <row r="21" spans="1:54" ht="20.25" customHeight="1">
      <c r="A21" s="435" t="s">
        <v>9</v>
      </c>
      <c r="B21" s="435"/>
      <c r="C21" s="63"/>
      <c r="D21" s="122">
        <v>6854979</v>
      </c>
      <c r="E21" s="26"/>
      <c r="F21" s="28">
        <v>97.986825555900054</v>
      </c>
      <c r="G21" s="53"/>
      <c r="H21" s="260">
        <v>7427199</v>
      </c>
      <c r="I21" s="26"/>
      <c r="J21" s="28">
        <v>102.40432063785414</v>
      </c>
      <c r="K21" s="53"/>
      <c r="L21" s="260">
        <v>6551693</v>
      </c>
      <c r="M21" s="26"/>
      <c r="N21" s="28">
        <v>100.73853787889621</v>
      </c>
      <c r="O21" s="28"/>
      <c r="P21" s="260">
        <v>5000035</v>
      </c>
      <c r="Q21" s="27"/>
      <c r="R21" s="28">
        <v>101.18519411940052</v>
      </c>
      <c r="S21" s="56"/>
      <c r="T21" s="260">
        <v>11680539</v>
      </c>
      <c r="U21" s="28"/>
      <c r="V21" s="28">
        <v>101.67579748055866</v>
      </c>
      <c r="W21" s="53"/>
      <c r="X21" s="260">
        <v>3726586</v>
      </c>
      <c r="Y21" s="27"/>
      <c r="Z21" s="28">
        <v>94.999566629447784</v>
      </c>
      <c r="AA21" s="56"/>
      <c r="AB21" s="260">
        <v>3124406</v>
      </c>
      <c r="AC21" s="27"/>
      <c r="AD21" s="28">
        <v>101.37089235998343</v>
      </c>
      <c r="AE21" s="35"/>
      <c r="AF21" s="435" t="s">
        <v>9</v>
      </c>
      <c r="AG21" s="435"/>
      <c r="AH21" s="63"/>
      <c r="AI21" s="260">
        <v>6605550</v>
      </c>
      <c r="AJ21" s="80"/>
      <c r="AK21" s="28">
        <v>103.01857501849267</v>
      </c>
      <c r="AL21" s="56"/>
      <c r="AM21" s="260">
        <v>5884168</v>
      </c>
      <c r="AN21" s="35"/>
      <c r="AO21" s="28">
        <v>103.09935785511799</v>
      </c>
      <c r="AP21" s="56"/>
      <c r="AQ21" s="260">
        <v>5330346</v>
      </c>
      <c r="AR21" s="27"/>
      <c r="AS21" s="28">
        <v>103.86559534213502</v>
      </c>
      <c r="AT21" s="35"/>
      <c r="AY21" s="26"/>
      <c r="AZ21" s="27"/>
      <c r="BA21" s="28"/>
      <c r="BB21" s="35"/>
    </row>
    <row r="22" spans="1:54" ht="20.25" customHeight="1" thickBot="1">
      <c r="A22" s="441" t="s">
        <v>120</v>
      </c>
      <c r="B22" s="441"/>
      <c r="C22" s="65"/>
      <c r="D22" s="128">
        <v>243866</v>
      </c>
      <c r="E22" s="42"/>
      <c r="F22" s="29">
        <v>102.42984530474924</v>
      </c>
      <c r="G22" s="54"/>
      <c r="H22" s="269">
        <v>52699</v>
      </c>
      <c r="I22" s="42"/>
      <c r="J22" s="29">
        <v>97.44097036037202</v>
      </c>
      <c r="K22" s="54"/>
      <c r="L22" s="270" t="s">
        <v>3</v>
      </c>
      <c r="M22" s="42"/>
      <c r="N22" s="269" t="s">
        <v>3</v>
      </c>
      <c r="O22" s="29"/>
      <c r="P22" s="269">
        <v>24756</v>
      </c>
      <c r="Q22" s="64"/>
      <c r="R22" s="29">
        <v>97.013872560545494</v>
      </c>
      <c r="S22" s="57"/>
      <c r="T22" s="269">
        <v>484857</v>
      </c>
      <c r="U22" s="42"/>
      <c r="V22" s="29">
        <v>97.200404152182543</v>
      </c>
      <c r="W22" s="54"/>
      <c r="X22" s="270" t="s">
        <v>3</v>
      </c>
      <c r="Y22" s="64"/>
      <c r="Z22" s="269" t="s">
        <v>3</v>
      </c>
      <c r="AA22" s="57"/>
      <c r="AB22" s="269">
        <v>1302150</v>
      </c>
      <c r="AC22" s="64"/>
      <c r="AD22" s="29">
        <v>99.687727037142793</v>
      </c>
      <c r="AE22" s="36"/>
      <c r="AF22" s="441" t="s">
        <v>120</v>
      </c>
      <c r="AG22" s="441"/>
      <c r="AH22" s="65"/>
      <c r="AI22" s="270" t="s">
        <v>248</v>
      </c>
      <c r="AJ22" s="42"/>
      <c r="AK22" s="269" t="s">
        <v>248</v>
      </c>
      <c r="AL22" s="59"/>
      <c r="AM22" s="269">
        <v>61695</v>
      </c>
      <c r="AN22" s="38"/>
      <c r="AO22" s="29">
        <v>98.13730792479241</v>
      </c>
      <c r="AP22" s="59"/>
      <c r="AQ22" s="269">
        <v>29687</v>
      </c>
      <c r="AR22" s="64"/>
      <c r="AS22" s="29">
        <v>99.374037624690374</v>
      </c>
      <c r="AT22" s="36"/>
      <c r="AY22" s="26"/>
      <c r="AZ22" s="27"/>
      <c r="BA22" s="28"/>
      <c r="BB22" s="35"/>
    </row>
    <row r="23" spans="1:54" ht="12">
      <c r="A23" s="257"/>
      <c r="B23" s="69"/>
      <c r="C23" s="69"/>
      <c r="F23" s="67"/>
      <c r="G23" s="67"/>
      <c r="H23" s="68"/>
      <c r="I23" s="68"/>
      <c r="J23" s="67"/>
      <c r="K23" s="67"/>
      <c r="L23" s="67"/>
      <c r="M23" s="67"/>
      <c r="N23" s="67"/>
      <c r="O23" s="67"/>
      <c r="P23" s="68"/>
      <c r="Q23" s="68"/>
      <c r="R23" s="67"/>
      <c r="S23" s="67"/>
      <c r="T23" s="68"/>
      <c r="U23" s="68"/>
      <c r="V23" s="67"/>
      <c r="W23" s="67"/>
      <c r="X23" s="68"/>
      <c r="Y23" s="68"/>
      <c r="Z23" s="67"/>
      <c r="AA23" s="67"/>
      <c r="AB23" s="68"/>
      <c r="AC23" s="68"/>
      <c r="AD23" s="67"/>
      <c r="AE23" s="67"/>
      <c r="AF23" s="69"/>
      <c r="AG23" s="69"/>
      <c r="AH23" s="69"/>
      <c r="AI23" s="68"/>
      <c r="AJ23" s="68"/>
    </row>
    <row r="24" spans="1:54" ht="23.1" customHeight="1" thickBot="1">
      <c r="A24" s="75"/>
      <c r="B24" s="75"/>
      <c r="C24" s="75"/>
      <c r="D24" s="72"/>
      <c r="E24" s="72"/>
      <c r="F24" s="73"/>
      <c r="G24" s="73"/>
      <c r="H24" s="72"/>
      <c r="I24" s="72"/>
      <c r="J24" s="73"/>
      <c r="K24" s="73"/>
      <c r="L24" s="73"/>
      <c r="M24" s="73"/>
      <c r="N24" s="74"/>
      <c r="O24" s="73"/>
      <c r="P24" s="72"/>
      <c r="Q24" s="72"/>
      <c r="R24" s="73"/>
      <c r="S24" s="73"/>
      <c r="T24" s="72"/>
      <c r="U24" s="72"/>
      <c r="V24" s="73"/>
      <c r="W24" s="73"/>
      <c r="X24" s="72"/>
      <c r="Y24" s="72"/>
      <c r="Z24" s="73"/>
      <c r="AA24" s="73"/>
      <c r="AB24" s="72"/>
      <c r="AC24" s="72"/>
      <c r="AD24" s="73"/>
      <c r="AE24" s="73"/>
      <c r="AF24" s="75"/>
      <c r="AG24" s="75"/>
      <c r="AH24" s="75"/>
      <c r="AI24" s="72"/>
      <c r="AJ24" s="72"/>
      <c r="AK24" s="76"/>
      <c r="AP24" s="77"/>
      <c r="AT24" s="77" t="s">
        <v>129</v>
      </c>
      <c r="AX24" s="68"/>
      <c r="BB24" s="68"/>
    </row>
    <row r="25" spans="1:54" s="271" customFormat="1" ht="21.75" customHeight="1">
      <c r="A25" s="141"/>
      <c r="B25" s="141"/>
      <c r="C25" s="49"/>
      <c r="D25" s="424" t="s">
        <v>79</v>
      </c>
      <c r="E25" s="425"/>
      <c r="F25" s="425"/>
      <c r="G25" s="426"/>
      <c r="H25" s="424" t="s">
        <v>125</v>
      </c>
      <c r="I25" s="425"/>
      <c r="J25" s="425"/>
      <c r="K25" s="425"/>
      <c r="L25" s="424" t="s">
        <v>80</v>
      </c>
      <c r="M25" s="425"/>
      <c r="N25" s="425"/>
      <c r="O25" s="425"/>
      <c r="P25" s="425" t="s">
        <v>126</v>
      </c>
      <c r="Q25" s="425"/>
      <c r="R25" s="425"/>
      <c r="S25" s="426"/>
      <c r="T25" s="424" t="s">
        <v>127</v>
      </c>
      <c r="U25" s="425"/>
      <c r="V25" s="425"/>
      <c r="W25" s="426"/>
      <c r="X25" s="424" t="s">
        <v>128</v>
      </c>
      <c r="Y25" s="425"/>
      <c r="Z25" s="425"/>
      <c r="AA25" s="426"/>
      <c r="AB25" s="425" t="s">
        <v>21</v>
      </c>
      <c r="AC25" s="425"/>
      <c r="AD25" s="425"/>
      <c r="AE25" s="425"/>
      <c r="AF25" s="141"/>
      <c r="AG25" s="141"/>
      <c r="AH25" s="49"/>
      <c r="AI25" s="424" t="s">
        <v>178</v>
      </c>
      <c r="AJ25" s="425"/>
      <c r="AK25" s="425"/>
      <c r="AL25" s="426"/>
      <c r="AM25" s="424" t="s">
        <v>179</v>
      </c>
      <c r="AN25" s="425"/>
      <c r="AO25" s="425"/>
      <c r="AP25" s="425"/>
      <c r="AQ25" s="424" t="s">
        <v>197</v>
      </c>
      <c r="AR25" s="425"/>
      <c r="AS25" s="425"/>
      <c r="AT25" s="425"/>
      <c r="AU25" s="272"/>
    </row>
    <row r="26" spans="1:54" ht="21.75" customHeight="1">
      <c r="A26" s="78"/>
      <c r="B26" s="78"/>
      <c r="C26" s="79"/>
      <c r="D26" s="428" t="s">
        <v>167</v>
      </c>
      <c r="E26" s="429"/>
      <c r="F26" s="430" t="s">
        <v>168</v>
      </c>
      <c r="G26" s="436"/>
      <c r="H26" s="428" t="s">
        <v>167</v>
      </c>
      <c r="I26" s="429"/>
      <c r="J26" s="430" t="s">
        <v>168</v>
      </c>
      <c r="K26" s="436"/>
      <c r="L26" s="428" t="s">
        <v>167</v>
      </c>
      <c r="M26" s="429"/>
      <c r="N26" s="430" t="s">
        <v>168</v>
      </c>
      <c r="O26" s="436"/>
      <c r="P26" s="440" t="s">
        <v>167</v>
      </c>
      <c r="Q26" s="429"/>
      <c r="R26" s="430" t="s">
        <v>168</v>
      </c>
      <c r="S26" s="431"/>
      <c r="T26" s="428" t="s">
        <v>167</v>
      </c>
      <c r="U26" s="429"/>
      <c r="V26" s="430" t="s">
        <v>168</v>
      </c>
      <c r="W26" s="431"/>
      <c r="X26" s="428" t="s">
        <v>167</v>
      </c>
      <c r="Y26" s="429"/>
      <c r="Z26" s="430" t="s">
        <v>168</v>
      </c>
      <c r="AA26" s="436"/>
      <c r="AB26" s="428" t="s">
        <v>167</v>
      </c>
      <c r="AC26" s="429"/>
      <c r="AD26" s="436" t="s">
        <v>168</v>
      </c>
      <c r="AE26" s="436"/>
      <c r="AF26" s="78"/>
      <c r="AG26" s="78"/>
      <c r="AH26" s="79"/>
      <c r="AI26" s="428" t="s">
        <v>167</v>
      </c>
      <c r="AJ26" s="429"/>
      <c r="AK26" s="430" t="s">
        <v>168</v>
      </c>
      <c r="AL26" s="431"/>
      <c r="AM26" s="428" t="s">
        <v>167</v>
      </c>
      <c r="AN26" s="429"/>
      <c r="AO26" s="438" t="s">
        <v>168</v>
      </c>
      <c r="AP26" s="439"/>
      <c r="AQ26" s="428" t="s">
        <v>167</v>
      </c>
      <c r="AR26" s="429"/>
      <c r="AS26" s="438" t="s">
        <v>168</v>
      </c>
      <c r="AT26" s="439"/>
    </row>
    <row r="27" spans="1:54" ht="20.25" customHeight="1">
      <c r="A27" s="437" t="s">
        <v>4</v>
      </c>
      <c r="B27" s="437"/>
      <c r="C27" s="61"/>
      <c r="D27" s="260">
        <v>3282825</v>
      </c>
      <c r="E27" s="28"/>
      <c r="F27" s="25">
        <v>102.3020592697992</v>
      </c>
      <c r="G27" s="52"/>
      <c r="H27" s="260">
        <v>2435793</v>
      </c>
      <c r="I27" s="39"/>
      <c r="J27" s="25">
        <v>102.46250609421882</v>
      </c>
      <c r="K27" s="55"/>
      <c r="L27" s="260">
        <v>3684027</v>
      </c>
      <c r="M27" s="39"/>
      <c r="N27" s="25">
        <v>101.92572922427729</v>
      </c>
      <c r="O27" s="37"/>
      <c r="P27" s="260">
        <v>6200621</v>
      </c>
      <c r="Q27" s="40"/>
      <c r="R27" s="25">
        <v>99.143692150652612</v>
      </c>
      <c r="S27" s="52"/>
      <c r="T27" s="260">
        <v>3449972.0129999998</v>
      </c>
      <c r="U27" s="40"/>
      <c r="V27" s="25">
        <v>102.46950547305518</v>
      </c>
      <c r="W27" s="52"/>
      <c r="X27" s="260">
        <v>5977023</v>
      </c>
      <c r="Y27" s="40"/>
      <c r="Z27" s="25">
        <v>101.45308021025845</v>
      </c>
      <c r="AA27" s="25"/>
      <c r="AB27" s="268">
        <v>2097707</v>
      </c>
      <c r="AC27" s="39"/>
      <c r="AD27" s="25">
        <v>101.90954046369004</v>
      </c>
      <c r="AE27" s="37"/>
      <c r="AF27" s="437" t="s">
        <v>4</v>
      </c>
      <c r="AG27" s="437"/>
      <c r="AH27" s="61"/>
      <c r="AI27" s="260">
        <v>3089210</v>
      </c>
      <c r="AJ27" s="39"/>
      <c r="AK27" s="25">
        <v>101.90841797358874</v>
      </c>
      <c r="AL27" s="55"/>
      <c r="AM27" s="260">
        <v>6721844</v>
      </c>
      <c r="AN27" s="39"/>
      <c r="AO27" s="25">
        <v>156.74088907864672</v>
      </c>
      <c r="AP27" s="55"/>
      <c r="AQ27" s="260">
        <v>2270680</v>
      </c>
      <c r="AR27" s="39"/>
      <c r="AS27" s="25">
        <v>88.220461794884741</v>
      </c>
      <c r="AT27" s="34"/>
    </row>
    <row r="28" spans="1:54" ht="20.25" customHeight="1">
      <c r="A28" s="62"/>
      <c r="B28" s="141" t="s">
        <v>169</v>
      </c>
      <c r="C28" s="63"/>
      <c r="D28" s="260">
        <v>1821951</v>
      </c>
      <c r="E28" s="28"/>
      <c r="F28" s="28">
        <v>101.43482358940841</v>
      </c>
      <c r="G28" s="53"/>
      <c r="H28" s="260">
        <v>1124816</v>
      </c>
      <c r="I28" s="27"/>
      <c r="J28" s="28">
        <v>101.19274027985945</v>
      </c>
      <c r="K28" s="56"/>
      <c r="L28" s="260">
        <v>1981834</v>
      </c>
      <c r="M28" s="27"/>
      <c r="N28" s="28">
        <v>101.30573687950151</v>
      </c>
      <c r="O28" s="74"/>
      <c r="P28" s="260">
        <v>3318022</v>
      </c>
      <c r="Q28" s="26"/>
      <c r="R28" s="28">
        <v>98.04024232739728</v>
      </c>
      <c r="S28" s="53"/>
      <c r="T28" s="260">
        <v>1803397</v>
      </c>
      <c r="U28" s="26"/>
      <c r="V28" s="28">
        <v>101.33219980131349</v>
      </c>
      <c r="W28" s="53"/>
      <c r="X28" s="260">
        <v>3229330</v>
      </c>
      <c r="Y28" s="26"/>
      <c r="Z28" s="28">
        <v>101.08603956320519</v>
      </c>
      <c r="AA28" s="28"/>
      <c r="AB28" s="268">
        <v>1044414</v>
      </c>
      <c r="AC28" s="27"/>
      <c r="AD28" s="28">
        <v>101.29625265142587</v>
      </c>
      <c r="AE28" s="74"/>
      <c r="AF28" s="62"/>
      <c r="AG28" s="141" t="s">
        <v>169</v>
      </c>
      <c r="AH28" s="63"/>
      <c r="AI28" s="260">
        <v>1545256</v>
      </c>
      <c r="AJ28" s="27"/>
      <c r="AK28" s="28">
        <v>101.35571141561617</v>
      </c>
      <c r="AL28" s="56"/>
      <c r="AM28" s="260">
        <v>2033866</v>
      </c>
      <c r="AN28" s="27"/>
      <c r="AO28" s="28">
        <v>101.28058162985833</v>
      </c>
      <c r="AP28" s="56"/>
      <c r="AQ28" s="260">
        <v>1245092</v>
      </c>
      <c r="AR28" s="27"/>
      <c r="AS28" s="28">
        <v>101.56471519116413</v>
      </c>
      <c r="AT28" s="35"/>
    </row>
    <row r="29" spans="1:54" s="264" customFormat="1" ht="16.5" customHeight="1">
      <c r="A29" s="117"/>
      <c r="B29" s="117" t="s">
        <v>171</v>
      </c>
      <c r="C29" s="118"/>
      <c r="D29" s="261">
        <v>1285463</v>
      </c>
      <c r="E29" s="112"/>
      <c r="F29" s="112">
        <v>103.20386782780714</v>
      </c>
      <c r="G29" s="113"/>
      <c r="H29" s="261">
        <v>891279</v>
      </c>
      <c r="I29" s="114"/>
      <c r="J29" s="112">
        <v>103.42579172550963</v>
      </c>
      <c r="K29" s="115"/>
      <c r="L29" s="261">
        <v>1390818</v>
      </c>
      <c r="M29" s="114"/>
      <c r="N29" s="112">
        <v>103.165694957497</v>
      </c>
      <c r="O29" s="119"/>
      <c r="P29" s="261">
        <v>2221092</v>
      </c>
      <c r="Q29" s="111"/>
      <c r="R29" s="112">
        <v>101.33037946906175</v>
      </c>
      <c r="S29" s="113"/>
      <c r="T29" s="261">
        <v>1369020</v>
      </c>
      <c r="U29" s="111"/>
      <c r="V29" s="112">
        <v>103.25945123192986</v>
      </c>
      <c r="W29" s="113"/>
      <c r="X29" s="261">
        <v>2288878</v>
      </c>
      <c r="Y29" s="111"/>
      <c r="Z29" s="112">
        <v>103.02928546349894</v>
      </c>
      <c r="AA29" s="112"/>
      <c r="AB29" s="273">
        <v>771008</v>
      </c>
      <c r="AC29" s="114"/>
      <c r="AD29" s="112">
        <v>103.1229477609445</v>
      </c>
      <c r="AE29" s="119"/>
      <c r="AF29" s="117"/>
      <c r="AG29" s="117" t="s">
        <v>171</v>
      </c>
      <c r="AH29" s="118"/>
      <c r="AI29" s="261">
        <v>1074565</v>
      </c>
      <c r="AJ29" s="114"/>
      <c r="AK29" s="112">
        <v>103.18515068729926</v>
      </c>
      <c r="AL29" s="115"/>
      <c r="AM29" s="261">
        <v>1399432</v>
      </c>
      <c r="AN29" s="114"/>
      <c r="AO29" s="112">
        <v>102.86099015955806</v>
      </c>
      <c r="AP29" s="115"/>
      <c r="AQ29" s="261">
        <v>904330</v>
      </c>
      <c r="AR29" s="114"/>
      <c r="AS29" s="112">
        <v>77.080039378300171</v>
      </c>
      <c r="AT29" s="116"/>
      <c r="AU29" s="263"/>
    </row>
    <row r="30" spans="1:54" ht="12">
      <c r="A30" s="62"/>
      <c r="B30" s="141" t="s">
        <v>291</v>
      </c>
      <c r="C30" s="63"/>
      <c r="D30" s="265">
        <v>0</v>
      </c>
      <c r="E30" s="28"/>
      <c r="F30" s="28"/>
      <c r="G30" s="53"/>
      <c r="H30" s="265">
        <v>8.0000000000000002E-3</v>
      </c>
      <c r="I30" s="27"/>
      <c r="J30" s="260"/>
      <c r="K30" s="56"/>
      <c r="L30" s="265">
        <v>0</v>
      </c>
      <c r="M30" s="27"/>
      <c r="N30" s="28"/>
      <c r="O30" s="74"/>
      <c r="P30" s="265">
        <v>0</v>
      </c>
      <c r="Q30" s="26"/>
      <c r="R30" s="28"/>
      <c r="S30" s="53"/>
      <c r="T30" s="265">
        <v>1.2999999999999999E-2</v>
      </c>
      <c r="U30" s="26"/>
      <c r="V30" s="28"/>
      <c r="W30" s="53"/>
      <c r="X30" s="265">
        <v>2.3E-2</v>
      </c>
      <c r="Y30" s="26"/>
      <c r="Z30" s="28"/>
      <c r="AA30" s="28"/>
      <c r="AB30" s="274">
        <v>0</v>
      </c>
      <c r="AC30" s="27"/>
      <c r="AD30" s="28"/>
      <c r="AE30" s="35"/>
      <c r="AF30" s="62"/>
      <c r="AG30" s="141" t="s">
        <v>377</v>
      </c>
      <c r="AH30" s="63"/>
      <c r="AI30" s="265">
        <v>0</v>
      </c>
      <c r="AJ30" s="28"/>
      <c r="AK30" s="28"/>
      <c r="AL30" s="53"/>
      <c r="AM30" s="265">
        <v>1.2999999999999999E-3</v>
      </c>
      <c r="AN30" s="27"/>
      <c r="AO30" s="260"/>
      <c r="AP30" s="56"/>
      <c r="AQ30" s="265">
        <v>0</v>
      </c>
      <c r="AR30" s="27"/>
      <c r="AS30" s="28"/>
      <c r="AT30" s="74"/>
      <c r="AY30" s="26"/>
      <c r="AZ30" s="27"/>
      <c r="BA30" s="28"/>
      <c r="BB30" s="35"/>
    </row>
    <row r="31" spans="1:54" ht="20.25" customHeight="1">
      <c r="A31" s="62"/>
      <c r="B31" s="141" t="s">
        <v>258</v>
      </c>
      <c r="C31" s="63"/>
      <c r="D31" s="266" t="s">
        <v>324</v>
      </c>
      <c r="E31" s="28"/>
      <c r="F31" s="28">
        <v>99.260312195635578</v>
      </c>
      <c r="G31" s="53"/>
      <c r="H31" s="260">
        <v>216026</v>
      </c>
      <c r="I31" s="27"/>
      <c r="J31" s="28">
        <v>100.6804433134793</v>
      </c>
      <c r="K31" s="56"/>
      <c r="L31" s="26">
        <v>258962</v>
      </c>
      <c r="M31" s="27"/>
      <c r="N31" s="28">
        <v>100.42502695198282</v>
      </c>
      <c r="O31" s="74"/>
      <c r="P31" s="26">
        <v>191926</v>
      </c>
      <c r="Q31" s="26"/>
      <c r="R31" s="28">
        <v>101.15103667084779</v>
      </c>
      <c r="S31" s="53"/>
      <c r="T31" s="26">
        <v>220939</v>
      </c>
      <c r="U31" s="26"/>
      <c r="V31" s="28">
        <v>108.00482978432177</v>
      </c>
      <c r="W31" s="53"/>
      <c r="X31" s="26">
        <v>236228</v>
      </c>
      <c r="Y31" s="26"/>
      <c r="Z31" s="28">
        <v>101.41848843399563</v>
      </c>
      <c r="AA31" s="28"/>
      <c r="AB31" s="139">
        <v>68089</v>
      </c>
      <c r="AC31" s="27"/>
      <c r="AD31" s="28">
        <v>99.603569338794614</v>
      </c>
      <c r="AE31" s="35"/>
      <c r="AF31" s="62"/>
      <c r="AG31" s="141" t="s">
        <v>258</v>
      </c>
      <c r="AH31" s="63"/>
      <c r="AI31" s="275">
        <v>91488</v>
      </c>
      <c r="AJ31" s="28"/>
      <c r="AK31" s="28">
        <v>99.398100866995492</v>
      </c>
      <c r="AL31" s="53"/>
      <c r="AM31" s="260">
        <v>146978</v>
      </c>
      <c r="AN31" s="27"/>
      <c r="AO31" s="28">
        <v>102.42226589176457</v>
      </c>
      <c r="AP31" s="56"/>
      <c r="AQ31" s="26">
        <v>90332</v>
      </c>
      <c r="AR31" s="27"/>
      <c r="AS31" s="28">
        <v>100.18077166210118</v>
      </c>
      <c r="AT31" s="74"/>
      <c r="AY31" s="26"/>
      <c r="AZ31" s="27"/>
      <c r="BA31" s="28"/>
      <c r="BB31" s="35"/>
    </row>
    <row r="32" spans="1:54" ht="20.25" customHeight="1">
      <c r="A32" s="62"/>
      <c r="B32" s="141" t="s">
        <v>174</v>
      </c>
      <c r="C32" s="63"/>
      <c r="D32" s="260">
        <v>32515</v>
      </c>
      <c r="E32" s="28"/>
      <c r="F32" s="28">
        <v>88.123695693416806</v>
      </c>
      <c r="G32" s="53"/>
      <c r="H32" s="260">
        <v>156207</v>
      </c>
      <c r="I32" s="27"/>
      <c r="J32" s="28">
        <v>109.95072851411277</v>
      </c>
      <c r="K32" s="58"/>
      <c r="L32" s="260">
        <v>0</v>
      </c>
      <c r="M32" s="28"/>
      <c r="N32" s="260">
        <v>0</v>
      </c>
      <c r="O32" s="74"/>
      <c r="P32" s="260">
        <v>432111</v>
      </c>
      <c r="Q32" s="26"/>
      <c r="R32" s="28">
        <v>95.940452269674395</v>
      </c>
      <c r="S32" s="53"/>
      <c r="T32" s="260" t="s">
        <v>248</v>
      </c>
      <c r="U32" s="26"/>
      <c r="V32" s="260" t="s">
        <v>248</v>
      </c>
      <c r="W32" s="53"/>
      <c r="X32" s="260">
        <v>181439</v>
      </c>
      <c r="Y32" s="26"/>
      <c r="Z32" s="28">
        <v>91.532306885140045</v>
      </c>
      <c r="AA32" s="28"/>
      <c r="AB32" s="268">
        <v>196881</v>
      </c>
      <c r="AC32" s="27"/>
      <c r="AD32" s="28">
        <v>101.4662227627863</v>
      </c>
      <c r="AE32" s="74"/>
      <c r="AF32" s="62"/>
      <c r="AG32" s="141" t="s">
        <v>174</v>
      </c>
      <c r="AH32" s="63"/>
      <c r="AI32" s="260">
        <v>319407</v>
      </c>
      <c r="AJ32" s="27"/>
      <c r="AK32" s="28">
        <v>98.569021490908639</v>
      </c>
      <c r="AL32" s="56"/>
      <c r="AM32" s="260">
        <v>131464</v>
      </c>
      <c r="AN32" s="27"/>
      <c r="AO32" s="28">
        <v>115.81404773021593</v>
      </c>
      <c r="AP32" s="56"/>
      <c r="AQ32" s="260">
        <v>350</v>
      </c>
      <c r="AR32" s="27"/>
      <c r="AS32" s="28">
        <v>89.05852417302799</v>
      </c>
      <c r="AT32" s="35"/>
    </row>
    <row r="33" spans="1:54" ht="20.25" customHeight="1">
      <c r="A33" s="62"/>
      <c r="B33" s="141" t="s">
        <v>175</v>
      </c>
      <c r="C33" s="63"/>
      <c r="D33" s="260">
        <v>49187</v>
      </c>
      <c r="E33" s="28"/>
      <c r="F33" s="28">
        <v>100.12824688543279</v>
      </c>
      <c r="G33" s="53"/>
      <c r="H33" s="260">
        <v>47465</v>
      </c>
      <c r="I33" s="27"/>
      <c r="J33" s="28">
        <v>100.34459430890873</v>
      </c>
      <c r="K33" s="56"/>
      <c r="L33" s="260">
        <v>52413</v>
      </c>
      <c r="M33" s="27"/>
      <c r="N33" s="28">
        <v>100.54866000345311</v>
      </c>
      <c r="O33" s="74"/>
      <c r="P33" s="260">
        <v>37420</v>
      </c>
      <c r="Q33" s="26"/>
      <c r="R33" s="28">
        <v>99.115325528420826</v>
      </c>
      <c r="S33" s="53"/>
      <c r="T33" s="260">
        <v>56616</v>
      </c>
      <c r="U33" s="26"/>
      <c r="V33" s="28">
        <v>99.728729963008632</v>
      </c>
      <c r="W33" s="53"/>
      <c r="X33" s="260">
        <v>41148</v>
      </c>
      <c r="Y33" s="26"/>
      <c r="Z33" s="28">
        <v>93.405670442421624</v>
      </c>
      <c r="AA33" s="28"/>
      <c r="AB33" s="268">
        <v>17315</v>
      </c>
      <c r="AC33" s="27"/>
      <c r="AD33" s="28">
        <v>100.10406428860496</v>
      </c>
      <c r="AE33" s="74"/>
      <c r="AF33" s="62"/>
      <c r="AG33" s="141" t="s">
        <v>175</v>
      </c>
      <c r="AH33" s="63"/>
      <c r="AI33" s="260">
        <v>41333</v>
      </c>
      <c r="AJ33" s="27"/>
      <c r="AK33" s="28">
        <v>94.609503753891232</v>
      </c>
      <c r="AL33" s="56"/>
      <c r="AM33" s="260">
        <v>33727</v>
      </c>
      <c r="AN33" s="27"/>
      <c r="AO33" s="28">
        <v>92.9963879008465</v>
      </c>
      <c r="AP33" s="56"/>
      <c r="AQ33" s="260">
        <v>30576</v>
      </c>
      <c r="AR33" s="27"/>
      <c r="AS33" s="28">
        <v>36.32950346351722</v>
      </c>
      <c r="AT33" s="35"/>
    </row>
    <row r="34" spans="1:54" ht="20.25" customHeight="1">
      <c r="A34" s="62"/>
      <c r="B34" s="141" t="s">
        <v>176</v>
      </c>
      <c r="C34" s="63"/>
      <c r="D34" s="260">
        <v>18293</v>
      </c>
      <c r="E34" s="28"/>
      <c r="F34" s="28">
        <v>350.57493292449215</v>
      </c>
      <c r="G34" s="53"/>
      <c r="H34" s="260">
        <v>0</v>
      </c>
      <c r="I34" s="260">
        <v>0</v>
      </c>
      <c r="J34" s="260">
        <v>0</v>
      </c>
      <c r="K34" s="58"/>
      <c r="L34" s="260">
        <v>0</v>
      </c>
      <c r="M34" s="28"/>
      <c r="N34" s="260">
        <v>0</v>
      </c>
      <c r="O34" s="74"/>
      <c r="P34" s="260">
        <v>50</v>
      </c>
      <c r="Q34" s="26"/>
      <c r="R34" s="28">
        <v>714.28571428571433</v>
      </c>
      <c r="S34" s="53"/>
      <c r="T34" s="260" t="s">
        <v>248</v>
      </c>
      <c r="U34" s="26"/>
      <c r="V34" s="260" t="s">
        <v>248</v>
      </c>
      <c r="W34" s="53"/>
      <c r="X34" s="260" t="s">
        <v>248</v>
      </c>
      <c r="Y34" s="26"/>
      <c r="Z34" s="260" t="s">
        <v>248</v>
      </c>
      <c r="AA34" s="28"/>
      <c r="AB34" s="268" t="s">
        <v>248</v>
      </c>
      <c r="AC34" s="27"/>
      <c r="AD34" s="260" t="s">
        <v>248</v>
      </c>
      <c r="AE34" s="74"/>
      <c r="AF34" s="62"/>
      <c r="AG34" s="141" t="s">
        <v>176</v>
      </c>
      <c r="AH34" s="63"/>
      <c r="AI34" s="260">
        <v>17161</v>
      </c>
      <c r="AJ34" s="27"/>
      <c r="AK34" s="28">
        <v>306.28234874174552</v>
      </c>
      <c r="AL34" s="56"/>
      <c r="AM34" s="260">
        <v>2976377</v>
      </c>
      <c r="AN34" s="27"/>
      <c r="AO34" s="28">
        <v>475.02932647266772</v>
      </c>
      <c r="AP34" s="56"/>
      <c r="AQ34" s="260" t="s">
        <v>3</v>
      </c>
      <c r="AR34" s="27"/>
      <c r="AS34" s="260">
        <v>0</v>
      </c>
      <c r="AT34" s="35"/>
    </row>
    <row r="35" spans="1:54" ht="20.25" customHeight="1">
      <c r="A35" s="435" t="s">
        <v>5</v>
      </c>
      <c r="B35" s="435"/>
      <c r="C35" s="63"/>
      <c r="D35" s="260">
        <v>76658</v>
      </c>
      <c r="E35" s="28"/>
      <c r="F35" s="28">
        <v>85.378566814425412</v>
      </c>
      <c r="G35" s="53"/>
      <c r="H35" s="260">
        <v>77425</v>
      </c>
      <c r="I35" s="27"/>
      <c r="J35" s="28">
        <v>76.165976409943639</v>
      </c>
      <c r="K35" s="56"/>
      <c r="L35" s="260">
        <v>88617</v>
      </c>
      <c r="M35" s="27"/>
      <c r="N35" s="28">
        <v>76.427567292516542</v>
      </c>
      <c r="O35" s="74"/>
      <c r="P35" s="260">
        <v>293457</v>
      </c>
      <c r="Q35" s="26"/>
      <c r="R35" s="28">
        <v>65.215999928885253</v>
      </c>
      <c r="S35" s="53"/>
      <c r="T35" s="260">
        <v>198712</v>
      </c>
      <c r="U35" s="26"/>
      <c r="V35" s="28">
        <v>98.568927116970983</v>
      </c>
      <c r="W35" s="53"/>
      <c r="X35" s="260">
        <v>452651</v>
      </c>
      <c r="Y35" s="26"/>
      <c r="Z35" s="28">
        <v>82.123243557063418</v>
      </c>
      <c r="AA35" s="28"/>
      <c r="AB35" s="268">
        <v>130784</v>
      </c>
      <c r="AC35" s="27"/>
      <c r="AD35" s="28">
        <v>80.497818045288639</v>
      </c>
      <c r="AE35" s="74"/>
      <c r="AF35" s="435" t="s">
        <v>5</v>
      </c>
      <c r="AG35" s="435"/>
      <c r="AH35" s="63"/>
      <c r="AI35" s="260">
        <v>67054</v>
      </c>
      <c r="AJ35" s="27"/>
      <c r="AK35" s="28">
        <v>78.807324354182825</v>
      </c>
      <c r="AL35" s="56"/>
      <c r="AM35" s="260">
        <v>136800</v>
      </c>
      <c r="AN35" s="27"/>
      <c r="AO35" s="28">
        <v>80.490000529539472</v>
      </c>
      <c r="AP35" s="56"/>
      <c r="AQ35" s="260">
        <v>56917</v>
      </c>
      <c r="AR35" s="27"/>
      <c r="AS35" s="28">
        <v>86.694997867544018</v>
      </c>
      <c r="AT35" s="35"/>
    </row>
    <row r="36" spans="1:54" ht="20.25" customHeight="1">
      <c r="A36" s="435" t="s">
        <v>14</v>
      </c>
      <c r="B36" s="435"/>
      <c r="C36" s="63"/>
      <c r="D36" s="260">
        <v>633796</v>
      </c>
      <c r="E36" s="28"/>
      <c r="F36" s="28">
        <v>156.83322569230504</v>
      </c>
      <c r="G36" s="53"/>
      <c r="H36" s="260">
        <v>657473</v>
      </c>
      <c r="I36" s="27"/>
      <c r="J36" s="28">
        <v>151.79296205828166</v>
      </c>
      <c r="K36" s="56"/>
      <c r="L36" s="260">
        <v>753514</v>
      </c>
      <c r="M36" s="27"/>
      <c r="N36" s="28">
        <v>152.50294475994642</v>
      </c>
      <c r="O36" s="74"/>
      <c r="P36" s="260">
        <v>3603899</v>
      </c>
      <c r="Q36" s="26"/>
      <c r="R36" s="28">
        <v>136.67678750487335</v>
      </c>
      <c r="S36" s="53"/>
      <c r="T36" s="260">
        <v>1933756</v>
      </c>
      <c r="U36" s="26"/>
      <c r="V36" s="28">
        <v>139.43512276021198</v>
      </c>
      <c r="W36" s="53"/>
      <c r="X36" s="260">
        <v>3592122</v>
      </c>
      <c r="Y36" s="26"/>
      <c r="Z36" s="28">
        <v>153.38487835309863</v>
      </c>
      <c r="AA36" s="28"/>
      <c r="AB36" s="268">
        <v>1033288</v>
      </c>
      <c r="AC36" s="27"/>
      <c r="AD36" s="28">
        <v>150.16931121581442</v>
      </c>
      <c r="AE36" s="74"/>
      <c r="AF36" s="435" t="s">
        <v>14</v>
      </c>
      <c r="AG36" s="435"/>
      <c r="AH36" s="63"/>
      <c r="AI36" s="260">
        <v>673291</v>
      </c>
      <c r="AJ36" s="27"/>
      <c r="AK36" s="28">
        <v>157.76289089775852</v>
      </c>
      <c r="AL36" s="56"/>
      <c r="AM36" s="260">
        <v>1384469</v>
      </c>
      <c r="AN36" s="27"/>
      <c r="AO36" s="28">
        <v>161.7888202532119</v>
      </c>
      <c r="AP36" s="56"/>
      <c r="AQ36" s="260">
        <v>260430</v>
      </c>
      <c r="AR36" s="27"/>
      <c r="AS36" s="28">
        <v>91.841376756651911</v>
      </c>
      <c r="AT36" s="35"/>
    </row>
    <row r="37" spans="1:54" ht="20.25" customHeight="1">
      <c r="A37" s="435" t="s">
        <v>15</v>
      </c>
      <c r="B37" s="435"/>
      <c r="C37" s="63"/>
      <c r="D37" s="260">
        <v>670452</v>
      </c>
      <c r="E37" s="28"/>
      <c r="F37" s="28">
        <v>148.91289138242371</v>
      </c>
      <c r="G37" s="53"/>
      <c r="H37" s="260">
        <v>937408</v>
      </c>
      <c r="I37" s="27"/>
      <c r="J37" s="28">
        <v>159.36404530293191</v>
      </c>
      <c r="K37" s="56"/>
      <c r="L37" s="260">
        <v>1075377</v>
      </c>
      <c r="M37" s="27"/>
      <c r="N37" s="28">
        <v>160.2299648660649</v>
      </c>
      <c r="O37" s="74"/>
      <c r="P37" s="260">
        <v>4121409</v>
      </c>
      <c r="Q37" s="26"/>
      <c r="R37" s="28">
        <v>165.08867278033651</v>
      </c>
      <c r="S37" s="53"/>
      <c r="T37" s="260">
        <v>2251924</v>
      </c>
      <c r="U37" s="26"/>
      <c r="V37" s="28">
        <v>145.3495607093711</v>
      </c>
      <c r="W37" s="53"/>
      <c r="X37" s="260">
        <v>4050020</v>
      </c>
      <c r="Y37" s="26"/>
      <c r="Z37" s="28">
        <v>151.95693299145069</v>
      </c>
      <c r="AA37" s="28"/>
      <c r="AB37" s="268">
        <v>1160951</v>
      </c>
      <c r="AC37" s="27"/>
      <c r="AD37" s="28">
        <v>149.10309610684502</v>
      </c>
      <c r="AE37" s="74"/>
      <c r="AF37" s="435" t="s">
        <v>15</v>
      </c>
      <c r="AG37" s="435"/>
      <c r="AH37" s="63"/>
      <c r="AI37" s="260">
        <v>784483</v>
      </c>
      <c r="AJ37" s="27"/>
      <c r="AK37" s="28">
        <v>141.20326871501339</v>
      </c>
      <c r="AL37" s="56"/>
      <c r="AM37" s="260">
        <v>1618872</v>
      </c>
      <c r="AN37" s="27"/>
      <c r="AO37" s="28">
        <v>144.60721610438983</v>
      </c>
      <c r="AP37" s="56"/>
      <c r="AQ37" s="260">
        <v>524894</v>
      </c>
      <c r="AR37" s="27"/>
      <c r="AS37" s="28">
        <v>188.41633702105665</v>
      </c>
      <c r="AT37" s="35"/>
    </row>
    <row r="38" spans="1:54" ht="20.25" customHeight="1">
      <c r="A38" s="435" t="s">
        <v>292</v>
      </c>
      <c r="B38" s="435"/>
      <c r="C38" s="63"/>
      <c r="D38" s="260">
        <v>109638</v>
      </c>
      <c r="E38" s="28"/>
      <c r="F38" s="28">
        <v>89.736286401807192</v>
      </c>
      <c r="G38" s="53"/>
      <c r="H38" s="260">
        <v>143499</v>
      </c>
      <c r="I38" s="27"/>
      <c r="J38" s="28">
        <v>122.16215756048558</v>
      </c>
      <c r="K38" s="56"/>
      <c r="L38" s="260">
        <v>172394</v>
      </c>
      <c r="M38" s="27"/>
      <c r="N38" s="28">
        <v>126.87224021195172</v>
      </c>
      <c r="O38" s="74"/>
      <c r="P38" s="26">
        <v>678395</v>
      </c>
      <c r="Q38" s="26"/>
      <c r="R38" s="28">
        <v>106.19318724357458</v>
      </c>
      <c r="S38" s="53"/>
      <c r="T38" s="260">
        <v>304417</v>
      </c>
      <c r="U38" s="26"/>
      <c r="V38" s="28">
        <v>94.691476687725313</v>
      </c>
      <c r="W38" s="53"/>
      <c r="X38" s="260">
        <v>457838</v>
      </c>
      <c r="Y38" s="26"/>
      <c r="Z38" s="28">
        <v>98.691550910956479</v>
      </c>
      <c r="AA38" s="28"/>
      <c r="AB38" s="268">
        <v>162187</v>
      </c>
      <c r="AC38" s="27"/>
      <c r="AD38" s="28">
        <v>113.7763155125606</v>
      </c>
      <c r="AE38" s="35"/>
      <c r="AF38" s="435" t="s">
        <v>292</v>
      </c>
      <c r="AG38" s="435"/>
      <c r="AH38" s="267"/>
      <c r="AI38" s="268">
        <v>157738</v>
      </c>
      <c r="AJ38" s="28"/>
      <c r="AK38" s="28">
        <v>107.49781921273581</v>
      </c>
      <c r="AL38" s="53"/>
      <c r="AM38" s="260">
        <v>329857</v>
      </c>
      <c r="AN38" s="27"/>
      <c r="AO38" s="28">
        <v>99.008584463921238</v>
      </c>
      <c r="AP38" s="56"/>
      <c r="AQ38" s="260">
        <v>136524</v>
      </c>
      <c r="AR38" s="27"/>
      <c r="AS38" s="28">
        <v>101.15511428888971</v>
      </c>
      <c r="AT38" s="74"/>
      <c r="AY38" s="26"/>
      <c r="AZ38" s="27"/>
      <c r="BA38" s="28"/>
      <c r="BB38" s="35"/>
    </row>
    <row r="39" spans="1:54" ht="20.25" customHeight="1">
      <c r="A39" s="435" t="s">
        <v>242</v>
      </c>
      <c r="B39" s="435"/>
      <c r="C39" s="63"/>
      <c r="D39" s="260">
        <v>1748658</v>
      </c>
      <c r="E39" s="28"/>
      <c r="F39" s="28">
        <v>169.34285221776966</v>
      </c>
      <c r="G39" s="53"/>
      <c r="H39" s="260">
        <v>1818226</v>
      </c>
      <c r="I39" s="27"/>
      <c r="J39" s="28">
        <v>177.84161543841117</v>
      </c>
      <c r="K39" s="56"/>
      <c r="L39" s="260">
        <v>1968702</v>
      </c>
      <c r="M39" s="27"/>
      <c r="N39" s="28">
        <v>176.97184022839926</v>
      </c>
      <c r="O39" s="74"/>
      <c r="P39" s="260">
        <v>8943931</v>
      </c>
      <c r="Q39" s="26"/>
      <c r="R39" s="28">
        <v>169.91893071836517</v>
      </c>
      <c r="S39" s="53"/>
      <c r="T39" s="260">
        <v>4796045</v>
      </c>
      <c r="U39" s="26"/>
      <c r="V39" s="28">
        <v>191.13604925174286</v>
      </c>
      <c r="W39" s="53"/>
      <c r="X39" s="260">
        <v>17772772</v>
      </c>
      <c r="Y39" s="26"/>
      <c r="Z39" s="28">
        <v>161.25952627943377</v>
      </c>
      <c r="AA39" s="28"/>
      <c r="AB39" s="268">
        <v>1605322</v>
      </c>
      <c r="AC39" s="27"/>
      <c r="AD39" s="28">
        <v>196.67664758693692</v>
      </c>
      <c r="AE39" s="74"/>
      <c r="AF39" s="435" t="s">
        <v>242</v>
      </c>
      <c r="AG39" s="435"/>
      <c r="AH39" s="63"/>
      <c r="AI39" s="260">
        <v>2171589</v>
      </c>
      <c r="AJ39" s="27"/>
      <c r="AK39" s="28">
        <v>191.84766956377314</v>
      </c>
      <c r="AL39" s="56"/>
      <c r="AM39" s="260">
        <v>6084997</v>
      </c>
      <c r="AN39" s="27"/>
      <c r="AO39" s="28">
        <v>163.36913226650688</v>
      </c>
      <c r="AP39" s="56"/>
      <c r="AQ39" s="260">
        <v>1452388</v>
      </c>
      <c r="AR39" s="26"/>
      <c r="AS39" s="276">
        <v>175.59898682754911</v>
      </c>
      <c r="AT39" s="35"/>
    </row>
    <row r="40" spans="1:54" ht="20.25" customHeight="1">
      <c r="A40" s="435" t="s">
        <v>6</v>
      </c>
      <c r="B40" s="435"/>
      <c r="C40" s="63"/>
      <c r="D40" s="260">
        <v>19501622</v>
      </c>
      <c r="E40" s="28"/>
      <c r="F40" s="28">
        <v>108.82138828694896</v>
      </c>
      <c r="G40" s="53"/>
      <c r="H40" s="260">
        <v>17435205</v>
      </c>
      <c r="I40" s="27"/>
      <c r="J40" s="28">
        <v>108.74989427651079</v>
      </c>
      <c r="K40" s="56"/>
      <c r="L40" s="260">
        <v>19458501</v>
      </c>
      <c r="M40" s="27"/>
      <c r="N40" s="28">
        <v>108.99361234785509</v>
      </c>
      <c r="O40" s="74"/>
      <c r="P40" s="260">
        <v>59292733</v>
      </c>
      <c r="Q40" s="26"/>
      <c r="R40" s="28">
        <v>109.04854481709756</v>
      </c>
      <c r="S40" s="53"/>
      <c r="T40" s="260">
        <v>34684560</v>
      </c>
      <c r="U40" s="26"/>
      <c r="V40" s="28">
        <v>108.8089533352524</v>
      </c>
      <c r="W40" s="53"/>
      <c r="X40" s="260">
        <v>72542405</v>
      </c>
      <c r="Y40" s="26"/>
      <c r="Z40" s="28">
        <v>108.8180026591274</v>
      </c>
      <c r="AA40" s="28"/>
      <c r="AB40" s="268">
        <v>18524781</v>
      </c>
      <c r="AC40" s="27"/>
      <c r="AD40" s="28">
        <v>108.976998904452</v>
      </c>
      <c r="AE40" s="74"/>
      <c r="AF40" s="435" t="s">
        <v>6</v>
      </c>
      <c r="AG40" s="435"/>
      <c r="AH40" s="63"/>
      <c r="AI40" s="260">
        <v>22745376</v>
      </c>
      <c r="AJ40" s="27"/>
      <c r="AK40" s="28">
        <v>108.43829035999772</v>
      </c>
      <c r="AL40" s="56"/>
      <c r="AM40" s="260">
        <v>38773606</v>
      </c>
      <c r="AN40" s="27"/>
      <c r="AO40" s="28">
        <v>109.68483295735992</v>
      </c>
      <c r="AP40" s="56"/>
      <c r="AQ40" s="260">
        <v>17749187</v>
      </c>
      <c r="AR40" s="27"/>
      <c r="AS40" s="28">
        <v>109.08716838901171</v>
      </c>
      <c r="AT40" s="35"/>
    </row>
    <row r="41" spans="1:54" ht="20.25" customHeight="1">
      <c r="A41" s="435" t="s">
        <v>7</v>
      </c>
      <c r="B41" s="435"/>
      <c r="C41" s="63"/>
      <c r="D41" s="260">
        <v>17441</v>
      </c>
      <c r="E41" s="28"/>
      <c r="F41" s="28">
        <v>98.61472351012101</v>
      </c>
      <c r="G41" s="53"/>
      <c r="H41" s="260">
        <v>24530</v>
      </c>
      <c r="I41" s="27"/>
      <c r="J41" s="28">
        <v>104.48079052730215</v>
      </c>
      <c r="K41" s="56"/>
      <c r="L41" s="260">
        <v>91210</v>
      </c>
      <c r="M41" s="27"/>
      <c r="N41" s="28">
        <v>110.91789084541297</v>
      </c>
      <c r="O41" s="74"/>
      <c r="P41" s="260">
        <v>85812</v>
      </c>
      <c r="Q41" s="26"/>
      <c r="R41" s="28">
        <v>112.68071695883395</v>
      </c>
      <c r="S41" s="53"/>
      <c r="T41" s="260">
        <v>33630</v>
      </c>
      <c r="U41" s="26"/>
      <c r="V41" s="28">
        <v>108.28825347758888</v>
      </c>
      <c r="W41" s="53"/>
      <c r="X41" s="260" t="s">
        <v>248</v>
      </c>
      <c r="Y41" s="26"/>
      <c r="Z41" s="260" t="s">
        <v>248</v>
      </c>
      <c r="AA41" s="28"/>
      <c r="AB41" s="268">
        <v>137226</v>
      </c>
      <c r="AC41" s="28"/>
      <c r="AD41" s="28">
        <v>105.31461769288033</v>
      </c>
      <c r="AE41" s="138"/>
      <c r="AF41" s="435" t="s">
        <v>7</v>
      </c>
      <c r="AG41" s="435"/>
      <c r="AH41" s="63"/>
      <c r="AI41" s="260">
        <v>43172</v>
      </c>
      <c r="AJ41" s="27"/>
      <c r="AK41" s="28">
        <v>114.39018573964654</v>
      </c>
      <c r="AL41" s="56"/>
      <c r="AM41" s="260">
        <v>39523</v>
      </c>
      <c r="AN41" s="27"/>
      <c r="AO41" s="28">
        <v>110.11032484537806</v>
      </c>
      <c r="AP41" s="56"/>
      <c r="AQ41" s="260">
        <v>11623</v>
      </c>
      <c r="AR41" s="27"/>
      <c r="AS41" s="28">
        <v>126.55705574912892</v>
      </c>
      <c r="AT41" s="35"/>
    </row>
    <row r="42" spans="1:54" ht="20.25" customHeight="1">
      <c r="A42" s="435" t="s">
        <v>8</v>
      </c>
      <c r="B42" s="435"/>
      <c r="C42" s="63"/>
      <c r="D42" s="260">
        <v>0</v>
      </c>
      <c r="E42" s="28"/>
      <c r="F42" s="260">
        <v>0</v>
      </c>
      <c r="G42" s="53"/>
      <c r="H42" s="260">
        <v>0</v>
      </c>
      <c r="I42" s="27"/>
      <c r="J42" s="260">
        <v>0</v>
      </c>
      <c r="K42" s="56"/>
      <c r="L42" s="260">
        <v>0</v>
      </c>
      <c r="M42" s="27"/>
      <c r="N42" s="260">
        <v>0</v>
      </c>
      <c r="O42" s="74"/>
      <c r="P42" s="260">
        <v>70</v>
      </c>
      <c r="Q42" s="26"/>
      <c r="R42" s="28" t="s">
        <v>294</v>
      </c>
      <c r="S42" s="53"/>
      <c r="T42" s="260">
        <v>234</v>
      </c>
      <c r="U42" s="26"/>
      <c r="V42" s="28">
        <v>5.5714285714285712</v>
      </c>
      <c r="W42" s="53"/>
      <c r="X42" s="260">
        <v>1.2999999999999999E-2</v>
      </c>
      <c r="Y42" s="26"/>
      <c r="Z42" s="28">
        <v>8.8435374149659872E-3</v>
      </c>
      <c r="AA42" s="28"/>
      <c r="AB42" s="268" t="s">
        <v>248</v>
      </c>
      <c r="AC42" s="27"/>
      <c r="AD42" s="28" t="s">
        <v>316</v>
      </c>
      <c r="AE42" s="74"/>
      <c r="AF42" s="435" t="s">
        <v>8</v>
      </c>
      <c r="AG42" s="435"/>
      <c r="AH42" s="63"/>
      <c r="AI42" s="260" t="s">
        <v>248</v>
      </c>
      <c r="AJ42" s="27"/>
      <c r="AK42" s="260" t="s">
        <v>248</v>
      </c>
      <c r="AL42" s="56"/>
      <c r="AM42" s="260" t="s">
        <v>248</v>
      </c>
      <c r="AN42" s="27"/>
      <c r="AO42" s="260" t="s">
        <v>248</v>
      </c>
      <c r="AP42" s="56"/>
      <c r="AQ42" s="260" t="s">
        <v>248</v>
      </c>
      <c r="AR42" s="27"/>
      <c r="AS42" s="260" t="s">
        <v>248</v>
      </c>
      <c r="AT42" s="35"/>
    </row>
    <row r="43" spans="1:54" ht="20.25" customHeight="1">
      <c r="A43" s="435" t="s">
        <v>259</v>
      </c>
      <c r="B43" s="435"/>
      <c r="C43" s="63"/>
      <c r="D43" s="260">
        <v>280957</v>
      </c>
      <c r="E43" s="28"/>
      <c r="F43" s="28">
        <v>120.86459372956601</v>
      </c>
      <c r="G43" s="53"/>
      <c r="H43" s="260">
        <v>340213</v>
      </c>
      <c r="I43" s="27"/>
      <c r="J43" s="28">
        <v>98.812666823506177</v>
      </c>
      <c r="K43" s="56"/>
      <c r="L43" s="260">
        <v>484639</v>
      </c>
      <c r="M43" s="27"/>
      <c r="N43" s="28">
        <v>98.581805533236647</v>
      </c>
      <c r="O43" s="74"/>
      <c r="P43" s="26">
        <v>1363928</v>
      </c>
      <c r="Q43" s="26"/>
      <c r="R43" s="28">
        <v>93.777106727281222</v>
      </c>
      <c r="S43" s="53"/>
      <c r="T43" s="260">
        <v>495501</v>
      </c>
      <c r="U43" s="26"/>
      <c r="V43" s="28">
        <v>83.563561301464006</v>
      </c>
      <c r="W43" s="53"/>
      <c r="X43" s="260">
        <v>1504835</v>
      </c>
      <c r="Y43" s="26"/>
      <c r="Z43" s="28">
        <v>116.13782788416123</v>
      </c>
      <c r="AA43" s="28"/>
      <c r="AB43" s="268">
        <v>491329</v>
      </c>
      <c r="AC43" s="27"/>
      <c r="AD43" s="28">
        <v>116.11060696291675</v>
      </c>
      <c r="AE43" s="35"/>
      <c r="AF43" s="435" t="s">
        <v>259</v>
      </c>
      <c r="AG43" s="435"/>
      <c r="AH43" s="63"/>
      <c r="AI43" s="260">
        <v>439025</v>
      </c>
      <c r="AJ43" s="28"/>
      <c r="AK43" s="28">
        <v>101.23434300577394</v>
      </c>
      <c r="AL43" s="53"/>
      <c r="AM43" s="260">
        <v>546831</v>
      </c>
      <c r="AN43" s="27"/>
      <c r="AO43" s="28">
        <v>100.36782318056925</v>
      </c>
      <c r="AP43" s="56"/>
      <c r="AQ43" s="260">
        <v>188737</v>
      </c>
      <c r="AR43" s="27"/>
      <c r="AS43" s="28">
        <v>103.07245332066341</v>
      </c>
      <c r="AT43" s="74"/>
      <c r="AY43" s="26"/>
      <c r="AZ43" s="27"/>
      <c r="BA43" s="28"/>
      <c r="BB43" s="35"/>
    </row>
    <row r="44" spans="1:54" ht="20.25" customHeight="1">
      <c r="A44" s="435" t="s">
        <v>9</v>
      </c>
      <c r="B44" s="435"/>
      <c r="C44" s="63"/>
      <c r="D44" s="260">
        <v>5226016</v>
      </c>
      <c r="E44" s="28"/>
      <c r="F44" s="28">
        <v>101.42678283808193</v>
      </c>
      <c r="G44" s="53"/>
      <c r="H44" s="260">
        <v>5761320</v>
      </c>
      <c r="I44" s="27"/>
      <c r="J44" s="28">
        <v>103.29700120055251</v>
      </c>
      <c r="K44" s="56"/>
      <c r="L44" s="260">
        <v>5761320</v>
      </c>
      <c r="M44" s="27"/>
      <c r="N44" s="28">
        <v>102.68531879338174</v>
      </c>
      <c r="O44" s="74"/>
      <c r="P44" s="260">
        <v>13125202</v>
      </c>
      <c r="Q44" s="26"/>
      <c r="R44" s="28">
        <v>104.00579792693682</v>
      </c>
      <c r="S44" s="53"/>
      <c r="T44" s="260">
        <v>4363765</v>
      </c>
      <c r="U44" s="26"/>
      <c r="V44" s="28">
        <v>106.09508226215453</v>
      </c>
      <c r="W44" s="53"/>
      <c r="X44" s="260">
        <v>11261362</v>
      </c>
      <c r="Y44" s="26"/>
      <c r="Z44" s="28">
        <v>101.89649328442169</v>
      </c>
      <c r="AA44" s="28"/>
      <c r="AB44" s="268">
        <v>5959480</v>
      </c>
      <c r="AC44" s="27"/>
      <c r="AD44" s="28">
        <v>102.26837666533099</v>
      </c>
      <c r="AE44" s="74"/>
      <c r="AF44" s="435" t="s">
        <v>9</v>
      </c>
      <c r="AG44" s="435"/>
      <c r="AH44" s="63"/>
      <c r="AI44" s="260">
        <v>5455392</v>
      </c>
      <c r="AJ44" s="27"/>
      <c r="AK44" s="28">
        <v>103.00062400110261</v>
      </c>
      <c r="AL44" s="56"/>
      <c r="AM44" s="260">
        <v>4725690</v>
      </c>
      <c r="AN44" s="27"/>
      <c r="AO44" s="28">
        <v>101.50787532399912</v>
      </c>
      <c r="AP44" s="56"/>
      <c r="AQ44" s="260">
        <v>3576652</v>
      </c>
      <c r="AR44" s="27"/>
      <c r="AS44" s="28">
        <v>53.308925396461291</v>
      </c>
      <c r="AT44" s="35"/>
    </row>
    <row r="45" spans="1:54" ht="20.25" customHeight="1" thickBot="1">
      <c r="A45" s="441" t="s">
        <v>120</v>
      </c>
      <c r="B45" s="441"/>
      <c r="C45" s="65"/>
      <c r="D45" s="269">
        <v>8343</v>
      </c>
      <c r="E45" s="42"/>
      <c r="F45" s="29">
        <v>94.388505487046046</v>
      </c>
      <c r="G45" s="54"/>
      <c r="H45" s="270">
        <v>0</v>
      </c>
      <c r="I45" s="64"/>
      <c r="J45" s="269">
        <v>0</v>
      </c>
      <c r="K45" s="57"/>
      <c r="L45" s="269">
        <v>326937</v>
      </c>
      <c r="M45" s="42"/>
      <c r="N45" s="29">
        <v>99.777821860741909</v>
      </c>
      <c r="O45" s="38"/>
      <c r="P45" s="269">
        <v>8824</v>
      </c>
      <c r="Q45" s="42"/>
      <c r="R45" s="29">
        <v>100.42107659041766</v>
      </c>
      <c r="S45" s="54"/>
      <c r="T45" s="270" t="s">
        <v>248</v>
      </c>
      <c r="U45" s="42"/>
      <c r="V45" s="269" t="s">
        <v>248</v>
      </c>
      <c r="W45" s="54"/>
      <c r="X45" s="269" t="s">
        <v>248</v>
      </c>
      <c r="Y45" s="42"/>
      <c r="Z45" s="269" t="s">
        <v>248</v>
      </c>
      <c r="AA45" s="29"/>
      <c r="AB45" s="270">
        <v>9618</v>
      </c>
      <c r="AC45" s="42"/>
      <c r="AD45" s="29">
        <v>98.585485854858547</v>
      </c>
      <c r="AE45" s="38"/>
      <c r="AF45" s="441" t="s">
        <v>120</v>
      </c>
      <c r="AG45" s="441"/>
      <c r="AH45" s="65"/>
      <c r="AI45" s="269">
        <v>32405</v>
      </c>
      <c r="AJ45" s="64"/>
      <c r="AK45" s="29">
        <v>107.20193198359138</v>
      </c>
      <c r="AL45" s="57"/>
      <c r="AM45" s="269">
        <v>31839</v>
      </c>
      <c r="AN45" s="64"/>
      <c r="AO45" s="29">
        <v>113.84895945076164</v>
      </c>
      <c r="AP45" s="57"/>
      <c r="AQ45" s="269">
        <v>4505</v>
      </c>
      <c r="AR45" s="64"/>
      <c r="AS45" s="29">
        <v>91.046887631366218</v>
      </c>
      <c r="AT45" s="36"/>
    </row>
    <row r="46" spans="1:54" ht="12">
      <c r="A46" s="257" t="s">
        <v>366</v>
      </c>
      <c r="B46" s="257"/>
      <c r="C46" s="257"/>
      <c r="D46" s="68"/>
      <c r="E46" s="68"/>
      <c r="F46" s="67"/>
      <c r="G46" s="67"/>
      <c r="H46" s="68"/>
      <c r="I46" s="68"/>
      <c r="J46" s="67"/>
      <c r="K46" s="67"/>
      <c r="L46" s="67"/>
      <c r="M46" s="67"/>
      <c r="N46" s="67"/>
      <c r="O46" s="67"/>
      <c r="P46" s="68"/>
      <c r="Q46" s="68"/>
      <c r="R46" s="67"/>
      <c r="S46" s="67"/>
      <c r="T46" s="68"/>
      <c r="U46" s="68"/>
      <c r="V46" s="67"/>
      <c r="W46" s="67"/>
      <c r="X46" s="68"/>
      <c r="Y46" s="68"/>
      <c r="Z46" s="67"/>
      <c r="AA46" s="67"/>
      <c r="AB46" s="68"/>
      <c r="AC46" s="68"/>
      <c r="AD46" s="67"/>
      <c r="AE46" s="67"/>
      <c r="AF46" s="257" t="s">
        <v>366</v>
      </c>
      <c r="AG46" s="257"/>
      <c r="AH46" s="257"/>
      <c r="AI46" s="68"/>
      <c r="AJ46" s="68"/>
      <c r="AK46" s="67"/>
      <c r="AL46" s="67"/>
    </row>
    <row r="47" spans="1:54" ht="23.1" customHeight="1">
      <c r="O47" s="67"/>
      <c r="AE47" s="67"/>
    </row>
    <row r="48" spans="1:54" ht="23.1" customHeight="1">
      <c r="AE48" s="67"/>
    </row>
    <row r="49" spans="31:31" ht="23.1" customHeight="1">
      <c r="AE49" s="67"/>
    </row>
    <row r="50" spans="31:31" ht="23.1" customHeight="1">
      <c r="AE50" s="67"/>
    </row>
    <row r="51" spans="31:31" ht="23.1" customHeight="1">
      <c r="AE51" s="67"/>
    </row>
    <row r="52" spans="31:31" ht="23.1" customHeight="1">
      <c r="AE52" s="67"/>
    </row>
    <row r="53" spans="31:31" ht="23.1" customHeight="1">
      <c r="AE53" s="67"/>
    </row>
    <row r="54" spans="31:31" ht="23.1" customHeight="1">
      <c r="AE54" s="67"/>
    </row>
    <row r="55" spans="31:31" ht="23.1" customHeight="1">
      <c r="AE55" s="67"/>
    </row>
    <row r="56" spans="31:31" ht="23.1" customHeight="1">
      <c r="AE56" s="67"/>
    </row>
    <row r="57" spans="31:31" ht="23.1" customHeight="1">
      <c r="AE57" s="67"/>
    </row>
    <row r="58" spans="31:31" ht="23.1" customHeight="1">
      <c r="AE58" s="67"/>
    </row>
  </sheetData>
  <mergeCells count="111">
    <mergeCell ref="A45:B45"/>
    <mergeCell ref="AF45:AG45"/>
    <mergeCell ref="A42:B42"/>
    <mergeCell ref="AF42:AG42"/>
    <mergeCell ref="A43:B43"/>
    <mergeCell ref="AF43:AG43"/>
    <mergeCell ref="A44:B44"/>
    <mergeCell ref="AF44:AG44"/>
    <mergeCell ref="A39:B39"/>
    <mergeCell ref="AF39:AG39"/>
    <mergeCell ref="A40:B40"/>
    <mergeCell ref="AF40:AG40"/>
    <mergeCell ref="A41:B41"/>
    <mergeCell ref="AF41:AG41"/>
    <mergeCell ref="A36:B36"/>
    <mergeCell ref="AF36:AG36"/>
    <mergeCell ref="A37:B37"/>
    <mergeCell ref="AF37:AG37"/>
    <mergeCell ref="A38:B38"/>
    <mergeCell ref="AQ26:AR26"/>
    <mergeCell ref="AS26:AT26"/>
    <mergeCell ref="A27:B27"/>
    <mergeCell ref="AF27:AG27"/>
    <mergeCell ref="A35:B35"/>
    <mergeCell ref="AF35:AG35"/>
    <mergeCell ref="AB26:AC26"/>
    <mergeCell ref="AD26:AE26"/>
    <mergeCell ref="AI26:AJ26"/>
    <mergeCell ref="AK26:AL26"/>
    <mergeCell ref="AM26:AN26"/>
    <mergeCell ref="AO26:AP26"/>
    <mergeCell ref="P26:Q26"/>
    <mergeCell ref="R26:S26"/>
    <mergeCell ref="T26:U26"/>
    <mergeCell ref="V26:W26"/>
    <mergeCell ref="X26:Y26"/>
    <mergeCell ref="Z26:AA26"/>
    <mergeCell ref="AF38:AG38"/>
    <mergeCell ref="AI25:AL25"/>
    <mergeCell ref="AM25:AP25"/>
    <mergeCell ref="AQ25:AT25"/>
    <mergeCell ref="D26:E26"/>
    <mergeCell ref="F26:G26"/>
    <mergeCell ref="H26:I26"/>
    <mergeCell ref="J26:K26"/>
    <mergeCell ref="L26:M26"/>
    <mergeCell ref="N26:O26"/>
    <mergeCell ref="A21:B21"/>
    <mergeCell ref="AF21:AG21"/>
    <mergeCell ref="A22:B22"/>
    <mergeCell ref="AF22:AG22"/>
    <mergeCell ref="D25:G25"/>
    <mergeCell ref="H25:K25"/>
    <mergeCell ref="L25:O25"/>
    <mergeCell ref="P25:S25"/>
    <mergeCell ref="T25:W25"/>
    <mergeCell ref="X25:AA25"/>
    <mergeCell ref="AB25:AE25"/>
    <mergeCell ref="A18:B18"/>
    <mergeCell ref="AF18:AG18"/>
    <mergeCell ref="A19:B19"/>
    <mergeCell ref="AF19:AG19"/>
    <mergeCell ref="A20:B20"/>
    <mergeCell ref="AF20:AG20"/>
    <mergeCell ref="A15:B15"/>
    <mergeCell ref="AF15:AG15"/>
    <mergeCell ref="A16:B16"/>
    <mergeCell ref="A17:B17"/>
    <mergeCell ref="AF17:AG17"/>
    <mergeCell ref="AF16:AG16"/>
    <mergeCell ref="A12:B12"/>
    <mergeCell ref="AF12:AG12"/>
    <mergeCell ref="A13:B13"/>
    <mergeCell ref="AF13:AG13"/>
    <mergeCell ref="A14:B14"/>
    <mergeCell ref="AF14:AG14"/>
    <mergeCell ref="AO3:AP3"/>
    <mergeCell ref="AQ3:AR3"/>
    <mergeCell ref="AS3:AT3"/>
    <mergeCell ref="A4:B4"/>
    <mergeCell ref="AF4:AG4"/>
    <mergeCell ref="Z3:AA3"/>
    <mergeCell ref="AB3:AC3"/>
    <mergeCell ref="AD3:AE3"/>
    <mergeCell ref="AI3:AJ3"/>
    <mergeCell ref="AK3:AL3"/>
    <mergeCell ref="AM3:AN3"/>
    <mergeCell ref="N3:O3"/>
    <mergeCell ref="P3:Q3"/>
    <mergeCell ref="R3:S3"/>
    <mergeCell ref="T3:U3"/>
    <mergeCell ref="V3:W3"/>
    <mergeCell ref="X3:Y3"/>
    <mergeCell ref="AB2:AE2"/>
    <mergeCell ref="AI2:AL2"/>
    <mergeCell ref="AM2:AP2"/>
    <mergeCell ref="AQ2:AT2"/>
    <mergeCell ref="AY2:BB2"/>
    <mergeCell ref="D3:E3"/>
    <mergeCell ref="F3:G3"/>
    <mergeCell ref="H3:I3"/>
    <mergeCell ref="J3:K3"/>
    <mergeCell ref="L3:M3"/>
    <mergeCell ref="D2:G2"/>
    <mergeCell ref="H2:K2"/>
    <mergeCell ref="L2:O2"/>
    <mergeCell ref="P2:S2"/>
    <mergeCell ref="T2:W2"/>
    <mergeCell ref="X2:AA2"/>
    <mergeCell ref="AY3:AZ3"/>
    <mergeCell ref="BA3:BB3"/>
  </mergeCells>
  <phoneticPr fontId="3"/>
  <printOptions horizontalCentered="1" gridLinesSet="0"/>
  <pageMargins left="0.59055118110236227" right="0.59055118110236227" top="0.74803149606299213" bottom="0.62992125984251968" header="0.51181102362204722" footer="0.31496062992125984"/>
  <pageSetup paperSize="9" scale="83" firstPageNumber="180" fitToWidth="0" fitToHeight="0" pageOrder="overThenDown" orientation="portrait" blackAndWhite="1" useFirstPageNumber="1" r:id="rId1"/>
  <headerFooter scaleWithDoc="0" alignWithMargins="0">
    <oddFooter>&amp;C&amp;"游明朝,標準"&amp;10&amp;P</oddFooter>
  </headerFooter>
  <colBreaks count="2" manualBreakCount="2">
    <brk id="15" max="45" man="1"/>
    <brk id="31"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K99"/>
  <sheetViews>
    <sheetView topLeftCell="B1" zoomScale="75" zoomScaleNormal="75" zoomScaleSheetLayoutView="100" workbookViewId="0">
      <selection activeCell="BZ46" sqref="BZ46"/>
    </sheetView>
  </sheetViews>
  <sheetFormatPr defaultColWidth="8" defaultRowHeight="15.95" customHeight="1"/>
  <cols>
    <col min="1" max="1" width="4.125" style="30" customWidth="1"/>
    <col min="2" max="2" width="0.875" style="30" customWidth="1"/>
    <col min="3" max="3" width="6.625" style="30" customWidth="1"/>
    <col min="4" max="4" width="0.875" style="30" customWidth="1"/>
    <col min="5" max="5" width="3.625" style="30" customWidth="1"/>
    <col min="6" max="6" width="0.875" style="30" customWidth="1"/>
    <col min="7" max="7" width="1" style="30" customWidth="1"/>
    <col min="8" max="8" width="8" style="30" customWidth="1"/>
    <col min="9" max="10" width="0.875" style="30" customWidth="1"/>
    <col min="11" max="11" width="12.875" style="30" customWidth="1"/>
    <col min="12" max="12" width="6.25" style="30" customWidth="1"/>
    <col min="13" max="13" width="5.625" style="30" customWidth="1"/>
    <col min="14" max="14" width="6.625" style="30" customWidth="1"/>
    <col min="15" max="15" width="12.125" style="30" customWidth="1"/>
    <col min="16" max="16" width="0.875" style="30" customWidth="1"/>
    <col min="17" max="17" width="22.5" style="30" customWidth="1"/>
    <col min="18" max="18" width="0.5" style="30" customWidth="1"/>
    <col min="19" max="19" width="18.75" style="30" customWidth="1"/>
    <col min="20" max="20" width="0.875" style="30" customWidth="1"/>
    <col min="21" max="21" width="18.75" style="30" customWidth="1"/>
    <col min="22" max="22" width="0.625" style="30" customWidth="1"/>
    <col min="23" max="23" width="18.75" style="30" customWidth="1"/>
    <col min="24" max="24" width="0.75" style="30" customWidth="1"/>
    <col min="25" max="25" width="5" style="30" customWidth="1"/>
    <col min="26" max="26" width="12.75" style="30" customWidth="1"/>
    <col min="27" max="27" width="0.75" style="30" customWidth="1"/>
    <col min="28" max="28" width="18.75" style="30" customWidth="1"/>
    <col min="29" max="29" width="1.375" style="30" customWidth="1"/>
    <col min="30" max="30" width="4.125" style="30" customWidth="1"/>
    <col min="31" max="31" width="0.875" style="30" customWidth="1"/>
    <col min="32" max="32" width="6.625" style="30" customWidth="1"/>
    <col min="33" max="33" width="0.875" style="30" customWidth="1"/>
    <col min="34" max="34" width="3.625" style="30" customWidth="1"/>
    <col min="35" max="35" width="0.875" style="30" customWidth="1"/>
    <col min="36" max="36" width="1" style="30" customWidth="1"/>
    <col min="37" max="37" width="8" style="30" customWidth="1"/>
    <col min="38" max="39" width="0.875" style="30" customWidth="1"/>
    <col min="40" max="40" width="12.875" style="30" customWidth="1"/>
    <col min="41" max="41" width="6.25" style="30" customWidth="1"/>
    <col min="42" max="42" width="5.625" style="30" customWidth="1"/>
    <col min="43" max="43" width="6.625" style="30" customWidth="1"/>
    <col min="44" max="44" width="12.125" style="30" customWidth="1"/>
    <col min="45" max="45" width="0.875" style="30" customWidth="1"/>
    <col min="46" max="46" width="22.375" style="30" customWidth="1"/>
    <col min="47" max="47" width="0.875" style="30" customWidth="1"/>
    <col min="48" max="48" width="16.125" style="30" customWidth="1"/>
    <col min="49" max="49" width="0.75" style="30" customWidth="1"/>
    <col min="50" max="50" width="16.125" style="30" customWidth="1"/>
    <col min="51" max="51" width="0.75" style="30" customWidth="1"/>
    <col min="52" max="52" width="16.125" style="30" customWidth="1"/>
    <col min="53" max="53" width="0.875" style="30" customWidth="1"/>
    <col min="54" max="54" width="16.125" style="30" customWidth="1"/>
    <col min="55" max="55" width="0.875" style="30" customWidth="1"/>
    <col min="56" max="56" width="16.125" style="30" customWidth="1"/>
    <col min="57" max="57" width="0.75" style="30" customWidth="1"/>
    <col min="58" max="58" width="16.125" style="30" customWidth="1"/>
    <col min="59" max="59" width="0.75" style="30" customWidth="1"/>
    <col min="60" max="60" width="4.125" style="30" customWidth="1"/>
    <col min="61" max="61" width="0.875" style="30" customWidth="1"/>
    <col min="62" max="62" width="6.625" style="30" customWidth="1"/>
    <col min="63" max="63" width="0.875" style="30" customWidth="1"/>
    <col min="64" max="64" width="3.625" style="30" customWidth="1"/>
    <col min="65" max="65" width="0.875" style="30" customWidth="1"/>
    <col min="66" max="66" width="1" style="30" customWidth="1"/>
    <col min="67" max="67" width="8" style="30" customWidth="1"/>
    <col min="68" max="69" width="0.875" style="30" customWidth="1"/>
    <col min="70" max="70" width="12.875" style="30" customWidth="1"/>
    <col min="71" max="71" width="6.25" style="30" customWidth="1"/>
    <col min="72" max="72" width="5.625" style="30" customWidth="1"/>
    <col min="73" max="73" width="6.625" style="30" customWidth="1"/>
    <col min="74" max="74" width="12.125" style="30" customWidth="1"/>
    <col min="75" max="75" width="0.875" style="30" customWidth="1"/>
    <col min="76" max="76" width="22.5" style="30" customWidth="1"/>
    <col min="77" max="77" width="0.875" style="30" customWidth="1"/>
    <col min="78" max="78" width="16.125" style="30" customWidth="1"/>
    <col min="79" max="79" width="0.875" style="30" customWidth="1"/>
    <col min="80" max="80" width="16.125" style="30" customWidth="1"/>
    <col min="81" max="81" width="0.875" style="30" customWidth="1"/>
    <col min="82" max="82" width="16.125" style="30" customWidth="1"/>
    <col min="83" max="83" width="0.875" style="30" customWidth="1"/>
    <col min="84" max="84" width="16.125" style="30" customWidth="1"/>
    <col min="85" max="85" width="0.875" style="30" customWidth="1"/>
    <col min="86" max="86" width="16.125" style="30" customWidth="1"/>
    <col min="87" max="87" width="0.875" style="30" customWidth="1"/>
    <col min="88" max="88" width="16.125" style="30" customWidth="1"/>
    <col min="89" max="89" width="0.875" style="30" customWidth="1"/>
    <col min="90" max="16384" width="8" style="30"/>
  </cols>
  <sheetData>
    <row r="1" spans="1:89" ht="23.25" customHeight="1" thickBot="1">
      <c r="A1" s="277" t="s">
        <v>44</v>
      </c>
      <c r="AC1" s="278" t="s">
        <v>129</v>
      </c>
      <c r="AD1" s="277" t="s">
        <v>66</v>
      </c>
      <c r="BG1" s="278" t="s">
        <v>129</v>
      </c>
      <c r="BH1" s="277" t="s">
        <v>66</v>
      </c>
      <c r="BZ1" s="278"/>
      <c r="CA1" s="279"/>
      <c r="CB1" s="278"/>
      <c r="CD1" s="278"/>
      <c r="CE1" s="278"/>
      <c r="CF1" s="278"/>
      <c r="CG1" s="279"/>
      <c r="CI1" s="278"/>
      <c r="CK1" s="278" t="s">
        <v>129</v>
      </c>
    </row>
    <row r="2" spans="1:89" ht="20.25" customHeight="1">
      <c r="A2" s="444" t="s">
        <v>130</v>
      </c>
      <c r="B2" s="444"/>
      <c r="C2" s="444"/>
      <c r="D2" s="444"/>
      <c r="E2" s="444"/>
      <c r="F2" s="444"/>
      <c r="G2" s="444"/>
      <c r="H2" s="444"/>
      <c r="I2" s="444"/>
      <c r="J2" s="444"/>
      <c r="K2" s="444"/>
      <c r="L2" s="444"/>
      <c r="M2" s="444"/>
      <c r="N2" s="444"/>
      <c r="O2" s="444"/>
      <c r="P2" s="143"/>
      <c r="Q2" s="142" t="s">
        <v>45</v>
      </c>
      <c r="R2" s="143"/>
      <c r="S2" s="444" t="s">
        <v>46</v>
      </c>
      <c r="T2" s="443"/>
      <c r="U2" s="442" t="s">
        <v>47</v>
      </c>
      <c r="V2" s="443"/>
      <c r="W2" s="442" t="s">
        <v>48</v>
      </c>
      <c r="X2" s="443"/>
      <c r="Y2" s="445" t="s">
        <v>240</v>
      </c>
      <c r="Z2" s="446"/>
      <c r="AA2" s="447"/>
      <c r="AB2" s="442" t="s">
        <v>49</v>
      </c>
      <c r="AC2" s="444"/>
      <c r="AD2" s="444" t="s">
        <v>130</v>
      </c>
      <c r="AE2" s="444"/>
      <c r="AF2" s="444"/>
      <c r="AG2" s="444"/>
      <c r="AH2" s="444"/>
      <c r="AI2" s="444"/>
      <c r="AJ2" s="444"/>
      <c r="AK2" s="444"/>
      <c r="AL2" s="444"/>
      <c r="AM2" s="444"/>
      <c r="AN2" s="444"/>
      <c r="AO2" s="444"/>
      <c r="AP2" s="444"/>
      <c r="AQ2" s="444"/>
      <c r="AR2" s="444"/>
      <c r="AS2" s="144"/>
      <c r="AT2" s="142" t="s">
        <v>180</v>
      </c>
      <c r="AU2" s="143"/>
      <c r="AV2" s="143" t="s">
        <v>50</v>
      </c>
      <c r="AW2" s="143"/>
      <c r="AX2" s="442" t="s">
        <v>51</v>
      </c>
      <c r="AY2" s="443"/>
      <c r="AZ2" s="442" t="s">
        <v>52</v>
      </c>
      <c r="BA2" s="444"/>
      <c r="BB2" s="145" t="s">
        <v>200</v>
      </c>
      <c r="BC2" s="50"/>
      <c r="BD2" s="442" t="s">
        <v>53</v>
      </c>
      <c r="BE2" s="444"/>
      <c r="BF2" s="442" t="s">
        <v>54</v>
      </c>
      <c r="BG2" s="444"/>
      <c r="BH2" s="444" t="s">
        <v>130</v>
      </c>
      <c r="BI2" s="444"/>
      <c r="BJ2" s="444"/>
      <c r="BK2" s="444"/>
      <c r="BL2" s="444"/>
      <c r="BM2" s="444"/>
      <c r="BN2" s="444"/>
      <c r="BO2" s="444"/>
      <c r="BP2" s="444"/>
      <c r="BQ2" s="444"/>
      <c r="BR2" s="444"/>
      <c r="BS2" s="444"/>
      <c r="BT2" s="444"/>
      <c r="BU2" s="444"/>
      <c r="BV2" s="444"/>
      <c r="BW2" s="144"/>
      <c r="BX2" s="444" t="s">
        <v>55</v>
      </c>
      <c r="BY2" s="454"/>
      <c r="BZ2" s="444" t="s">
        <v>56</v>
      </c>
      <c r="CA2" s="443"/>
      <c r="CB2" s="442" t="s">
        <v>121</v>
      </c>
      <c r="CC2" s="444"/>
      <c r="CD2" s="442" t="s">
        <v>57</v>
      </c>
      <c r="CE2" s="444"/>
      <c r="CF2" s="442" t="s">
        <v>58</v>
      </c>
      <c r="CG2" s="443"/>
      <c r="CH2" s="442" t="s">
        <v>59</v>
      </c>
      <c r="CI2" s="444"/>
      <c r="CJ2" s="442" t="s">
        <v>199</v>
      </c>
      <c r="CK2" s="444"/>
    </row>
    <row r="3" spans="1:89" ht="15.95" customHeight="1">
      <c r="A3" s="451" t="s">
        <v>131</v>
      </c>
      <c r="B3" s="451"/>
      <c r="C3" s="451"/>
      <c r="D3" s="451"/>
      <c r="E3" s="451"/>
      <c r="F3" s="451"/>
      <c r="G3" s="451"/>
      <c r="H3" s="451"/>
      <c r="I3" s="280"/>
      <c r="J3" s="290"/>
      <c r="K3" s="281" t="s">
        <v>132</v>
      </c>
      <c r="L3" s="281" t="s">
        <v>133</v>
      </c>
      <c r="M3" s="451" t="s">
        <v>288</v>
      </c>
      <c r="N3" s="451"/>
      <c r="O3" s="451"/>
      <c r="P3" s="290"/>
      <c r="Q3" s="282">
        <v>1093543</v>
      </c>
      <c r="R3" s="283"/>
      <c r="S3" s="37">
        <v>1970407</v>
      </c>
      <c r="T3" s="284"/>
      <c r="U3" s="285">
        <v>1334975</v>
      </c>
      <c r="V3" s="284"/>
      <c r="W3" s="286">
        <v>976925</v>
      </c>
      <c r="X3" s="284"/>
      <c r="Y3" s="283"/>
      <c r="Z3" s="37">
        <v>3768363</v>
      </c>
      <c r="AA3" s="284"/>
      <c r="AB3" s="286">
        <v>1538721</v>
      </c>
      <c r="AC3" s="283"/>
      <c r="AD3" s="451" t="s">
        <v>131</v>
      </c>
      <c r="AE3" s="451"/>
      <c r="AF3" s="451"/>
      <c r="AG3" s="451"/>
      <c r="AH3" s="451"/>
      <c r="AI3" s="451"/>
      <c r="AJ3" s="451"/>
      <c r="AK3" s="451"/>
      <c r="AL3" s="280"/>
      <c r="AM3" s="290"/>
      <c r="AN3" s="281" t="s">
        <v>132</v>
      </c>
      <c r="AO3" s="281" t="s">
        <v>133</v>
      </c>
      <c r="AP3" s="451" t="str">
        <f>M3</f>
        <v>（令和4年4月1日現在）</v>
      </c>
      <c r="AQ3" s="451"/>
      <c r="AR3" s="451"/>
      <c r="AS3" s="287"/>
      <c r="AT3" s="285">
        <v>725369</v>
      </c>
      <c r="AU3" s="290"/>
      <c r="AV3" s="37">
        <v>776468</v>
      </c>
      <c r="AW3" s="283"/>
      <c r="AX3" s="285">
        <v>686746</v>
      </c>
      <c r="AY3" s="288"/>
      <c r="AZ3" s="122">
        <v>793606</v>
      </c>
      <c r="BA3" s="68"/>
      <c r="BB3" s="289">
        <v>2317985</v>
      </c>
      <c r="BC3" s="288"/>
      <c r="BD3" s="127">
        <v>1444649</v>
      </c>
      <c r="BE3" s="68"/>
      <c r="BF3" s="122">
        <v>2744847</v>
      </c>
      <c r="BG3" s="68"/>
      <c r="BH3" s="451" t="s">
        <v>131</v>
      </c>
      <c r="BI3" s="451"/>
      <c r="BJ3" s="451"/>
      <c r="BK3" s="451"/>
      <c r="BL3" s="451"/>
      <c r="BM3" s="451"/>
      <c r="BN3" s="451"/>
      <c r="BO3" s="451"/>
      <c r="BP3" s="280"/>
      <c r="BQ3" s="290"/>
      <c r="BR3" s="281" t="s">
        <v>132</v>
      </c>
      <c r="BS3" s="281" t="s">
        <v>133</v>
      </c>
      <c r="BT3" s="451" t="str">
        <f>M3</f>
        <v>（令和4年4月1日現在）</v>
      </c>
      <c r="BU3" s="451"/>
      <c r="BV3" s="451"/>
      <c r="BW3" s="287"/>
      <c r="BX3" s="127">
        <v>817441</v>
      </c>
      <c r="BY3" s="68"/>
      <c r="BZ3" s="74">
        <v>1508996</v>
      </c>
      <c r="CA3" s="288"/>
      <c r="CB3" s="127">
        <v>702073</v>
      </c>
      <c r="CC3" s="283"/>
      <c r="CD3" s="127">
        <v>1191903</v>
      </c>
      <c r="CE3" s="283"/>
      <c r="CF3" s="127">
        <v>925002</v>
      </c>
      <c r="CG3" s="288"/>
      <c r="CH3" s="127">
        <v>1619893</v>
      </c>
      <c r="CI3" s="68"/>
      <c r="CJ3" s="127">
        <v>736329</v>
      </c>
      <c r="CK3" s="68"/>
    </row>
    <row r="4" spans="1:89" ht="15.95" customHeight="1">
      <c r="A4" s="452"/>
      <c r="B4" s="452"/>
      <c r="C4" s="452"/>
      <c r="D4" s="452"/>
      <c r="E4" s="452"/>
      <c r="F4" s="452"/>
      <c r="G4" s="452"/>
      <c r="H4" s="452"/>
      <c r="I4" s="287"/>
      <c r="J4" s="290"/>
      <c r="K4" s="290" t="s">
        <v>134</v>
      </c>
      <c r="L4" s="291" t="s">
        <v>135</v>
      </c>
      <c r="M4" s="452" t="s">
        <v>288</v>
      </c>
      <c r="N4" s="452"/>
      <c r="O4" s="452"/>
      <c r="P4" s="290"/>
      <c r="Q4" s="122">
        <v>532645</v>
      </c>
      <c r="R4" s="68"/>
      <c r="S4" s="74">
        <v>980808</v>
      </c>
      <c r="T4" s="288"/>
      <c r="U4" s="127">
        <v>626077</v>
      </c>
      <c r="V4" s="288"/>
      <c r="W4" s="292">
        <v>456281</v>
      </c>
      <c r="X4" s="288"/>
      <c r="Y4" s="68"/>
      <c r="Z4" s="74">
        <v>1772142</v>
      </c>
      <c r="AA4" s="288"/>
      <c r="AB4" s="292">
        <v>758750</v>
      </c>
      <c r="AC4" s="68"/>
      <c r="AD4" s="452"/>
      <c r="AE4" s="452"/>
      <c r="AF4" s="452"/>
      <c r="AG4" s="452"/>
      <c r="AH4" s="452"/>
      <c r="AI4" s="452"/>
      <c r="AJ4" s="452"/>
      <c r="AK4" s="452"/>
      <c r="AL4" s="287"/>
      <c r="AM4" s="290"/>
      <c r="AN4" s="290" t="s">
        <v>134</v>
      </c>
      <c r="AO4" s="291" t="s">
        <v>135</v>
      </c>
      <c r="AP4" s="452" t="str">
        <f>M4</f>
        <v>（令和4年4月1日現在）</v>
      </c>
      <c r="AQ4" s="452"/>
      <c r="AR4" s="452"/>
      <c r="AS4" s="287"/>
      <c r="AT4" s="127">
        <v>339028</v>
      </c>
      <c r="AU4" s="290"/>
      <c r="AV4" s="74">
        <v>345882</v>
      </c>
      <c r="AW4" s="68"/>
      <c r="AX4" s="127">
        <v>321840</v>
      </c>
      <c r="AY4" s="288"/>
      <c r="AZ4" s="122">
        <v>348361</v>
      </c>
      <c r="BA4" s="68"/>
      <c r="BB4" s="289">
        <v>1131709</v>
      </c>
      <c r="BC4" s="288"/>
      <c r="BD4" s="127">
        <v>730435</v>
      </c>
      <c r="BE4" s="68"/>
      <c r="BF4" s="122">
        <v>1487738</v>
      </c>
      <c r="BG4" s="68"/>
      <c r="BH4" s="452"/>
      <c r="BI4" s="452"/>
      <c r="BJ4" s="452"/>
      <c r="BK4" s="452"/>
      <c r="BL4" s="452"/>
      <c r="BM4" s="452"/>
      <c r="BN4" s="452"/>
      <c r="BO4" s="452"/>
      <c r="BP4" s="287"/>
      <c r="BQ4" s="290"/>
      <c r="BR4" s="290" t="s">
        <v>134</v>
      </c>
      <c r="BS4" s="291" t="s">
        <v>135</v>
      </c>
      <c r="BT4" s="452" t="str">
        <f>M4</f>
        <v>（令和4年4月1日現在）</v>
      </c>
      <c r="BU4" s="452"/>
      <c r="BV4" s="452"/>
      <c r="BW4" s="287"/>
      <c r="BX4" s="127">
        <v>367540</v>
      </c>
      <c r="BY4" s="68"/>
      <c r="BZ4" s="74">
        <v>737765</v>
      </c>
      <c r="CA4" s="288"/>
      <c r="CB4" s="127">
        <v>335215</v>
      </c>
      <c r="CC4" s="68"/>
      <c r="CD4" s="127">
        <v>558150</v>
      </c>
      <c r="CE4" s="68"/>
      <c r="CF4" s="127">
        <v>435800</v>
      </c>
      <c r="CG4" s="288"/>
      <c r="CH4" s="127">
        <v>845339</v>
      </c>
      <c r="CI4" s="68"/>
      <c r="CJ4" s="127">
        <v>330690</v>
      </c>
      <c r="CK4" s="68"/>
    </row>
    <row r="5" spans="1:89" ht="15.95" customHeight="1">
      <c r="A5" s="453"/>
      <c r="B5" s="453"/>
      <c r="C5" s="453"/>
      <c r="D5" s="453"/>
      <c r="E5" s="453"/>
      <c r="F5" s="453"/>
      <c r="G5" s="453"/>
      <c r="H5" s="453"/>
      <c r="I5" s="386"/>
      <c r="J5" s="293"/>
      <c r="K5" s="293" t="s">
        <v>136</v>
      </c>
      <c r="L5" s="293" t="s">
        <v>137</v>
      </c>
      <c r="M5" s="453" t="s">
        <v>378</v>
      </c>
      <c r="N5" s="453"/>
      <c r="O5" s="453"/>
      <c r="P5" s="293"/>
      <c r="Q5" s="294">
        <v>351</v>
      </c>
      <c r="R5" s="295"/>
      <c r="S5" s="295">
        <v>632</v>
      </c>
      <c r="T5" s="296"/>
      <c r="U5" s="294">
        <v>348</v>
      </c>
      <c r="V5" s="296"/>
      <c r="W5" s="297">
        <v>317</v>
      </c>
      <c r="X5" s="296"/>
      <c r="Y5" s="298"/>
      <c r="Z5" s="295">
        <v>1297</v>
      </c>
      <c r="AA5" s="296"/>
      <c r="AB5" s="297">
        <v>475</v>
      </c>
      <c r="AC5" s="298"/>
      <c r="AD5" s="453"/>
      <c r="AE5" s="453"/>
      <c r="AF5" s="453"/>
      <c r="AG5" s="453"/>
      <c r="AH5" s="453"/>
      <c r="AI5" s="453"/>
      <c r="AJ5" s="453"/>
      <c r="AK5" s="453"/>
      <c r="AL5" s="386"/>
      <c r="AM5" s="293"/>
      <c r="AN5" s="293" t="s">
        <v>136</v>
      </c>
      <c r="AO5" s="293" t="s">
        <v>137</v>
      </c>
      <c r="AP5" s="453" t="str">
        <f>M5</f>
        <v>（令和4年6月1日現在）</v>
      </c>
      <c r="AQ5" s="453"/>
      <c r="AR5" s="453"/>
      <c r="AS5" s="386"/>
      <c r="AT5" s="294">
        <v>263</v>
      </c>
      <c r="AU5" s="293"/>
      <c r="AV5" s="295">
        <v>206</v>
      </c>
      <c r="AW5" s="298"/>
      <c r="AX5" s="294">
        <v>226</v>
      </c>
      <c r="AY5" s="296"/>
      <c r="AZ5" s="294">
        <v>245</v>
      </c>
      <c r="BA5" s="298"/>
      <c r="BB5" s="299">
        <v>893</v>
      </c>
      <c r="BC5" s="296"/>
      <c r="BD5" s="294">
        <v>499</v>
      </c>
      <c r="BE5" s="298"/>
      <c r="BF5" s="294">
        <v>965</v>
      </c>
      <c r="BG5" s="298"/>
      <c r="BH5" s="453"/>
      <c r="BI5" s="453"/>
      <c r="BJ5" s="453"/>
      <c r="BK5" s="453"/>
      <c r="BL5" s="453"/>
      <c r="BM5" s="453"/>
      <c r="BN5" s="453"/>
      <c r="BO5" s="453"/>
      <c r="BP5" s="386"/>
      <c r="BQ5" s="293"/>
      <c r="BR5" s="293" t="s">
        <v>136</v>
      </c>
      <c r="BS5" s="293" t="s">
        <v>137</v>
      </c>
      <c r="BT5" s="453" t="str">
        <f>M5</f>
        <v>（令和4年6月1日現在）</v>
      </c>
      <c r="BU5" s="453"/>
      <c r="BV5" s="453"/>
      <c r="BW5" s="386"/>
      <c r="BX5" s="294">
        <v>244</v>
      </c>
      <c r="BY5" s="68"/>
      <c r="BZ5" s="295">
        <v>427</v>
      </c>
      <c r="CA5" s="296"/>
      <c r="CB5" s="294">
        <v>208</v>
      </c>
      <c r="CC5" s="298"/>
      <c r="CD5" s="294">
        <v>407</v>
      </c>
      <c r="CE5" s="298"/>
      <c r="CF5" s="294">
        <v>373</v>
      </c>
      <c r="CG5" s="296"/>
      <c r="CH5" s="294">
        <v>524</v>
      </c>
      <c r="CI5" s="298"/>
      <c r="CJ5" s="294">
        <v>224</v>
      </c>
      <c r="CK5" s="298"/>
    </row>
    <row r="6" spans="1:89" ht="15.95" customHeight="1">
      <c r="A6" s="448" t="s">
        <v>283</v>
      </c>
      <c r="B6" s="448"/>
      <c r="C6" s="449"/>
      <c r="D6" s="449"/>
      <c r="E6" s="449"/>
      <c r="F6" s="450"/>
      <c r="G6" s="450"/>
      <c r="H6" s="450"/>
      <c r="I6" s="287"/>
      <c r="J6" s="290"/>
      <c r="K6" s="451" t="s">
        <v>138</v>
      </c>
      <c r="L6" s="451"/>
      <c r="M6" s="452"/>
      <c r="N6" s="452"/>
      <c r="O6" s="278" t="s">
        <v>139</v>
      </c>
      <c r="P6" s="278"/>
      <c r="Q6" s="122">
        <v>639917992</v>
      </c>
      <c r="R6" s="68"/>
      <c r="S6" s="74">
        <v>1299175703</v>
      </c>
      <c r="T6" s="288"/>
      <c r="U6" s="127">
        <v>653864584</v>
      </c>
      <c r="V6" s="288"/>
      <c r="W6" s="292">
        <v>509112268</v>
      </c>
      <c r="X6" s="288"/>
      <c r="Y6" s="68"/>
      <c r="Z6" s="37">
        <v>2155409838</v>
      </c>
      <c r="AA6" s="288"/>
      <c r="AB6" s="292">
        <v>847995680</v>
      </c>
      <c r="AC6" s="68"/>
      <c r="AD6" s="448" t="str">
        <f>A6</f>
        <v>令和３年度決算状況</v>
      </c>
      <c r="AE6" s="448"/>
      <c r="AF6" s="449"/>
      <c r="AG6" s="449"/>
      <c r="AH6" s="449"/>
      <c r="AI6" s="450"/>
      <c r="AJ6" s="450"/>
      <c r="AK6" s="450"/>
      <c r="AL6" s="287"/>
      <c r="AM6" s="290"/>
      <c r="AN6" s="451" t="s">
        <v>138</v>
      </c>
      <c r="AO6" s="451"/>
      <c r="AP6" s="451"/>
      <c r="AQ6" s="451"/>
      <c r="AR6" s="278" t="s">
        <v>139</v>
      </c>
      <c r="AS6" s="300"/>
      <c r="AT6" s="127">
        <v>342357096</v>
      </c>
      <c r="AU6" s="278"/>
      <c r="AV6" s="74">
        <v>449048990</v>
      </c>
      <c r="AW6" s="68"/>
      <c r="AX6" s="127">
        <v>364323559</v>
      </c>
      <c r="AY6" s="288"/>
      <c r="AZ6" s="122">
        <v>394573134</v>
      </c>
      <c r="BA6" s="68"/>
      <c r="BB6" s="289">
        <v>1406777356</v>
      </c>
      <c r="BC6" s="288"/>
      <c r="BD6" s="127">
        <v>1060752998</v>
      </c>
      <c r="BE6" s="68"/>
      <c r="BF6" s="122">
        <v>2009154121</v>
      </c>
      <c r="BG6" s="68"/>
      <c r="BH6" s="448" t="str">
        <f>A6</f>
        <v>令和３年度決算状況</v>
      </c>
      <c r="BI6" s="448"/>
      <c r="BJ6" s="449"/>
      <c r="BK6" s="449"/>
      <c r="BL6" s="449"/>
      <c r="BM6" s="450"/>
      <c r="BN6" s="450"/>
      <c r="BO6" s="450"/>
      <c r="BP6" s="287"/>
      <c r="BQ6" s="290"/>
      <c r="BR6" s="451" t="s">
        <v>138</v>
      </c>
      <c r="BS6" s="451"/>
      <c r="BT6" s="451"/>
      <c r="BU6" s="451"/>
      <c r="BV6" s="278" t="s">
        <v>139</v>
      </c>
      <c r="BW6" s="300"/>
      <c r="BX6" s="127">
        <v>469669896</v>
      </c>
      <c r="BY6" s="68"/>
      <c r="BZ6" s="74">
        <v>932224624</v>
      </c>
      <c r="CA6" s="288"/>
      <c r="CB6" s="127">
        <v>401847653</v>
      </c>
      <c r="CC6" s="68"/>
      <c r="CD6" s="127">
        <v>743584057</v>
      </c>
      <c r="CE6" s="68"/>
      <c r="CF6" s="127">
        <v>645761810</v>
      </c>
      <c r="CG6" s="288"/>
      <c r="CH6" s="127">
        <v>1169495577</v>
      </c>
      <c r="CI6" s="68"/>
      <c r="CJ6" s="127">
        <v>426138823</v>
      </c>
      <c r="CK6" s="68"/>
    </row>
    <row r="7" spans="1:89" ht="15.95" customHeight="1">
      <c r="A7" s="448"/>
      <c r="B7" s="448"/>
      <c r="C7" s="449"/>
      <c r="D7" s="449"/>
      <c r="E7" s="449"/>
      <c r="F7" s="450"/>
      <c r="G7" s="450"/>
      <c r="H7" s="450"/>
      <c r="I7" s="287"/>
      <c r="J7" s="290"/>
      <c r="K7" s="452" t="s">
        <v>140</v>
      </c>
      <c r="L7" s="452"/>
      <c r="M7" s="452"/>
      <c r="N7" s="452"/>
      <c r="O7" s="278"/>
      <c r="P7" s="278"/>
      <c r="Q7" s="122">
        <v>206043000</v>
      </c>
      <c r="R7" s="68"/>
      <c r="S7" s="74">
        <v>321000000</v>
      </c>
      <c r="T7" s="288"/>
      <c r="U7" s="127">
        <v>261728003</v>
      </c>
      <c r="V7" s="288"/>
      <c r="W7" s="292">
        <v>190000000</v>
      </c>
      <c r="X7" s="288"/>
      <c r="Y7" s="68"/>
      <c r="Z7" s="74">
        <v>792309000</v>
      </c>
      <c r="AA7" s="288"/>
      <c r="AB7" s="292">
        <v>345390359</v>
      </c>
      <c r="AC7" s="68"/>
      <c r="AD7" s="448"/>
      <c r="AE7" s="448"/>
      <c r="AF7" s="449"/>
      <c r="AG7" s="449"/>
      <c r="AH7" s="449"/>
      <c r="AI7" s="450"/>
      <c r="AJ7" s="450"/>
      <c r="AK7" s="450"/>
      <c r="AL7" s="287"/>
      <c r="AM7" s="290"/>
      <c r="AN7" s="452" t="s">
        <v>140</v>
      </c>
      <c r="AO7" s="452"/>
      <c r="AP7" s="452"/>
      <c r="AQ7" s="452"/>
      <c r="AR7" s="278"/>
      <c r="AS7" s="300"/>
      <c r="AT7" s="127">
        <v>122400000</v>
      </c>
      <c r="AU7" s="278"/>
      <c r="AV7" s="74">
        <v>127882103</v>
      </c>
      <c r="AW7" s="68"/>
      <c r="AX7" s="127">
        <v>132483000</v>
      </c>
      <c r="AY7" s="288"/>
      <c r="AZ7" s="122">
        <v>134700000</v>
      </c>
      <c r="BA7" s="68"/>
      <c r="BB7" s="289">
        <v>559126001</v>
      </c>
      <c r="BC7" s="288"/>
      <c r="BD7" s="127">
        <v>284751000</v>
      </c>
      <c r="BE7" s="68"/>
      <c r="BF7" s="122">
        <v>711901294</v>
      </c>
      <c r="BG7" s="68"/>
      <c r="BH7" s="448"/>
      <c r="BI7" s="448"/>
      <c r="BJ7" s="449"/>
      <c r="BK7" s="449"/>
      <c r="BL7" s="449"/>
      <c r="BM7" s="450"/>
      <c r="BN7" s="450"/>
      <c r="BO7" s="450"/>
      <c r="BP7" s="287"/>
      <c r="BQ7" s="290"/>
      <c r="BR7" s="452" t="s">
        <v>140</v>
      </c>
      <c r="BS7" s="452"/>
      <c r="BT7" s="452"/>
      <c r="BU7" s="452"/>
      <c r="BV7" s="278"/>
      <c r="BW7" s="300"/>
      <c r="BX7" s="127">
        <v>145996717</v>
      </c>
      <c r="BY7" s="68"/>
      <c r="BZ7" s="74">
        <v>291493193</v>
      </c>
      <c r="CA7" s="288"/>
      <c r="CB7" s="127">
        <v>124918324</v>
      </c>
      <c r="CC7" s="68"/>
      <c r="CD7" s="127">
        <v>230209653</v>
      </c>
      <c r="CE7" s="68"/>
      <c r="CF7" s="127">
        <v>168421000</v>
      </c>
      <c r="CG7" s="288"/>
      <c r="CH7" s="127">
        <v>316579210</v>
      </c>
      <c r="CI7" s="68"/>
      <c r="CJ7" s="127">
        <v>118358000</v>
      </c>
      <c r="CK7" s="68"/>
    </row>
    <row r="8" spans="1:89" ht="15.95" customHeight="1">
      <c r="A8" s="448"/>
      <c r="B8" s="448"/>
      <c r="C8" s="449"/>
      <c r="D8" s="449"/>
      <c r="E8" s="449"/>
      <c r="F8" s="450"/>
      <c r="G8" s="450"/>
      <c r="H8" s="450"/>
      <c r="I8" s="287"/>
      <c r="J8" s="290"/>
      <c r="K8" s="452" t="s">
        <v>141</v>
      </c>
      <c r="L8" s="452"/>
      <c r="M8" s="452"/>
      <c r="N8" s="452"/>
      <c r="O8" s="278"/>
      <c r="P8" s="278"/>
      <c r="Q8" s="122">
        <v>215819000</v>
      </c>
      <c r="R8" s="68"/>
      <c r="S8" s="74">
        <v>332000000</v>
      </c>
      <c r="T8" s="288"/>
      <c r="U8" s="127">
        <v>271561845</v>
      </c>
      <c r="V8" s="288"/>
      <c r="W8" s="292">
        <v>198306000</v>
      </c>
      <c r="X8" s="288"/>
      <c r="Y8" s="68"/>
      <c r="Z8" s="74">
        <v>832904000</v>
      </c>
      <c r="AA8" s="288"/>
      <c r="AB8" s="292">
        <v>360803032</v>
      </c>
      <c r="AC8" s="68"/>
      <c r="AD8" s="448"/>
      <c r="AE8" s="448"/>
      <c r="AF8" s="449"/>
      <c r="AG8" s="449"/>
      <c r="AH8" s="449"/>
      <c r="AI8" s="450"/>
      <c r="AJ8" s="450"/>
      <c r="AK8" s="450"/>
      <c r="AL8" s="287"/>
      <c r="AM8" s="290"/>
      <c r="AN8" s="452" t="s">
        <v>141</v>
      </c>
      <c r="AO8" s="452"/>
      <c r="AP8" s="452"/>
      <c r="AQ8" s="452"/>
      <c r="AR8" s="278"/>
      <c r="AS8" s="300"/>
      <c r="AT8" s="127">
        <v>122400000</v>
      </c>
      <c r="AU8" s="278"/>
      <c r="AV8" s="74">
        <v>131350818</v>
      </c>
      <c r="AW8" s="68"/>
      <c r="AX8" s="127">
        <v>135983000</v>
      </c>
      <c r="AY8" s="288"/>
      <c r="AZ8" s="122">
        <v>144100000</v>
      </c>
      <c r="BA8" s="68"/>
      <c r="BB8" s="289">
        <v>583228001</v>
      </c>
      <c r="BC8" s="288"/>
      <c r="BD8" s="127">
        <v>299901000</v>
      </c>
      <c r="BE8" s="68"/>
      <c r="BF8" s="122">
        <v>743801294</v>
      </c>
      <c r="BG8" s="68"/>
      <c r="BH8" s="448"/>
      <c r="BI8" s="448"/>
      <c r="BJ8" s="449"/>
      <c r="BK8" s="449"/>
      <c r="BL8" s="449"/>
      <c r="BM8" s="450"/>
      <c r="BN8" s="450"/>
      <c r="BO8" s="450"/>
      <c r="BP8" s="287"/>
      <c r="BQ8" s="290"/>
      <c r="BR8" s="452" t="s">
        <v>141</v>
      </c>
      <c r="BS8" s="452"/>
      <c r="BT8" s="452"/>
      <c r="BU8" s="452"/>
      <c r="BV8" s="278"/>
      <c r="BW8" s="300"/>
      <c r="BX8" s="127">
        <v>151084717</v>
      </c>
      <c r="BY8" s="68"/>
      <c r="BZ8" s="74">
        <v>298779994</v>
      </c>
      <c r="CA8" s="288"/>
      <c r="CB8" s="127">
        <v>129418324</v>
      </c>
      <c r="CC8" s="68"/>
      <c r="CD8" s="127">
        <v>235472653</v>
      </c>
      <c r="CE8" s="68"/>
      <c r="CF8" s="127">
        <v>172221000</v>
      </c>
      <c r="CG8" s="288"/>
      <c r="CH8" s="127">
        <v>336433964</v>
      </c>
      <c r="CI8" s="68"/>
      <c r="CJ8" s="127">
        <v>118358000</v>
      </c>
      <c r="CK8" s="68"/>
    </row>
    <row r="9" spans="1:89" ht="15.95" customHeight="1">
      <c r="A9" s="448"/>
      <c r="B9" s="448"/>
      <c r="C9" s="449"/>
      <c r="D9" s="449"/>
      <c r="E9" s="449"/>
      <c r="F9" s="450"/>
      <c r="G9" s="450"/>
      <c r="H9" s="450"/>
      <c r="I9" s="287"/>
      <c r="J9" s="290"/>
      <c r="K9" s="452" t="s">
        <v>142</v>
      </c>
      <c r="L9" s="452"/>
      <c r="M9" s="452"/>
      <c r="N9" s="452"/>
      <c r="O9" s="278" t="s">
        <v>143</v>
      </c>
      <c r="P9" s="278"/>
      <c r="Q9" s="122">
        <v>221015454</v>
      </c>
      <c r="R9" s="301"/>
      <c r="S9" s="74">
        <v>337998364</v>
      </c>
      <c r="T9" s="288"/>
      <c r="U9" s="127">
        <v>278560561</v>
      </c>
      <c r="V9" s="288"/>
      <c r="W9" s="292">
        <v>204265324</v>
      </c>
      <c r="X9" s="288"/>
      <c r="Y9" s="122"/>
      <c r="Z9" s="74">
        <v>844987954</v>
      </c>
      <c r="AA9" s="288"/>
      <c r="AB9" s="292">
        <v>366581634</v>
      </c>
      <c r="AC9" s="68"/>
      <c r="AD9" s="448"/>
      <c r="AE9" s="448"/>
      <c r="AF9" s="449"/>
      <c r="AG9" s="449"/>
      <c r="AH9" s="449"/>
      <c r="AI9" s="450"/>
      <c r="AJ9" s="450"/>
      <c r="AK9" s="450"/>
      <c r="AL9" s="287"/>
      <c r="AM9" s="290"/>
      <c r="AN9" s="452" t="s">
        <v>142</v>
      </c>
      <c r="AO9" s="452"/>
      <c r="AP9" s="452"/>
      <c r="AQ9" s="452"/>
      <c r="AR9" s="278" t="s">
        <v>143</v>
      </c>
      <c r="AS9" s="300"/>
      <c r="AT9" s="127">
        <v>132067028</v>
      </c>
      <c r="AU9" s="278"/>
      <c r="AV9" s="74">
        <v>135396977</v>
      </c>
      <c r="AW9" s="68"/>
      <c r="AX9" s="127">
        <v>139119070</v>
      </c>
      <c r="AY9" s="288"/>
      <c r="AZ9" s="122">
        <v>147166228</v>
      </c>
      <c r="BA9" s="68"/>
      <c r="BB9" s="289">
        <v>587651123</v>
      </c>
      <c r="BC9" s="288"/>
      <c r="BD9" s="127">
        <v>304964526</v>
      </c>
      <c r="BE9" s="68"/>
      <c r="BF9" s="122">
        <v>760400830</v>
      </c>
      <c r="BG9" s="68"/>
      <c r="BH9" s="448"/>
      <c r="BI9" s="448"/>
      <c r="BJ9" s="449"/>
      <c r="BK9" s="449"/>
      <c r="BL9" s="449"/>
      <c r="BM9" s="450"/>
      <c r="BN9" s="450"/>
      <c r="BO9" s="450"/>
      <c r="BP9" s="287"/>
      <c r="BQ9" s="290"/>
      <c r="BR9" s="452" t="s">
        <v>142</v>
      </c>
      <c r="BS9" s="452"/>
      <c r="BT9" s="452"/>
      <c r="BU9" s="452"/>
      <c r="BV9" s="278" t="s">
        <v>143</v>
      </c>
      <c r="BW9" s="300"/>
      <c r="BX9" s="127">
        <v>153718784</v>
      </c>
      <c r="BY9" s="68"/>
      <c r="BZ9" s="74">
        <v>310040192</v>
      </c>
      <c r="CA9" s="288"/>
      <c r="CB9" s="127">
        <v>133147964</v>
      </c>
      <c r="CC9" s="68"/>
      <c r="CD9" s="127">
        <v>240623385</v>
      </c>
      <c r="CE9" s="68"/>
      <c r="CF9" s="127">
        <v>177691232</v>
      </c>
      <c r="CG9" s="288"/>
      <c r="CH9" s="127">
        <v>347457083</v>
      </c>
      <c r="CI9" s="68"/>
      <c r="CJ9" s="127">
        <v>122937082</v>
      </c>
      <c r="CK9" s="68"/>
    </row>
    <row r="10" spans="1:89" ht="15.95" customHeight="1">
      <c r="A10" s="448"/>
      <c r="B10" s="448"/>
      <c r="C10" s="449"/>
      <c r="D10" s="449"/>
      <c r="E10" s="449"/>
      <c r="F10" s="450"/>
      <c r="G10" s="450"/>
      <c r="H10" s="450"/>
      <c r="I10" s="287"/>
      <c r="J10" s="290"/>
      <c r="K10" s="452" t="s">
        <v>144</v>
      </c>
      <c r="L10" s="452"/>
      <c r="M10" s="452"/>
      <c r="N10" s="452"/>
      <c r="O10" s="278" t="s">
        <v>145</v>
      </c>
      <c r="P10" s="278"/>
      <c r="Q10" s="122">
        <v>218125010</v>
      </c>
      <c r="R10" s="301"/>
      <c r="S10" s="74">
        <v>334595895</v>
      </c>
      <c r="T10" s="288"/>
      <c r="U10" s="127">
        <v>273786943</v>
      </c>
      <c r="V10" s="288"/>
      <c r="W10" s="292">
        <v>199876558</v>
      </c>
      <c r="X10" s="288"/>
      <c r="Y10" s="68"/>
      <c r="Z10" s="74">
        <v>838901732</v>
      </c>
      <c r="AA10" s="288"/>
      <c r="AB10" s="292">
        <v>364605509</v>
      </c>
      <c r="AC10" s="68"/>
      <c r="AD10" s="448"/>
      <c r="AE10" s="448"/>
      <c r="AF10" s="449"/>
      <c r="AG10" s="449"/>
      <c r="AH10" s="449"/>
      <c r="AI10" s="450"/>
      <c r="AJ10" s="450"/>
      <c r="AK10" s="450"/>
      <c r="AL10" s="287"/>
      <c r="AM10" s="290"/>
      <c r="AN10" s="452" t="s">
        <v>144</v>
      </c>
      <c r="AO10" s="452"/>
      <c r="AP10" s="452"/>
      <c r="AQ10" s="452"/>
      <c r="AR10" s="278" t="s">
        <v>145</v>
      </c>
      <c r="AS10" s="300"/>
      <c r="AT10" s="127">
        <v>129575345</v>
      </c>
      <c r="AU10" s="278"/>
      <c r="AV10" s="74">
        <v>132094399</v>
      </c>
      <c r="AW10" s="68"/>
      <c r="AX10" s="127">
        <v>137874554</v>
      </c>
      <c r="AY10" s="288"/>
      <c r="AZ10" s="122">
        <v>145001157</v>
      </c>
      <c r="BA10" s="68"/>
      <c r="BB10" s="289">
        <v>583542312</v>
      </c>
      <c r="BC10" s="288"/>
      <c r="BD10" s="127">
        <v>301943411</v>
      </c>
      <c r="BE10" s="68"/>
      <c r="BF10" s="122">
        <v>750030203</v>
      </c>
      <c r="BG10" s="68"/>
      <c r="BH10" s="448"/>
      <c r="BI10" s="448"/>
      <c r="BJ10" s="449"/>
      <c r="BK10" s="449"/>
      <c r="BL10" s="449"/>
      <c r="BM10" s="450"/>
      <c r="BN10" s="450"/>
      <c r="BO10" s="450"/>
      <c r="BP10" s="287"/>
      <c r="BQ10" s="290"/>
      <c r="BR10" s="452" t="s">
        <v>144</v>
      </c>
      <c r="BS10" s="452"/>
      <c r="BT10" s="452"/>
      <c r="BU10" s="452"/>
      <c r="BV10" s="278" t="s">
        <v>145</v>
      </c>
      <c r="BW10" s="300"/>
      <c r="BX10" s="127">
        <v>151638686</v>
      </c>
      <c r="BY10" s="68"/>
      <c r="BZ10" s="74">
        <v>305625296</v>
      </c>
      <c r="CA10" s="288"/>
      <c r="CB10" s="127">
        <v>130421320</v>
      </c>
      <c r="CC10" s="68"/>
      <c r="CD10" s="127">
        <v>236737915</v>
      </c>
      <c r="CE10" s="68"/>
      <c r="CF10" s="127">
        <v>174938509</v>
      </c>
      <c r="CG10" s="288"/>
      <c r="CH10" s="127">
        <v>343164133</v>
      </c>
      <c r="CI10" s="68"/>
      <c r="CJ10" s="127">
        <v>120679722</v>
      </c>
      <c r="CK10" s="68"/>
    </row>
    <row r="11" spans="1:89" ht="15.95" customHeight="1">
      <c r="A11" s="448"/>
      <c r="B11" s="448"/>
      <c r="C11" s="449"/>
      <c r="D11" s="449"/>
      <c r="E11" s="449"/>
      <c r="F11" s="450"/>
      <c r="G11" s="450"/>
      <c r="H11" s="450"/>
      <c r="I11" s="287"/>
      <c r="J11" s="290"/>
      <c r="K11" s="452" t="s">
        <v>146</v>
      </c>
      <c r="L11" s="452"/>
      <c r="M11" s="452"/>
      <c r="N11" s="452"/>
      <c r="O11" s="278" t="s">
        <v>147</v>
      </c>
      <c r="P11" s="278"/>
      <c r="Q11" s="302">
        <v>98.692198238771127</v>
      </c>
      <c r="R11" s="303"/>
      <c r="S11" s="67">
        <f>S10/S9*100</f>
        <v>98.993347494427525</v>
      </c>
      <c r="T11" s="304"/>
      <c r="U11" s="302">
        <f>U10/U9*100</f>
        <v>98.286326684989703</v>
      </c>
      <c r="V11" s="304"/>
      <c r="W11" s="302">
        <f>W10/W9*100</f>
        <v>97.85143855351582</v>
      </c>
      <c r="X11" s="304"/>
      <c r="Y11" s="67"/>
      <c r="Z11" s="67">
        <f>Z10/Z9*100</f>
        <v>99.279726773477776</v>
      </c>
      <c r="AA11" s="304"/>
      <c r="AB11" s="302">
        <f>AB10/AB9*100</f>
        <v>99.460931804346757</v>
      </c>
      <c r="AC11" s="67"/>
      <c r="AD11" s="448"/>
      <c r="AE11" s="448"/>
      <c r="AF11" s="449"/>
      <c r="AG11" s="449"/>
      <c r="AH11" s="449"/>
      <c r="AI11" s="450"/>
      <c r="AJ11" s="450"/>
      <c r="AK11" s="450"/>
      <c r="AL11" s="287"/>
      <c r="AM11" s="290"/>
      <c r="AN11" s="452" t="s">
        <v>146</v>
      </c>
      <c r="AO11" s="452"/>
      <c r="AP11" s="452"/>
      <c r="AQ11" s="452"/>
      <c r="AR11" s="278" t="s">
        <v>147</v>
      </c>
      <c r="AS11" s="300"/>
      <c r="AT11" s="302">
        <f>AT10/AT9*100</f>
        <v>98.113319397177619</v>
      </c>
      <c r="AU11" s="303"/>
      <c r="AV11" s="67">
        <f>AV10/AV9*100</f>
        <v>97.5608185107412</v>
      </c>
      <c r="AW11" s="304"/>
      <c r="AX11" s="302">
        <f>AX10/AX9*100</f>
        <v>99.105431052694655</v>
      </c>
      <c r="AY11" s="304"/>
      <c r="AZ11" s="302">
        <f>AZ10/AZ9*100</f>
        <v>98.528826192378872</v>
      </c>
      <c r="BA11" s="304"/>
      <c r="BB11" s="67">
        <f>BB10/BB9*100</f>
        <v>99.300807768557604</v>
      </c>
      <c r="BC11" s="67" t="e">
        <f>BC10/BC9*100</f>
        <v>#DIV/0!</v>
      </c>
      <c r="BD11" s="305">
        <f>BD10/BD9*100</f>
        <v>99.009355271701338</v>
      </c>
      <c r="BE11" s="67"/>
      <c r="BF11" s="302">
        <f>BF10/BF9*100</f>
        <v>98.636163114130213</v>
      </c>
      <c r="BG11" s="67"/>
      <c r="BH11" s="448"/>
      <c r="BI11" s="448"/>
      <c r="BJ11" s="449"/>
      <c r="BK11" s="449"/>
      <c r="BL11" s="449"/>
      <c r="BM11" s="450"/>
      <c r="BN11" s="450"/>
      <c r="BO11" s="450"/>
      <c r="BP11" s="287"/>
      <c r="BQ11" s="290"/>
      <c r="BR11" s="452" t="s">
        <v>146</v>
      </c>
      <c r="BS11" s="452"/>
      <c r="BT11" s="452"/>
      <c r="BU11" s="452"/>
      <c r="BV11" s="278" t="s">
        <v>147</v>
      </c>
      <c r="BW11" s="300"/>
      <c r="BX11" s="305">
        <f>BX10/BX9*100</f>
        <v>98.646815993548316</v>
      </c>
      <c r="BY11" s="67"/>
      <c r="BZ11" s="28">
        <f>BZ10/BZ9*100</f>
        <v>98.576024620704658</v>
      </c>
      <c r="CA11" s="304"/>
      <c r="CB11" s="305">
        <f>CB10/CB9*100</f>
        <v>97.952169963334924</v>
      </c>
      <c r="CC11" s="67"/>
      <c r="CD11" s="305">
        <f>CD10/CD9*100</f>
        <v>98.385248383069666</v>
      </c>
      <c r="CE11" s="67"/>
      <c r="CF11" s="305">
        <f>CF10/CF9*100</f>
        <v>98.450839150015014</v>
      </c>
      <c r="CG11" s="67"/>
      <c r="CH11" s="305">
        <f>CH10/CH9*100</f>
        <v>98.764466113934418</v>
      </c>
      <c r="CI11" s="67"/>
      <c r="CJ11" s="305">
        <f>CJ10/CJ9*100</f>
        <v>98.163808703382102</v>
      </c>
      <c r="CK11" s="67"/>
    </row>
    <row r="12" spans="1:89" ht="15.95" customHeight="1">
      <c r="A12" s="448"/>
      <c r="B12" s="448"/>
      <c r="C12" s="449"/>
      <c r="D12" s="449"/>
      <c r="E12" s="449"/>
      <c r="F12" s="450"/>
      <c r="G12" s="450"/>
      <c r="H12" s="450"/>
      <c r="I12" s="287"/>
      <c r="J12" s="290"/>
      <c r="K12" s="452" t="s">
        <v>148</v>
      </c>
      <c r="L12" s="452"/>
      <c r="M12" s="452"/>
      <c r="N12" s="452"/>
      <c r="O12" s="278"/>
      <c r="P12" s="278"/>
      <c r="Q12" s="122">
        <v>184576</v>
      </c>
      <c r="R12" s="68"/>
      <c r="S12" s="74">
        <v>194988</v>
      </c>
      <c r="T12" s="288"/>
      <c r="U12" s="127">
        <v>327133</v>
      </c>
      <c r="V12" s="288"/>
      <c r="W12" s="292">
        <v>254009</v>
      </c>
      <c r="X12" s="288"/>
      <c r="Y12" s="68"/>
      <c r="Z12" s="74">
        <v>983406</v>
      </c>
      <c r="AA12" s="288"/>
      <c r="AB12" s="292">
        <v>381071</v>
      </c>
      <c r="AC12" s="68"/>
      <c r="AD12" s="448"/>
      <c r="AE12" s="448"/>
      <c r="AF12" s="449"/>
      <c r="AG12" s="449"/>
      <c r="AH12" s="449"/>
      <c r="AI12" s="450"/>
      <c r="AJ12" s="450"/>
      <c r="AK12" s="450"/>
      <c r="AL12" s="287"/>
      <c r="AM12" s="290"/>
      <c r="AN12" s="452" t="s">
        <v>148</v>
      </c>
      <c r="AO12" s="452"/>
      <c r="AP12" s="452"/>
      <c r="AQ12" s="452"/>
      <c r="AR12" s="278"/>
      <c r="AS12" s="300"/>
      <c r="AT12" s="127">
        <v>158653</v>
      </c>
      <c r="AU12" s="278"/>
      <c r="AV12" s="74">
        <v>250460</v>
      </c>
      <c r="AW12" s="68"/>
      <c r="AX12" s="127">
        <v>159442</v>
      </c>
      <c r="AY12" s="288"/>
      <c r="AZ12" s="122">
        <v>264624</v>
      </c>
      <c r="BA12" s="68"/>
      <c r="BB12" s="289">
        <v>388299</v>
      </c>
      <c r="BC12" s="288"/>
      <c r="BD12" s="127">
        <v>222142</v>
      </c>
      <c r="BE12" s="68"/>
      <c r="BF12" s="122">
        <v>848782</v>
      </c>
      <c r="BG12" s="68"/>
      <c r="BH12" s="448"/>
      <c r="BI12" s="448"/>
      <c r="BJ12" s="449"/>
      <c r="BK12" s="449"/>
      <c r="BL12" s="449"/>
      <c r="BM12" s="450"/>
      <c r="BN12" s="450"/>
      <c r="BO12" s="450"/>
      <c r="BP12" s="287"/>
      <c r="BQ12" s="290"/>
      <c r="BR12" s="452" t="s">
        <v>148</v>
      </c>
      <c r="BS12" s="452"/>
      <c r="BT12" s="452"/>
      <c r="BU12" s="452"/>
      <c r="BV12" s="278"/>
      <c r="BW12" s="300"/>
      <c r="BX12" s="127">
        <v>198659</v>
      </c>
      <c r="BY12" s="68"/>
      <c r="BZ12" s="74">
        <v>337530</v>
      </c>
      <c r="CA12" s="288"/>
      <c r="CB12" s="127">
        <v>248129</v>
      </c>
      <c r="CC12" s="68"/>
      <c r="CD12" s="127">
        <v>323862</v>
      </c>
      <c r="CE12" s="68"/>
      <c r="CF12" s="127">
        <v>181442</v>
      </c>
      <c r="CG12" s="288"/>
      <c r="CH12" s="127">
        <v>365568</v>
      </c>
      <c r="CI12" s="68"/>
      <c r="CJ12" s="127">
        <v>295352</v>
      </c>
      <c r="CK12" s="68"/>
    </row>
    <row r="13" spans="1:89" ht="15.95" customHeight="1">
      <c r="A13" s="448"/>
      <c r="B13" s="448"/>
      <c r="C13" s="449"/>
      <c r="D13" s="449"/>
      <c r="E13" s="449"/>
      <c r="F13" s="450"/>
      <c r="G13" s="450"/>
      <c r="H13" s="450"/>
      <c r="I13" s="386"/>
      <c r="J13" s="293"/>
      <c r="K13" s="453" t="s">
        <v>149</v>
      </c>
      <c r="L13" s="453"/>
      <c r="M13" s="453"/>
      <c r="N13" s="453"/>
      <c r="O13" s="306" t="s">
        <v>150</v>
      </c>
      <c r="P13" s="306"/>
      <c r="Q13" s="307">
        <v>34.086400558651583</v>
      </c>
      <c r="R13" s="308"/>
      <c r="S13" s="308">
        <f>S10/S6*100</f>
        <v>25.754476028713107</v>
      </c>
      <c r="T13" s="309"/>
      <c r="U13" s="307">
        <f>U10/U6*100</f>
        <v>41.872116903031412</v>
      </c>
      <c r="V13" s="309"/>
      <c r="W13" s="307">
        <f>W10/W6*100</f>
        <v>39.2598196042685</v>
      </c>
      <c r="X13" s="309"/>
      <c r="Y13" s="308"/>
      <c r="Z13" s="308">
        <f>Z10/Z6*100</f>
        <v>38.920752666621169</v>
      </c>
      <c r="AA13" s="309"/>
      <c r="AB13" s="310">
        <f>AB10/AB6*100</f>
        <v>42.996151702093577</v>
      </c>
      <c r="AC13" s="308"/>
      <c r="AD13" s="448"/>
      <c r="AE13" s="448"/>
      <c r="AF13" s="449"/>
      <c r="AG13" s="449"/>
      <c r="AH13" s="449"/>
      <c r="AI13" s="450"/>
      <c r="AJ13" s="450"/>
      <c r="AK13" s="450"/>
      <c r="AL13" s="386"/>
      <c r="AM13" s="293"/>
      <c r="AN13" s="453" t="s">
        <v>149</v>
      </c>
      <c r="AO13" s="453"/>
      <c r="AP13" s="453"/>
      <c r="AQ13" s="453"/>
      <c r="AR13" s="306" t="s">
        <v>150</v>
      </c>
      <c r="AS13" s="311"/>
      <c r="AT13" s="307">
        <f>AT10/AT6*100</f>
        <v>37.848009144229913</v>
      </c>
      <c r="AU13" s="308"/>
      <c r="AV13" s="308">
        <f>AV10/AV6*100</f>
        <v>29.416478366870397</v>
      </c>
      <c r="AW13" s="309"/>
      <c r="AX13" s="307">
        <f>AX10/AX6*100</f>
        <v>37.843985269149172</v>
      </c>
      <c r="AY13" s="309"/>
      <c r="AZ13" s="307">
        <f>AZ10/AZ6*100</f>
        <v>36.748867194794869</v>
      </c>
      <c r="BA13" s="309"/>
      <c r="BB13" s="308">
        <f>BB10/BB6*100</f>
        <v>41.480786530374033</v>
      </c>
      <c r="BC13" s="308" t="e">
        <f>BC10/BC6*100</f>
        <v>#DIV/0!</v>
      </c>
      <c r="BD13" s="307">
        <f>BD10/BD6*100</f>
        <v>28.465006610332484</v>
      </c>
      <c r="BE13" s="312" t="e">
        <f>BE10/BE6*100</f>
        <v>#DIV/0!</v>
      </c>
      <c r="BF13" s="307">
        <f>BF10/BF6*100</f>
        <v>37.330645526919234</v>
      </c>
      <c r="BG13" s="308"/>
      <c r="BH13" s="448"/>
      <c r="BI13" s="448"/>
      <c r="BJ13" s="449"/>
      <c r="BK13" s="449"/>
      <c r="BL13" s="449"/>
      <c r="BM13" s="450"/>
      <c r="BN13" s="450"/>
      <c r="BO13" s="450"/>
      <c r="BP13" s="386"/>
      <c r="BQ13" s="293"/>
      <c r="BR13" s="453" t="s">
        <v>149</v>
      </c>
      <c r="BS13" s="453"/>
      <c r="BT13" s="453"/>
      <c r="BU13" s="453"/>
      <c r="BV13" s="306" t="s">
        <v>150</v>
      </c>
      <c r="BW13" s="311"/>
      <c r="BX13" s="313">
        <f>BX10/BX6*100</f>
        <v>32.286226409537647</v>
      </c>
      <c r="BY13" s="314"/>
      <c r="BZ13" s="315">
        <f>BZ10/BZ6*100</f>
        <v>32.784512244336511</v>
      </c>
      <c r="CA13" s="309"/>
      <c r="CB13" s="313">
        <f>CB10/CB6*100</f>
        <v>32.455414141736945</v>
      </c>
      <c r="CC13" s="308"/>
      <c r="CD13" s="313">
        <f>CD10/CD6*100</f>
        <v>31.837411355364765</v>
      </c>
      <c r="CE13" s="308"/>
      <c r="CF13" s="313">
        <f>CF10/CF6*100</f>
        <v>27.090253138382401</v>
      </c>
      <c r="CG13" s="308"/>
      <c r="CH13" s="313">
        <f>CH10/CH6*100</f>
        <v>29.342918412764547</v>
      </c>
      <c r="CI13" s="308"/>
      <c r="CJ13" s="313">
        <f>CJ10/CJ6*100</f>
        <v>28.319344656377389</v>
      </c>
      <c r="CK13" s="308"/>
    </row>
    <row r="14" spans="1:89" ht="15.95" customHeight="1">
      <c r="A14" s="456" t="s">
        <v>60</v>
      </c>
      <c r="B14" s="316"/>
      <c r="C14" s="448" t="s">
        <v>144</v>
      </c>
      <c r="D14" s="449"/>
      <c r="E14" s="449"/>
      <c r="F14" s="450"/>
      <c r="G14" s="450"/>
      <c r="H14" s="450"/>
      <c r="I14" s="287"/>
      <c r="J14" s="290"/>
      <c r="K14" s="451" t="s">
        <v>151</v>
      </c>
      <c r="L14" s="451"/>
      <c r="M14" s="451"/>
      <c r="N14" s="451"/>
      <c r="O14" s="278" t="s">
        <v>152</v>
      </c>
      <c r="P14" s="278"/>
      <c r="Q14" s="317">
        <v>218125010</v>
      </c>
      <c r="R14" s="318"/>
      <c r="S14" s="319">
        <v>334595895</v>
      </c>
      <c r="T14" s="320"/>
      <c r="U14" s="51">
        <v>273786943</v>
      </c>
      <c r="V14" s="320"/>
      <c r="W14" s="317">
        <v>199876558</v>
      </c>
      <c r="X14" s="320"/>
      <c r="Y14" s="318"/>
      <c r="Z14" s="321">
        <v>838901732</v>
      </c>
      <c r="AA14" s="320"/>
      <c r="AB14" s="317">
        <v>364605509</v>
      </c>
      <c r="AC14" s="318"/>
      <c r="AD14" s="456" t="s">
        <v>60</v>
      </c>
      <c r="AE14" s="316"/>
      <c r="AF14" s="448" t="s">
        <v>144</v>
      </c>
      <c r="AG14" s="449"/>
      <c r="AH14" s="449"/>
      <c r="AI14" s="450"/>
      <c r="AJ14" s="450"/>
      <c r="AK14" s="450"/>
      <c r="AL14" s="287"/>
      <c r="AM14" s="290"/>
      <c r="AN14" s="451" t="s">
        <v>151</v>
      </c>
      <c r="AO14" s="451"/>
      <c r="AP14" s="451"/>
      <c r="AQ14" s="451"/>
      <c r="AR14" s="278" t="s">
        <v>152</v>
      </c>
      <c r="AS14" s="300"/>
      <c r="AT14" s="51">
        <v>129575345</v>
      </c>
      <c r="AU14" s="278"/>
      <c r="AV14" s="319">
        <v>132094399</v>
      </c>
      <c r="AW14" s="318"/>
      <c r="AX14" s="51">
        <v>137874554</v>
      </c>
      <c r="AY14" s="320"/>
      <c r="AZ14" s="317">
        <v>145001157</v>
      </c>
      <c r="BA14" s="318"/>
      <c r="BB14" s="51">
        <v>583542312</v>
      </c>
      <c r="BC14" s="320"/>
      <c r="BD14" s="51">
        <v>301943411</v>
      </c>
      <c r="BE14" s="318"/>
      <c r="BF14" s="317">
        <v>750030203</v>
      </c>
      <c r="BG14" s="318"/>
      <c r="BH14" s="456" t="s">
        <v>60</v>
      </c>
      <c r="BI14" s="316"/>
      <c r="BJ14" s="448" t="s">
        <v>144</v>
      </c>
      <c r="BK14" s="449"/>
      <c r="BL14" s="449"/>
      <c r="BM14" s="450"/>
      <c r="BN14" s="450"/>
      <c r="BO14" s="450"/>
      <c r="BP14" s="287"/>
      <c r="BQ14" s="290"/>
      <c r="BR14" s="451" t="s">
        <v>151</v>
      </c>
      <c r="BS14" s="451"/>
      <c r="BT14" s="451"/>
      <c r="BU14" s="451"/>
      <c r="BV14" s="278" t="s">
        <v>152</v>
      </c>
      <c r="BW14" s="300"/>
      <c r="BX14" s="51">
        <v>151638686</v>
      </c>
      <c r="BY14" s="318"/>
      <c r="BZ14" s="319">
        <v>305625297</v>
      </c>
      <c r="CA14" s="320"/>
      <c r="CB14" s="51">
        <v>130421320</v>
      </c>
      <c r="CC14" s="318"/>
      <c r="CD14" s="51">
        <v>236737915</v>
      </c>
      <c r="CE14" s="318"/>
      <c r="CF14" s="51">
        <v>174938509</v>
      </c>
      <c r="CG14" s="320"/>
      <c r="CH14" s="51">
        <v>343164133</v>
      </c>
      <c r="CI14" s="318"/>
      <c r="CJ14" s="51">
        <v>120679722</v>
      </c>
      <c r="CK14" s="318"/>
    </row>
    <row r="15" spans="1:89" ht="15.95" customHeight="1">
      <c r="A15" s="457"/>
      <c r="B15" s="322"/>
      <c r="C15" s="448"/>
      <c r="D15" s="449"/>
      <c r="E15" s="449"/>
      <c r="F15" s="450"/>
      <c r="G15" s="450"/>
      <c r="H15" s="450"/>
      <c r="I15" s="287"/>
      <c r="J15" s="293"/>
      <c r="K15" s="453" t="s">
        <v>153</v>
      </c>
      <c r="L15" s="453"/>
      <c r="M15" s="453"/>
      <c r="N15" s="453"/>
      <c r="O15" s="306" t="s">
        <v>154</v>
      </c>
      <c r="P15" s="306"/>
      <c r="Q15" s="317">
        <v>24064447</v>
      </c>
      <c r="R15" s="318"/>
      <c r="S15" s="319">
        <v>36435118</v>
      </c>
      <c r="T15" s="320"/>
      <c r="U15" s="51">
        <v>34500064</v>
      </c>
      <c r="V15" s="320"/>
      <c r="W15" s="317">
        <v>23125941</v>
      </c>
      <c r="X15" s="320"/>
      <c r="Y15" s="318"/>
      <c r="Z15" s="319">
        <v>106526268</v>
      </c>
      <c r="AA15" s="320"/>
      <c r="AB15" s="317">
        <v>45654443</v>
      </c>
      <c r="AC15" s="318"/>
      <c r="AD15" s="457"/>
      <c r="AE15" s="322"/>
      <c r="AF15" s="448"/>
      <c r="AG15" s="449"/>
      <c r="AH15" s="449"/>
      <c r="AI15" s="450"/>
      <c r="AJ15" s="450"/>
      <c r="AK15" s="450"/>
      <c r="AL15" s="287"/>
      <c r="AM15" s="293"/>
      <c r="AN15" s="453" t="s">
        <v>153</v>
      </c>
      <c r="AO15" s="453"/>
      <c r="AP15" s="453"/>
      <c r="AQ15" s="453"/>
      <c r="AR15" s="306" t="s">
        <v>154</v>
      </c>
      <c r="AS15" s="311"/>
      <c r="AT15" s="51">
        <v>15971251</v>
      </c>
      <c r="AU15" s="278"/>
      <c r="AV15" s="319">
        <v>14168573</v>
      </c>
      <c r="AW15" s="318"/>
      <c r="AX15" s="51">
        <v>14686470</v>
      </c>
      <c r="AY15" s="320"/>
      <c r="AZ15" s="317">
        <v>16658222</v>
      </c>
      <c r="BA15" s="318"/>
      <c r="BB15" s="51">
        <v>61122620</v>
      </c>
      <c r="BC15" s="320"/>
      <c r="BD15" s="51">
        <v>29821024</v>
      </c>
      <c r="BE15" s="318"/>
      <c r="BF15" s="317">
        <v>56512587</v>
      </c>
      <c r="BG15" s="318"/>
      <c r="BH15" s="457"/>
      <c r="BI15" s="322"/>
      <c r="BJ15" s="448"/>
      <c r="BK15" s="449"/>
      <c r="BL15" s="449"/>
      <c r="BM15" s="450"/>
      <c r="BN15" s="450"/>
      <c r="BO15" s="450"/>
      <c r="BP15" s="287"/>
      <c r="BQ15" s="293"/>
      <c r="BR15" s="453" t="s">
        <v>153</v>
      </c>
      <c r="BS15" s="453"/>
      <c r="BT15" s="453"/>
      <c r="BU15" s="453"/>
      <c r="BV15" s="306" t="s">
        <v>154</v>
      </c>
      <c r="BW15" s="311"/>
      <c r="BX15" s="51">
        <v>15652852</v>
      </c>
      <c r="BY15" s="318"/>
      <c r="BZ15" s="319">
        <v>33114818</v>
      </c>
      <c r="CA15" s="320"/>
      <c r="CB15" s="51">
        <v>13981234</v>
      </c>
      <c r="CC15" s="318"/>
      <c r="CD15" s="51">
        <v>26184929</v>
      </c>
      <c r="CE15" s="318"/>
      <c r="CF15" s="51">
        <v>16439494</v>
      </c>
      <c r="CG15" s="320"/>
      <c r="CH15" s="51">
        <v>34658049</v>
      </c>
      <c r="CI15" s="318"/>
      <c r="CJ15" s="51">
        <v>13496717</v>
      </c>
      <c r="CK15" s="318"/>
    </row>
    <row r="16" spans="1:89" ht="15.95" customHeight="1">
      <c r="A16" s="457"/>
      <c r="B16" s="358"/>
      <c r="C16" s="448"/>
      <c r="D16" s="449"/>
      <c r="E16" s="449"/>
      <c r="F16" s="450"/>
      <c r="G16" s="450"/>
      <c r="H16" s="450"/>
      <c r="I16" s="386"/>
      <c r="J16" s="323"/>
      <c r="K16" s="459" t="s">
        <v>155</v>
      </c>
      <c r="L16" s="459"/>
      <c r="M16" s="459"/>
      <c r="N16" s="459"/>
      <c r="O16" s="324" t="s">
        <v>156</v>
      </c>
      <c r="P16" s="306"/>
      <c r="Q16" s="325">
        <v>242189457</v>
      </c>
      <c r="R16" s="298"/>
      <c r="S16" s="295">
        <f>S14+S15</f>
        <v>371031013</v>
      </c>
      <c r="T16" s="296"/>
      <c r="U16" s="294">
        <f>U14+U15</f>
        <v>308287007</v>
      </c>
      <c r="V16" s="296"/>
      <c r="W16" s="297">
        <f>W14+W15</f>
        <v>223002499</v>
      </c>
      <c r="X16" s="296"/>
      <c r="Y16" s="298"/>
      <c r="Z16" s="295">
        <f>Z14+Z15</f>
        <v>945428000</v>
      </c>
      <c r="AA16" s="296"/>
      <c r="AB16" s="295">
        <f>AB14+AB15</f>
        <v>410259952</v>
      </c>
      <c r="AC16" s="298"/>
      <c r="AD16" s="457"/>
      <c r="AE16" s="358"/>
      <c r="AF16" s="448"/>
      <c r="AG16" s="449"/>
      <c r="AH16" s="449"/>
      <c r="AI16" s="450"/>
      <c r="AJ16" s="450"/>
      <c r="AK16" s="450"/>
      <c r="AL16" s="386"/>
      <c r="AM16" s="323"/>
      <c r="AN16" s="459" t="s">
        <v>155</v>
      </c>
      <c r="AO16" s="459"/>
      <c r="AP16" s="459"/>
      <c r="AQ16" s="459"/>
      <c r="AR16" s="324" t="s">
        <v>156</v>
      </c>
      <c r="AS16" s="311"/>
      <c r="AT16" s="294">
        <f>AT14+AT15</f>
        <v>145546596</v>
      </c>
      <c r="AU16" s="306"/>
      <c r="AV16" s="295">
        <f>AV14+AV15</f>
        <v>146262972</v>
      </c>
      <c r="AW16" s="298"/>
      <c r="AX16" s="294">
        <f>AX14+AX15</f>
        <v>152561024</v>
      </c>
      <c r="AY16" s="296"/>
      <c r="AZ16" s="325">
        <f>AZ14+AZ15</f>
        <v>161659379</v>
      </c>
      <c r="BA16" s="298"/>
      <c r="BB16" s="299">
        <f>BB14+BB15</f>
        <v>644664932</v>
      </c>
      <c r="BC16" s="296"/>
      <c r="BD16" s="294">
        <f>BD14+BD15</f>
        <v>331764435</v>
      </c>
      <c r="BE16" s="298"/>
      <c r="BF16" s="325">
        <f>BF14+BF15</f>
        <v>806542790</v>
      </c>
      <c r="BG16" s="298"/>
      <c r="BH16" s="457"/>
      <c r="BI16" s="358"/>
      <c r="BJ16" s="448"/>
      <c r="BK16" s="449"/>
      <c r="BL16" s="449"/>
      <c r="BM16" s="450"/>
      <c r="BN16" s="450"/>
      <c r="BO16" s="450"/>
      <c r="BP16" s="386"/>
      <c r="BQ16" s="323"/>
      <c r="BR16" s="459" t="s">
        <v>155</v>
      </c>
      <c r="BS16" s="459"/>
      <c r="BT16" s="459"/>
      <c r="BU16" s="459"/>
      <c r="BV16" s="324" t="s">
        <v>156</v>
      </c>
      <c r="BW16" s="311"/>
      <c r="BX16" s="294">
        <f>BX14+BX15</f>
        <v>167291538</v>
      </c>
      <c r="BY16" s="68"/>
      <c r="BZ16" s="295">
        <f>BZ14+BZ15</f>
        <v>338740115</v>
      </c>
      <c r="CA16" s="296"/>
      <c r="CB16" s="294">
        <f>CB14+CB15</f>
        <v>144402554</v>
      </c>
      <c r="CC16" s="298"/>
      <c r="CD16" s="294">
        <f>CD14+CD15</f>
        <v>262922844</v>
      </c>
      <c r="CE16" s="298"/>
      <c r="CF16" s="294">
        <f>CF14+CF15</f>
        <v>191378003</v>
      </c>
      <c r="CG16" s="298"/>
      <c r="CH16" s="294">
        <f>CH14+CH15</f>
        <v>377822182</v>
      </c>
      <c r="CI16" s="298"/>
      <c r="CJ16" s="294">
        <f>CJ14+CJ15</f>
        <v>134176439</v>
      </c>
      <c r="CK16" s="298"/>
    </row>
    <row r="17" spans="1:89" ht="15.95" customHeight="1">
      <c r="A17" s="457"/>
      <c r="B17" s="322"/>
      <c r="C17" s="448" t="s">
        <v>157</v>
      </c>
      <c r="D17" s="449"/>
      <c r="E17" s="449"/>
      <c r="F17" s="450"/>
      <c r="G17" s="450"/>
      <c r="H17" s="450"/>
      <c r="I17" s="287"/>
      <c r="J17" s="290"/>
      <c r="K17" s="451" t="s">
        <v>30</v>
      </c>
      <c r="L17" s="451"/>
      <c r="M17" s="451"/>
      <c r="N17" s="451"/>
      <c r="O17" s="278"/>
      <c r="P17" s="278"/>
      <c r="Q17" s="317">
        <v>2813285</v>
      </c>
      <c r="R17" s="318"/>
      <c r="S17" s="319">
        <v>4577862</v>
      </c>
      <c r="T17" s="320"/>
      <c r="U17" s="51">
        <v>2589113</v>
      </c>
      <c r="V17" s="320"/>
      <c r="W17" s="317">
        <v>2256998</v>
      </c>
      <c r="X17" s="320"/>
      <c r="Y17" s="318"/>
      <c r="Z17" s="321">
        <v>9066186</v>
      </c>
      <c r="AA17" s="320"/>
      <c r="AB17" s="317">
        <v>3956357</v>
      </c>
      <c r="AC17" s="318"/>
      <c r="AD17" s="457"/>
      <c r="AE17" s="322"/>
      <c r="AF17" s="448" t="s">
        <v>157</v>
      </c>
      <c r="AG17" s="449"/>
      <c r="AH17" s="449"/>
      <c r="AI17" s="450"/>
      <c r="AJ17" s="450"/>
      <c r="AK17" s="450"/>
      <c r="AL17" s="287"/>
      <c r="AM17" s="290"/>
      <c r="AN17" s="451" t="s">
        <v>30</v>
      </c>
      <c r="AO17" s="451"/>
      <c r="AP17" s="451"/>
      <c r="AQ17" s="451"/>
      <c r="AR17" s="278"/>
      <c r="AS17" s="300"/>
      <c r="AT17" s="51">
        <v>1653878</v>
      </c>
      <c r="AU17" s="278"/>
      <c r="AV17" s="319">
        <v>1614515</v>
      </c>
      <c r="AW17" s="318"/>
      <c r="AX17" s="51">
        <v>1689173</v>
      </c>
      <c r="AY17" s="320"/>
      <c r="AZ17" s="317">
        <v>1838879</v>
      </c>
      <c r="BA17" s="318"/>
      <c r="BB17" s="51">
        <v>7252958</v>
      </c>
      <c r="BC17" s="320"/>
      <c r="BD17" s="51">
        <v>4058562</v>
      </c>
      <c r="BE17" s="318"/>
      <c r="BF17" s="317">
        <v>8294967</v>
      </c>
      <c r="BG17" s="318"/>
      <c r="BH17" s="457"/>
      <c r="BI17" s="322"/>
      <c r="BJ17" s="448" t="s">
        <v>157</v>
      </c>
      <c r="BK17" s="449"/>
      <c r="BL17" s="449"/>
      <c r="BM17" s="450"/>
      <c r="BN17" s="450"/>
      <c r="BO17" s="450"/>
      <c r="BP17" s="287"/>
      <c r="BQ17" s="290"/>
      <c r="BR17" s="451" t="s">
        <v>30</v>
      </c>
      <c r="BS17" s="451"/>
      <c r="BT17" s="451"/>
      <c r="BU17" s="451"/>
      <c r="BV17" s="278"/>
      <c r="BW17" s="300"/>
      <c r="BX17" s="51">
        <v>2012679</v>
      </c>
      <c r="BY17" s="318"/>
      <c r="BZ17" s="319">
        <v>3777769</v>
      </c>
      <c r="CA17" s="320"/>
      <c r="CB17" s="51">
        <v>1458150</v>
      </c>
      <c r="CC17" s="318"/>
      <c r="CD17" s="51">
        <v>3105737</v>
      </c>
      <c r="CE17" s="318"/>
      <c r="CF17" s="51">
        <v>2841826</v>
      </c>
      <c r="CG17" s="320"/>
      <c r="CH17" s="51">
        <v>4228973</v>
      </c>
      <c r="CI17" s="318"/>
      <c r="CJ17" s="51">
        <v>1669088</v>
      </c>
      <c r="CK17" s="318"/>
    </row>
    <row r="18" spans="1:89" ht="15.95" customHeight="1">
      <c r="A18" s="457"/>
      <c r="B18" s="322"/>
      <c r="C18" s="448"/>
      <c r="D18" s="449"/>
      <c r="E18" s="449"/>
      <c r="F18" s="450"/>
      <c r="G18" s="450"/>
      <c r="H18" s="450"/>
      <c r="I18" s="287"/>
      <c r="J18" s="290"/>
      <c r="K18" s="452" t="s">
        <v>370</v>
      </c>
      <c r="L18" s="452"/>
      <c r="M18" s="452"/>
      <c r="N18" s="452"/>
      <c r="O18" s="278"/>
      <c r="P18" s="278"/>
      <c r="Q18" s="317">
        <v>1494388</v>
      </c>
      <c r="R18" s="318"/>
      <c r="S18" s="319">
        <v>2968672</v>
      </c>
      <c r="T18" s="320"/>
      <c r="U18" s="51">
        <v>1286793</v>
      </c>
      <c r="V18" s="320"/>
      <c r="W18" s="317">
        <v>1127115</v>
      </c>
      <c r="X18" s="320"/>
      <c r="Y18" s="318"/>
      <c r="Z18" s="319">
        <v>2068523</v>
      </c>
      <c r="AA18" s="320"/>
      <c r="AB18" s="317">
        <v>1774701</v>
      </c>
      <c r="AC18" s="318"/>
      <c r="AD18" s="457"/>
      <c r="AE18" s="322"/>
      <c r="AF18" s="448"/>
      <c r="AG18" s="449"/>
      <c r="AH18" s="449"/>
      <c r="AI18" s="450"/>
      <c r="AJ18" s="450"/>
      <c r="AK18" s="450"/>
      <c r="AL18" s="287"/>
      <c r="AM18" s="290"/>
      <c r="AN18" s="452" t="str">
        <f>K18</f>
        <v>物件費</v>
      </c>
      <c r="AO18" s="452"/>
      <c r="AP18" s="452"/>
      <c r="AQ18" s="452"/>
      <c r="AR18" s="278"/>
      <c r="AS18" s="300"/>
      <c r="AT18" s="51">
        <v>429904</v>
      </c>
      <c r="AU18" s="278"/>
      <c r="AV18" s="319">
        <v>931322</v>
      </c>
      <c r="AW18" s="318"/>
      <c r="AX18" s="51">
        <v>402070</v>
      </c>
      <c r="AY18" s="320"/>
      <c r="AZ18" s="317">
        <v>522141</v>
      </c>
      <c r="BA18" s="318"/>
      <c r="BB18" s="51">
        <v>5542443</v>
      </c>
      <c r="BC18" s="320"/>
      <c r="BD18" s="51">
        <v>1282403</v>
      </c>
      <c r="BE18" s="318"/>
      <c r="BF18" s="317">
        <v>4059832</v>
      </c>
      <c r="BG18" s="318"/>
      <c r="BH18" s="457"/>
      <c r="BI18" s="322"/>
      <c r="BJ18" s="448"/>
      <c r="BK18" s="449"/>
      <c r="BL18" s="449"/>
      <c r="BM18" s="450"/>
      <c r="BN18" s="450"/>
      <c r="BO18" s="450"/>
      <c r="BP18" s="287"/>
      <c r="BQ18" s="290"/>
      <c r="BR18" s="452" t="str">
        <f>K18</f>
        <v>物件費</v>
      </c>
      <c r="BS18" s="452"/>
      <c r="BT18" s="452"/>
      <c r="BU18" s="452"/>
      <c r="BV18" s="278"/>
      <c r="BW18" s="300"/>
      <c r="BX18" s="51">
        <v>555124</v>
      </c>
      <c r="BY18" s="318"/>
      <c r="BZ18" s="319">
        <v>2442773</v>
      </c>
      <c r="CA18" s="320"/>
      <c r="CB18" s="51">
        <v>649802</v>
      </c>
      <c r="CC18" s="318"/>
      <c r="CD18" s="51">
        <v>798176</v>
      </c>
      <c r="CE18" s="318"/>
      <c r="CF18" s="51">
        <v>1177468</v>
      </c>
      <c r="CG18" s="320"/>
      <c r="CH18" s="51">
        <v>1342722</v>
      </c>
      <c r="CI18" s="318"/>
      <c r="CJ18" s="51">
        <v>443197</v>
      </c>
      <c r="CK18" s="318"/>
    </row>
    <row r="19" spans="1:89" ht="15.95" customHeight="1">
      <c r="A19" s="457"/>
      <c r="B19" s="322"/>
      <c r="C19" s="448"/>
      <c r="D19" s="449"/>
      <c r="E19" s="449"/>
      <c r="F19" s="450"/>
      <c r="G19" s="450"/>
      <c r="H19" s="450"/>
      <c r="I19" s="287"/>
      <c r="J19" s="290"/>
      <c r="K19" s="452" t="s">
        <v>369</v>
      </c>
      <c r="L19" s="452"/>
      <c r="M19" s="452"/>
      <c r="N19" s="452"/>
      <c r="O19" s="278"/>
      <c r="P19" s="278"/>
      <c r="Q19" s="317">
        <v>6764</v>
      </c>
      <c r="R19" s="318"/>
      <c r="S19" s="319">
        <v>75</v>
      </c>
      <c r="T19" s="320"/>
      <c r="U19" s="51">
        <v>2932</v>
      </c>
      <c r="V19" s="320"/>
      <c r="W19" s="317">
        <v>35758</v>
      </c>
      <c r="X19" s="320"/>
      <c r="Y19" s="318"/>
      <c r="Z19" s="319">
        <v>1947</v>
      </c>
      <c r="AA19" s="320"/>
      <c r="AB19" s="317">
        <v>7820</v>
      </c>
      <c r="AC19" s="318"/>
      <c r="AD19" s="457"/>
      <c r="AE19" s="322"/>
      <c r="AF19" s="448"/>
      <c r="AG19" s="449"/>
      <c r="AH19" s="449"/>
      <c r="AI19" s="450"/>
      <c r="AJ19" s="450"/>
      <c r="AK19" s="450"/>
      <c r="AL19" s="287"/>
      <c r="AM19" s="290"/>
      <c r="AN19" s="452" t="s">
        <v>368</v>
      </c>
      <c r="AO19" s="452"/>
      <c r="AP19" s="452"/>
      <c r="AQ19" s="452"/>
      <c r="AR19" s="278"/>
      <c r="AS19" s="300"/>
      <c r="AT19" s="51">
        <v>105</v>
      </c>
      <c r="AU19" s="278"/>
      <c r="AV19" s="319">
        <v>1205</v>
      </c>
      <c r="AW19" s="318"/>
      <c r="AX19" s="51">
        <v>11024</v>
      </c>
      <c r="AY19" s="320"/>
      <c r="AZ19" s="51" t="s">
        <v>371</v>
      </c>
      <c r="BA19" s="318"/>
      <c r="BB19" s="51">
        <v>2241</v>
      </c>
      <c r="BC19" s="320"/>
      <c r="BD19" s="51" t="s">
        <v>371</v>
      </c>
      <c r="BE19" s="319"/>
      <c r="BF19" s="51" t="s">
        <v>371</v>
      </c>
      <c r="BG19" s="319"/>
      <c r="BH19" s="457"/>
      <c r="BI19" s="322"/>
      <c r="BJ19" s="448"/>
      <c r="BK19" s="449"/>
      <c r="BL19" s="449"/>
      <c r="BM19" s="450"/>
      <c r="BN19" s="450"/>
      <c r="BO19" s="450"/>
      <c r="BP19" s="287"/>
      <c r="BQ19" s="290"/>
      <c r="BR19" s="452" t="s">
        <v>368</v>
      </c>
      <c r="BS19" s="452"/>
      <c r="BT19" s="452"/>
      <c r="BU19" s="452"/>
      <c r="BV19" s="278"/>
      <c r="BW19" s="300"/>
      <c r="BX19" s="51" t="s">
        <v>371</v>
      </c>
      <c r="BY19" s="318"/>
      <c r="BZ19" s="319" t="s">
        <v>371</v>
      </c>
      <c r="CA19" s="320"/>
      <c r="CB19" s="51">
        <v>27</v>
      </c>
      <c r="CC19" s="318"/>
      <c r="CD19" s="51">
        <v>3137</v>
      </c>
      <c r="CE19" s="318"/>
      <c r="CF19" s="51" t="s">
        <v>371</v>
      </c>
      <c r="CG19" s="320"/>
      <c r="CH19" s="51">
        <v>44639</v>
      </c>
      <c r="CI19" s="318"/>
      <c r="CJ19" s="51" t="s">
        <v>371</v>
      </c>
      <c r="CK19" s="318"/>
    </row>
    <row r="20" spans="1:89" ht="15.95" customHeight="1">
      <c r="A20" s="457"/>
      <c r="B20" s="322"/>
      <c r="C20" s="448"/>
      <c r="D20" s="449"/>
      <c r="E20" s="449"/>
      <c r="F20" s="450"/>
      <c r="G20" s="450"/>
      <c r="H20" s="450"/>
      <c r="I20" s="287"/>
      <c r="J20" s="293"/>
      <c r="K20" s="453" t="s">
        <v>31</v>
      </c>
      <c r="L20" s="453"/>
      <c r="M20" s="453"/>
      <c r="N20" s="453"/>
      <c r="O20" s="306"/>
      <c r="P20" s="306"/>
      <c r="Q20" s="51">
        <v>38642</v>
      </c>
      <c r="R20" s="319"/>
      <c r="S20" s="319">
        <v>17840</v>
      </c>
      <c r="T20" s="326"/>
      <c r="U20" s="51">
        <v>40611</v>
      </c>
      <c r="V20" s="326"/>
      <c r="W20" s="51" t="s">
        <v>371</v>
      </c>
      <c r="X20" s="326"/>
      <c r="Y20" s="319"/>
      <c r="Z20" s="319" t="s">
        <v>371</v>
      </c>
      <c r="AA20" s="326"/>
      <c r="AB20" s="51">
        <v>84214</v>
      </c>
      <c r="AC20" s="319"/>
      <c r="AD20" s="457"/>
      <c r="AE20" s="322"/>
      <c r="AF20" s="448"/>
      <c r="AG20" s="449"/>
      <c r="AH20" s="449"/>
      <c r="AI20" s="450"/>
      <c r="AJ20" s="450"/>
      <c r="AK20" s="450"/>
      <c r="AL20" s="287"/>
      <c r="AM20" s="293"/>
      <c r="AN20" s="453" t="s">
        <v>31</v>
      </c>
      <c r="AO20" s="453"/>
      <c r="AP20" s="453"/>
      <c r="AQ20" s="453"/>
      <c r="AR20" s="306"/>
      <c r="AS20" s="311"/>
      <c r="AT20" s="51">
        <v>28670</v>
      </c>
      <c r="AU20" s="278"/>
      <c r="AV20" s="319" t="s">
        <v>371</v>
      </c>
      <c r="AW20" s="319"/>
      <c r="AX20" s="51">
        <v>60625</v>
      </c>
      <c r="AY20" s="326"/>
      <c r="AZ20" s="317">
        <v>69065</v>
      </c>
      <c r="BA20" s="318"/>
      <c r="BB20" s="51" t="s">
        <v>371</v>
      </c>
      <c r="BC20" s="320"/>
      <c r="BD20" s="51" t="s">
        <v>371</v>
      </c>
      <c r="BE20" s="319"/>
      <c r="BF20" s="51" t="s">
        <v>371</v>
      </c>
      <c r="BG20" s="319"/>
      <c r="BH20" s="457"/>
      <c r="BI20" s="322"/>
      <c r="BJ20" s="448"/>
      <c r="BK20" s="449"/>
      <c r="BL20" s="449"/>
      <c r="BM20" s="450"/>
      <c r="BN20" s="450"/>
      <c r="BO20" s="450"/>
      <c r="BP20" s="287"/>
      <c r="BQ20" s="293"/>
      <c r="BR20" s="453" t="s">
        <v>31</v>
      </c>
      <c r="BS20" s="453"/>
      <c r="BT20" s="453"/>
      <c r="BU20" s="453"/>
      <c r="BV20" s="306"/>
      <c r="BW20" s="311"/>
      <c r="BX20" s="51">
        <v>169684</v>
      </c>
      <c r="BY20" s="319"/>
      <c r="BZ20" s="319" t="s">
        <v>371</v>
      </c>
      <c r="CA20" s="326"/>
      <c r="CB20" s="51">
        <v>48772</v>
      </c>
      <c r="CC20" s="319"/>
      <c r="CD20" s="51">
        <v>90339</v>
      </c>
      <c r="CE20" s="319"/>
      <c r="CF20" s="51">
        <v>145</v>
      </c>
      <c r="CG20" s="326"/>
      <c r="CH20" s="51">
        <v>45039</v>
      </c>
      <c r="CI20" s="318"/>
      <c r="CJ20" s="51">
        <v>45935</v>
      </c>
      <c r="CK20" s="318"/>
    </row>
    <row r="21" spans="1:89" ht="15.95" customHeight="1">
      <c r="A21" s="457"/>
      <c r="B21" s="358"/>
      <c r="C21" s="448"/>
      <c r="D21" s="449"/>
      <c r="E21" s="449"/>
      <c r="F21" s="450"/>
      <c r="G21" s="450"/>
      <c r="H21" s="450"/>
      <c r="I21" s="386"/>
      <c r="J21" s="323"/>
      <c r="K21" s="459" t="s">
        <v>155</v>
      </c>
      <c r="L21" s="459"/>
      <c r="M21" s="459"/>
      <c r="N21" s="459"/>
      <c r="O21" s="324" t="s">
        <v>158</v>
      </c>
      <c r="P21" s="306"/>
      <c r="Q21" s="325">
        <v>4353079</v>
      </c>
      <c r="R21" s="298"/>
      <c r="S21" s="295">
        <f>SUM(S17:S20)</f>
        <v>7564449</v>
      </c>
      <c r="T21" s="296"/>
      <c r="U21" s="294">
        <f>SUM(U17:U20)</f>
        <v>3919449</v>
      </c>
      <c r="V21" s="296"/>
      <c r="W21" s="297">
        <f>SUM(W17:W20)</f>
        <v>3419871</v>
      </c>
      <c r="X21" s="296"/>
      <c r="Y21" s="298"/>
      <c r="Z21" s="295">
        <f>SUM(Z17:Z20)</f>
        <v>11136656</v>
      </c>
      <c r="AA21" s="296"/>
      <c r="AB21" s="297">
        <f>SUM(AB17:AB20)</f>
        <v>5823092</v>
      </c>
      <c r="AC21" s="298"/>
      <c r="AD21" s="457"/>
      <c r="AE21" s="358"/>
      <c r="AF21" s="448"/>
      <c r="AG21" s="449"/>
      <c r="AH21" s="449"/>
      <c r="AI21" s="450"/>
      <c r="AJ21" s="450"/>
      <c r="AK21" s="450"/>
      <c r="AL21" s="386"/>
      <c r="AM21" s="323"/>
      <c r="AN21" s="459" t="s">
        <v>155</v>
      </c>
      <c r="AO21" s="459"/>
      <c r="AP21" s="459"/>
      <c r="AQ21" s="459"/>
      <c r="AR21" s="324" t="s">
        <v>158</v>
      </c>
      <c r="AS21" s="311"/>
      <c r="AT21" s="297">
        <f>SUM(AT17:AT20)</f>
        <v>2112557</v>
      </c>
      <c r="AU21" s="306"/>
      <c r="AV21" s="295">
        <f>SUM(AV17:AV20)</f>
        <v>2547042</v>
      </c>
      <c r="AW21" s="298"/>
      <c r="AX21" s="294">
        <f>SUM(AX17:AX20)</f>
        <v>2162892</v>
      </c>
      <c r="AY21" s="296"/>
      <c r="AZ21" s="325">
        <f>SUM(AZ17:AZ20)</f>
        <v>2430085</v>
      </c>
      <c r="BA21" s="298"/>
      <c r="BB21" s="299">
        <f>SUM(BB17:BB20)</f>
        <v>12797642</v>
      </c>
      <c r="BC21" s="296"/>
      <c r="BD21" s="294">
        <f>SUM(BD17:BD20)</f>
        <v>5340965</v>
      </c>
      <c r="BE21" s="298"/>
      <c r="BF21" s="325">
        <f>SUM(BF17:BF20)</f>
        <v>12354799</v>
      </c>
      <c r="BG21" s="298"/>
      <c r="BH21" s="457"/>
      <c r="BI21" s="358"/>
      <c r="BJ21" s="448"/>
      <c r="BK21" s="449"/>
      <c r="BL21" s="449"/>
      <c r="BM21" s="450"/>
      <c r="BN21" s="450"/>
      <c r="BO21" s="450"/>
      <c r="BP21" s="386"/>
      <c r="BQ21" s="323"/>
      <c r="BR21" s="459" t="s">
        <v>155</v>
      </c>
      <c r="BS21" s="459"/>
      <c r="BT21" s="459"/>
      <c r="BU21" s="459"/>
      <c r="BV21" s="324" t="s">
        <v>158</v>
      </c>
      <c r="BW21" s="311"/>
      <c r="BX21" s="294">
        <f>SUM(BX17:BX20)</f>
        <v>2737487</v>
      </c>
      <c r="BY21" s="298"/>
      <c r="BZ21" s="295">
        <f>SUM(BZ17:BZ20)</f>
        <v>6220542</v>
      </c>
      <c r="CA21" s="296"/>
      <c r="CB21" s="294">
        <f>SUM(CB17:CB20)</f>
        <v>2156751</v>
      </c>
      <c r="CC21" s="298"/>
      <c r="CD21" s="294">
        <f>SUM(CD17:CD20)</f>
        <v>3997389</v>
      </c>
      <c r="CE21" s="298"/>
      <c r="CF21" s="294">
        <f>SUM(CF17:CF20)</f>
        <v>4019439</v>
      </c>
      <c r="CG21" s="298"/>
      <c r="CH21" s="294">
        <f>SUM(CH17:CH20)</f>
        <v>5661373</v>
      </c>
      <c r="CI21" s="298"/>
      <c r="CJ21" s="294">
        <f>SUM(CJ17:CJ20)</f>
        <v>2158220</v>
      </c>
      <c r="CK21" s="298"/>
    </row>
    <row r="22" spans="1:89" ht="15.95" customHeight="1">
      <c r="A22" s="457"/>
      <c r="B22" s="327"/>
      <c r="C22" s="459" t="s">
        <v>159</v>
      </c>
      <c r="D22" s="459"/>
      <c r="E22" s="459"/>
      <c r="F22" s="459"/>
      <c r="G22" s="459"/>
      <c r="H22" s="459"/>
      <c r="I22" s="328"/>
      <c r="J22" s="323"/>
      <c r="K22" s="329"/>
      <c r="L22" s="329"/>
      <c r="M22" s="329"/>
      <c r="N22" s="329"/>
      <c r="O22" s="324" t="s">
        <v>160</v>
      </c>
      <c r="P22" s="306"/>
      <c r="Q22" s="330">
        <v>1647166</v>
      </c>
      <c r="R22" s="331"/>
      <c r="S22" s="32">
        <v>2934224</v>
      </c>
      <c r="T22" s="332"/>
      <c r="U22" s="31">
        <v>2036145</v>
      </c>
      <c r="V22" s="332"/>
      <c r="W22" s="330">
        <v>1589964</v>
      </c>
      <c r="X22" s="332"/>
      <c r="Y22" s="331"/>
      <c r="Z22" s="333">
        <v>6008220</v>
      </c>
      <c r="AA22" s="332"/>
      <c r="AB22" s="330">
        <v>2588686</v>
      </c>
      <c r="AC22" s="331"/>
      <c r="AD22" s="457"/>
      <c r="AE22" s="327"/>
      <c r="AF22" s="459" t="s">
        <v>159</v>
      </c>
      <c r="AG22" s="459"/>
      <c r="AH22" s="459"/>
      <c r="AI22" s="459"/>
      <c r="AJ22" s="459"/>
      <c r="AK22" s="459"/>
      <c r="AL22" s="328"/>
      <c r="AM22" s="323"/>
      <c r="AN22" s="329"/>
      <c r="AO22" s="329"/>
      <c r="AP22" s="329"/>
      <c r="AQ22" s="329"/>
      <c r="AR22" s="324" t="s">
        <v>160</v>
      </c>
      <c r="AS22" s="311"/>
      <c r="AT22" s="31">
        <v>1127184</v>
      </c>
      <c r="AU22" s="306"/>
      <c r="AV22" s="32">
        <v>1264738</v>
      </c>
      <c r="AW22" s="331"/>
      <c r="AX22" s="31">
        <v>1245723</v>
      </c>
      <c r="AY22" s="332"/>
      <c r="AZ22" s="330">
        <v>1350232</v>
      </c>
      <c r="BA22" s="331"/>
      <c r="BB22" s="31">
        <v>3588958</v>
      </c>
      <c r="BC22" s="332"/>
      <c r="BD22" s="31">
        <v>2026872</v>
      </c>
      <c r="BE22" s="331"/>
      <c r="BF22" s="330">
        <v>4069494</v>
      </c>
      <c r="BG22" s="331"/>
      <c r="BH22" s="457"/>
      <c r="BI22" s="327"/>
      <c r="BJ22" s="459" t="s">
        <v>159</v>
      </c>
      <c r="BK22" s="459"/>
      <c r="BL22" s="459"/>
      <c r="BM22" s="459"/>
      <c r="BN22" s="459"/>
      <c r="BO22" s="459"/>
      <c r="BP22" s="328"/>
      <c r="BQ22" s="323"/>
      <c r="BR22" s="329"/>
      <c r="BS22" s="329"/>
      <c r="BT22" s="329"/>
      <c r="BU22" s="329"/>
      <c r="BV22" s="324" t="s">
        <v>160</v>
      </c>
      <c r="BW22" s="311"/>
      <c r="BX22" s="31">
        <v>1157472</v>
      </c>
      <c r="BY22" s="331"/>
      <c r="BZ22" s="32">
        <v>2187984</v>
      </c>
      <c r="CA22" s="332"/>
      <c r="CB22" s="31">
        <v>1058354</v>
      </c>
      <c r="CC22" s="331"/>
      <c r="CD22" s="31">
        <v>1856668</v>
      </c>
      <c r="CE22" s="331"/>
      <c r="CF22" s="31">
        <v>1322481</v>
      </c>
      <c r="CG22" s="332"/>
      <c r="CH22" s="31">
        <v>2354447</v>
      </c>
      <c r="CI22" s="334"/>
      <c r="CJ22" s="31">
        <v>1138623</v>
      </c>
      <c r="CK22" s="334"/>
    </row>
    <row r="23" spans="1:89" ht="15.95" customHeight="1">
      <c r="A23" s="457"/>
      <c r="B23" s="322"/>
      <c r="C23" s="448" t="s">
        <v>161</v>
      </c>
      <c r="D23" s="449"/>
      <c r="E23" s="449"/>
      <c r="F23" s="450"/>
      <c r="G23" s="450"/>
      <c r="H23" s="450"/>
      <c r="I23" s="280"/>
      <c r="J23" s="281"/>
      <c r="K23" s="455" t="s">
        <v>162</v>
      </c>
      <c r="L23" s="455"/>
      <c r="M23" s="455"/>
      <c r="N23" s="455"/>
      <c r="O23" s="455"/>
      <c r="P23" s="335"/>
      <c r="Q23" s="302">
        <v>1.7973858374850726</v>
      </c>
      <c r="R23" s="67"/>
      <c r="S23" s="28">
        <f>S21/S16*100</f>
        <v>2.0387646139973752</v>
      </c>
      <c r="T23" s="304"/>
      <c r="U23" s="305">
        <f>U21/U16*100</f>
        <v>1.2713636679472515</v>
      </c>
      <c r="V23" s="304"/>
      <c r="W23" s="336">
        <f>W21/W16*100</f>
        <v>1.533557253992925</v>
      </c>
      <c r="X23" s="304"/>
      <c r="Y23" s="67"/>
      <c r="Z23" s="25">
        <f>Z21/Z16*100</f>
        <v>1.1779486116340958</v>
      </c>
      <c r="AA23" s="304"/>
      <c r="AB23" s="336">
        <f>AB21/AB16*100</f>
        <v>1.4193664216096822</v>
      </c>
      <c r="AC23" s="67"/>
      <c r="AD23" s="457"/>
      <c r="AE23" s="322"/>
      <c r="AF23" s="448" t="s">
        <v>161</v>
      </c>
      <c r="AG23" s="449"/>
      <c r="AH23" s="449"/>
      <c r="AI23" s="450"/>
      <c r="AJ23" s="450"/>
      <c r="AK23" s="450"/>
      <c r="AL23" s="280"/>
      <c r="AM23" s="281"/>
      <c r="AN23" s="455" t="s">
        <v>162</v>
      </c>
      <c r="AO23" s="455"/>
      <c r="AP23" s="455"/>
      <c r="AQ23" s="455"/>
      <c r="AR23" s="455"/>
      <c r="AS23" s="337"/>
      <c r="AT23" s="336">
        <f>AT21/AT16*100</f>
        <v>1.4514643818945789</v>
      </c>
      <c r="AU23" s="335"/>
      <c r="AV23" s="28">
        <f>AV21/AV16*100</f>
        <v>1.7414127206440193</v>
      </c>
      <c r="AW23" s="67"/>
      <c r="AX23" s="305">
        <f>AX21/AX16*100</f>
        <v>1.4177225239390108</v>
      </c>
      <c r="AY23" s="304"/>
      <c r="AZ23" s="302">
        <f>AZ21/AZ16*100</f>
        <v>1.503213123192809</v>
      </c>
      <c r="BA23" s="67"/>
      <c r="BB23" s="336">
        <f>BB21/BB16*100</f>
        <v>1.9851618049545154</v>
      </c>
      <c r="BC23" s="304"/>
      <c r="BD23" s="305">
        <f>BD21/BD16*100</f>
        <v>1.609866651318427</v>
      </c>
      <c r="BE23" s="67"/>
      <c r="BF23" s="302">
        <f>BF21/BF16*100</f>
        <v>1.5318218888299775</v>
      </c>
      <c r="BG23" s="67"/>
      <c r="BH23" s="457"/>
      <c r="BI23" s="322"/>
      <c r="BJ23" s="448" t="s">
        <v>161</v>
      </c>
      <c r="BK23" s="449"/>
      <c r="BL23" s="449"/>
      <c r="BM23" s="450"/>
      <c r="BN23" s="450"/>
      <c r="BO23" s="450"/>
      <c r="BP23" s="280"/>
      <c r="BQ23" s="281"/>
      <c r="BR23" s="455" t="s">
        <v>162</v>
      </c>
      <c r="BS23" s="455"/>
      <c r="BT23" s="455"/>
      <c r="BU23" s="455"/>
      <c r="BV23" s="455"/>
      <c r="BW23" s="337"/>
      <c r="BX23" s="305">
        <f>BX21/BX16*100</f>
        <v>1.6363571240525028</v>
      </c>
      <c r="BY23" s="67"/>
      <c r="BZ23" s="28">
        <f>BZ21/BZ16*100</f>
        <v>1.8363759485645801</v>
      </c>
      <c r="CA23" s="304"/>
      <c r="CB23" s="305">
        <f>CB21/CB16*100</f>
        <v>1.4935684586298938</v>
      </c>
      <c r="CC23" s="67"/>
      <c r="CD23" s="305">
        <f>CD21/CD16*100</f>
        <v>1.5203657997857349</v>
      </c>
      <c r="CE23" s="67"/>
      <c r="CF23" s="305">
        <f>CF21/CF16*100</f>
        <v>2.1002617526529423</v>
      </c>
      <c r="CG23" s="67"/>
      <c r="CH23" s="305">
        <f>CH21/CH16*100</f>
        <v>1.4984226098191344</v>
      </c>
      <c r="CI23" s="67"/>
      <c r="CJ23" s="305">
        <f>CJ21/CJ16*100</f>
        <v>1.608494021815559</v>
      </c>
      <c r="CK23" s="67"/>
    </row>
    <row r="24" spans="1:89" ht="15.95" customHeight="1">
      <c r="A24" s="458"/>
      <c r="B24" s="338"/>
      <c r="C24" s="448"/>
      <c r="D24" s="449"/>
      <c r="E24" s="449"/>
      <c r="F24" s="450"/>
      <c r="G24" s="450"/>
      <c r="H24" s="450"/>
      <c r="I24" s="386"/>
      <c r="J24" s="293"/>
      <c r="K24" s="464" t="s">
        <v>163</v>
      </c>
      <c r="L24" s="464"/>
      <c r="M24" s="464"/>
      <c r="N24" s="464"/>
      <c r="O24" s="464"/>
      <c r="P24" s="339"/>
      <c r="Q24" s="340">
        <v>1.2405331236431805</v>
      </c>
      <c r="R24" s="341"/>
      <c r="S24" s="342">
        <f>(S21-S22)/S14*100</f>
        <v>1.3838260030058049</v>
      </c>
      <c r="T24" s="343"/>
      <c r="U24" s="344">
        <f>(U21-U22)/U14*100</f>
        <v>0.68787210206733629</v>
      </c>
      <c r="V24" s="343"/>
      <c r="W24" s="345">
        <f>(W21-W22)/W14*100</f>
        <v>0.91551856721487057</v>
      </c>
      <c r="X24" s="343"/>
      <c r="Y24" s="341"/>
      <c r="Z24" s="342">
        <f>(Z21-Z22)/Z14*100</f>
        <v>0.61132738250205443</v>
      </c>
      <c r="AA24" s="343"/>
      <c r="AB24" s="345">
        <f>(AB21-AB22)/AB14*100</f>
        <v>0.88709740257929015</v>
      </c>
      <c r="AC24" s="341"/>
      <c r="AD24" s="458"/>
      <c r="AE24" s="338"/>
      <c r="AF24" s="448"/>
      <c r="AG24" s="449"/>
      <c r="AH24" s="449"/>
      <c r="AI24" s="450"/>
      <c r="AJ24" s="450"/>
      <c r="AK24" s="450"/>
      <c r="AL24" s="386"/>
      <c r="AM24" s="293"/>
      <c r="AN24" s="464" t="s">
        <v>163</v>
      </c>
      <c r="AO24" s="464"/>
      <c r="AP24" s="464"/>
      <c r="AQ24" s="464"/>
      <c r="AR24" s="464"/>
      <c r="AS24" s="346"/>
      <c r="AT24" s="345">
        <f>(AT21-AT22)/AT14*100</f>
        <v>0.76046334277558747</v>
      </c>
      <c r="AU24" s="339"/>
      <c r="AV24" s="342">
        <f>(AV21-AV22)/AV14*100</f>
        <v>0.97074819955083791</v>
      </c>
      <c r="AW24" s="341"/>
      <c r="AX24" s="344">
        <f>(AX21-AX22)/AX14*100</f>
        <v>0.66521992158175902</v>
      </c>
      <c r="AY24" s="343"/>
      <c r="AZ24" s="340">
        <f>(AZ21-AZ22)/AZ14*100</f>
        <v>0.74472026454244089</v>
      </c>
      <c r="BA24" s="341"/>
      <c r="BB24" s="345">
        <f>(BB21-BB22)/BB14*100</f>
        <v>1.578066201992907</v>
      </c>
      <c r="BC24" s="343"/>
      <c r="BD24" s="344">
        <f>(BD21-BD22)/BD14*100</f>
        <v>1.0975874548890221</v>
      </c>
      <c r="BE24" s="341"/>
      <c r="BF24" s="340">
        <f>(BF21-BF22)/BF14*100</f>
        <v>1.1046628478240097</v>
      </c>
      <c r="BG24" s="341"/>
      <c r="BH24" s="458"/>
      <c r="BI24" s="338"/>
      <c r="BJ24" s="448"/>
      <c r="BK24" s="449"/>
      <c r="BL24" s="449"/>
      <c r="BM24" s="450"/>
      <c r="BN24" s="450"/>
      <c r="BO24" s="450"/>
      <c r="BP24" s="386"/>
      <c r="BQ24" s="293"/>
      <c r="BR24" s="464" t="s">
        <v>163</v>
      </c>
      <c r="BS24" s="464"/>
      <c r="BT24" s="464"/>
      <c r="BU24" s="464"/>
      <c r="BV24" s="464"/>
      <c r="BW24" s="346"/>
      <c r="BX24" s="344">
        <f>(BX21-BX22)/BX14*100</f>
        <v>1.0419603609596035</v>
      </c>
      <c r="BY24" s="341"/>
      <c r="BZ24" s="342">
        <f>(BZ21-BZ22)/BZ14*100</f>
        <v>1.3194450981588739</v>
      </c>
      <c r="CA24" s="343"/>
      <c r="CB24" s="344">
        <f>(CB21-CB22)/CB14*100</f>
        <v>0.84219129203722209</v>
      </c>
      <c r="CC24" s="341"/>
      <c r="CD24" s="344">
        <f>(CD21-CD22)/CD14*100</f>
        <v>0.90425777383398853</v>
      </c>
      <c r="CE24" s="341"/>
      <c r="CF24" s="344">
        <f>(CF21-CF22)/CF14*100</f>
        <v>1.5416605614261867</v>
      </c>
      <c r="CG24" s="341"/>
      <c r="CH24" s="344">
        <f>(CH21-CH22)/CH14*100</f>
        <v>0.96365723628815247</v>
      </c>
      <c r="CI24" s="341"/>
      <c r="CJ24" s="344">
        <f>(CJ21-CJ22)/CJ14*100</f>
        <v>0.84487847925271164</v>
      </c>
      <c r="CK24" s="341"/>
    </row>
    <row r="25" spans="1:89" ht="15.95" customHeight="1">
      <c r="A25" s="460" t="s">
        <v>61</v>
      </c>
      <c r="B25" s="316"/>
      <c r="C25" s="451" t="s">
        <v>32</v>
      </c>
      <c r="D25" s="347"/>
      <c r="E25" s="462" t="s">
        <v>62</v>
      </c>
      <c r="F25" s="456"/>
      <c r="G25" s="327"/>
      <c r="H25" s="323" t="s">
        <v>33</v>
      </c>
      <c r="I25" s="328"/>
      <c r="J25" s="323"/>
      <c r="K25" s="329"/>
      <c r="L25" s="329"/>
      <c r="M25" s="329"/>
      <c r="N25" s="329"/>
      <c r="O25" s="324" t="s">
        <v>201</v>
      </c>
      <c r="P25" s="324"/>
      <c r="Q25" s="348">
        <v>3500</v>
      </c>
      <c r="R25" s="334"/>
      <c r="S25" s="333">
        <v>3500</v>
      </c>
      <c r="T25" s="349"/>
      <c r="U25" s="350">
        <v>3500</v>
      </c>
      <c r="V25" s="349"/>
      <c r="W25" s="348">
        <v>3500</v>
      </c>
      <c r="X25" s="349"/>
      <c r="Y25" s="333"/>
      <c r="Z25" s="333" t="s">
        <v>301</v>
      </c>
      <c r="AA25" s="349"/>
      <c r="AB25" s="348">
        <v>3500</v>
      </c>
      <c r="AC25" s="334"/>
      <c r="AD25" s="460" t="s">
        <v>61</v>
      </c>
      <c r="AE25" s="316"/>
      <c r="AF25" s="451" t="s">
        <v>32</v>
      </c>
      <c r="AG25" s="347"/>
      <c r="AH25" s="462" t="s">
        <v>62</v>
      </c>
      <c r="AI25" s="456"/>
      <c r="AJ25" s="327"/>
      <c r="AK25" s="323" t="s">
        <v>33</v>
      </c>
      <c r="AL25" s="328"/>
      <c r="AM25" s="323"/>
      <c r="AN25" s="329"/>
      <c r="AO25" s="329"/>
      <c r="AP25" s="329"/>
      <c r="AQ25" s="329"/>
      <c r="AR25" s="324" t="s">
        <v>201</v>
      </c>
      <c r="AS25" s="351"/>
      <c r="AT25" s="350">
        <v>3500</v>
      </c>
      <c r="AU25" s="324"/>
      <c r="AV25" s="333">
        <v>3500</v>
      </c>
      <c r="AW25" s="334"/>
      <c r="AX25" s="350">
        <v>3500</v>
      </c>
      <c r="AY25" s="349"/>
      <c r="AZ25" s="348">
        <v>3500</v>
      </c>
      <c r="BA25" s="334"/>
      <c r="BB25" s="350">
        <v>3300</v>
      </c>
      <c r="BC25" s="349"/>
      <c r="BD25" s="350">
        <v>3500</v>
      </c>
      <c r="BE25" s="334"/>
      <c r="BF25" s="348">
        <v>3500</v>
      </c>
      <c r="BG25" s="334"/>
      <c r="BH25" s="460" t="s">
        <v>61</v>
      </c>
      <c r="BI25" s="316"/>
      <c r="BJ25" s="451" t="s">
        <v>32</v>
      </c>
      <c r="BK25" s="347"/>
      <c r="BL25" s="462" t="s">
        <v>62</v>
      </c>
      <c r="BM25" s="456"/>
      <c r="BN25" s="327"/>
      <c r="BO25" s="323" t="s">
        <v>33</v>
      </c>
      <c r="BP25" s="328"/>
      <c r="BQ25" s="323"/>
      <c r="BR25" s="329"/>
      <c r="BS25" s="329"/>
      <c r="BT25" s="329"/>
      <c r="BU25" s="329"/>
      <c r="BV25" s="324" t="s">
        <v>201</v>
      </c>
      <c r="BW25" s="351"/>
      <c r="BX25" s="333">
        <v>3500</v>
      </c>
      <c r="BY25" s="334"/>
      <c r="BZ25" s="333">
        <v>3900</v>
      </c>
      <c r="CA25" s="349"/>
      <c r="CB25" s="350">
        <v>3500</v>
      </c>
      <c r="CC25" s="334"/>
      <c r="CD25" s="350">
        <v>3500</v>
      </c>
      <c r="CE25" s="334"/>
      <c r="CF25" s="348">
        <v>3500</v>
      </c>
      <c r="CG25" s="349"/>
      <c r="CH25" s="350">
        <v>3500</v>
      </c>
      <c r="CI25" s="334"/>
      <c r="CJ25" s="350">
        <v>3500</v>
      </c>
      <c r="CK25" s="334"/>
    </row>
    <row r="26" spans="1:89" ht="15.95" customHeight="1">
      <c r="A26" s="460"/>
      <c r="B26" s="322"/>
      <c r="C26" s="452"/>
      <c r="D26" s="337"/>
      <c r="E26" s="463"/>
      <c r="F26" s="457"/>
      <c r="G26" s="352"/>
      <c r="H26" s="323" t="s">
        <v>34</v>
      </c>
      <c r="I26" s="328"/>
      <c r="J26" s="323"/>
      <c r="K26" s="459" t="s">
        <v>202</v>
      </c>
      <c r="L26" s="459"/>
      <c r="M26" s="459"/>
      <c r="N26" s="459"/>
      <c r="O26" s="324"/>
      <c r="P26" s="324"/>
      <c r="Q26" s="353" t="s">
        <v>35</v>
      </c>
      <c r="R26" s="324"/>
      <c r="S26" s="324" t="s">
        <v>247</v>
      </c>
      <c r="T26" s="351"/>
      <c r="U26" s="353" t="s">
        <v>198</v>
      </c>
      <c r="V26" s="351"/>
      <c r="W26" s="353" t="s">
        <v>198</v>
      </c>
      <c r="X26" s="351"/>
      <c r="Y26" s="324"/>
      <c r="Z26" s="324" t="s">
        <v>247</v>
      </c>
      <c r="AA26" s="351"/>
      <c r="AB26" s="353" t="s">
        <v>198</v>
      </c>
      <c r="AC26" s="324"/>
      <c r="AD26" s="460"/>
      <c r="AE26" s="322"/>
      <c r="AF26" s="452"/>
      <c r="AG26" s="337"/>
      <c r="AH26" s="463"/>
      <c r="AI26" s="457"/>
      <c r="AJ26" s="352"/>
      <c r="AK26" s="323" t="s">
        <v>34</v>
      </c>
      <c r="AL26" s="328"/>
      <c r="AM26" s="323"/>
      <c r="AN26" s="459" t="s">
        <v>202</v>
      </c>
      <c r="AO26" s="459"/>
      <c r="AP26" s="459"/>
      <c r="AQ26" s="459"/>
      <c r="AR26" s="324"/>
      <c r="AS26" s="351"/>
      <c r="AT26" s="353" t="s">
        <v>247</v>
      </c>
      <c r="AU26" s="324"/>
      <c r="AV26" s="324" t="s">
        <v>198</v>
      </c>
      <c r="AW26" s="324"/>
      <c r="AX26" s="353" t="s">
        <v>198</v>
      </c>
      <c r="AY26" s="351"/>
      <c r="AZ26" s="353" t="s">
        <v>170</v>
      </c>
      <c r="BA26" s="324"/>
      <c r="BB26" s="353">
        <v>7.7</v>
      </c>
      <c r="BC26" s="351"/>
      <c r="BD26" s="353" t="s">
        <v>35</v>
      </c>
      <c r="BE26" s="324"/>
      <c r="BF26" s="353" t="s">
        <v>198</v>
      </c>
      <c r="BG26" s="324"/>
      <c r="BH26" s="460"/>
      <c r="BI26" s="322"/>
      <c r="BJ26" s="452"/>
      <c r="BK26" s="337"/>
      <c r="BL26" s="463"/>
      <c r="BM26" s="457"/>
      <c r="BN26" s="352"/>
      <c r="BO26" s="323" t="s">
        <v>34</v>
      </c>
      <c r="BP26" s="328"/>
      <c r="BQ26" s="323"/>
      <c r="BR26" s="459" t="s">
        <v>202</v>
      </c>
      <c r="BS26" s="459"/>
      <c r="BT26" s="459"/>
      <c r="BU26" s="459"/>
      <c r="BV26" s="324"/>
      <c r="BW26" s="351"/>
      <c r="BX26" s="324" t="s">
        <v>35</v>
      </c>
      <c r="BY26" s="324"/>
      <c r="BZ26" s="324" t="s">
        <v>170</v>
      </c>
      <c r="CA26" s="351"/>
      <c r="CB26" s="353" t="s">
        <v>198</v>
      </c>
      <c r="CC26" s="324"/>
      <c r="CD26" s="353" t="s">
        <v>198</v>
      </c>
      <c r="CE26" s="324"/>
      <c r="CF26" s="353" t="s">
        <v>198</v>
      </c>
      <c r="CG26" s="351"/>
      <c r="CH26" s="353" t="s">
        <v>247</v>
      </c>
      <c r="CI26" s="324"/>
      <c r="CJ26" s="353" t="s">
        <v>35</v>
      </c>
      <c r="CK26" s="324"/>
    </row>
    <row r="27" spans="1:89" ht="15.95" customHeight="1">
      <c r="A27" s="460"/>
      <c r="B27" s="322"/>
      <c r="C27" s="452"/>
      <c r="D27" s="337"/>
      <c r="E27" s="462" t="s">
        <v>63</v>
      </c>
      <c r="F27" s="456"/>
      <c r="G27" s="352"/>
      <c r="H27" s="453" t="s">
        <v>33</v>
      </c>
      <c r="I27" s="287"/>
      <c r="J27" s="290"/>
      <c r="K27" s="30" t="s">
        <v>238</v>
      </c>
      <c r="O27" s="278" t="s">
        <v>36</v>
      </c>
      <c r="P27" s="278"/>
      <c r="Q27" s="317">
        <v>50000</v>
      </c>
      <c r="R27" s="354"/>
      <c r="S27" s="318">
        <v>50000</v>
      </c>
      <c r="T27" s="320"/>
      <c r="U27" s="51">
        <v>50000</v>
      </c>
      <c r="V27" s="320"/>
      <c r="W27" s="317">
        <v>50000</v>
      </c>
      <c r="X27" s="320"/>
      <c r="Y27" s="318"/>
      <c r="Z27" s="51">
        <v>54500</v>
      </c>
      <c r="AA27" s="320"/>
      <c r="AB27" s="317">
        <v>50000</v>
      </c>
      <c r="AC27" s="318"/>
      <c r="AD27" s="460"/>
      <c r="AE27" s="322"/>
      <c r="AF27" s="452"/>
      <c r="AG27" s="337"/>
      <c r="AH27" s="462" t="s">
        <v>63</v>
      </c>
      <c r="AI27" s="456"/>
      <c r="AJ27" s="352"/>
      <c r="AK27" s="453" t="s">
        <v>33</v>
      </c>
      <c r="AL27" s="287"/>
      <c r="AM27" s="290"/>
      <c r="AN27" s="30" t="s">
        <v>237</v>
      </c>
      <c r="AR27" s="278" t="s">
        <v>36</v>
      </c>
      <c r="AS27" s="300"/>
      <c r="AT27" s="51">
        <v>50000</v>
      </c>
      <c r="AU27" s="278"/>
      <c r="AV27" s="319">
        <v>50000</v>
      </c>
      <c r="AW27" s="318"/>
      <c r="AX27" s="51">
        <v>50000</v>
      </c>
      <c r="AY27" s="320"/>
      <c r="AZ27" s="317">
        <v>50000</v>
      </c>
      <c r="BA27" s="318"/>
      <c r="BB27" s="51">
        <v>50000</v>
      </c>
      <c r="BC27" s="320"/>
      <c r="BD27" s="51">
        <v>50000</v>
      </c>
      <c r="BE27" s="318"/>
      <c r="BF27" s="317">
        <v>50000</v>
      </c>
      <c r="BG27" s="318"/>
      <c r="BH27" s="460"/>
      <c r="BI27" s="322"/>
      <c r="BJ27" s="452"/>
      <c r="BK27" s="337"/>
      <c r="BL27" s="462" t="s">
        <v>63</v>
      </c>
      <c r="BM27" s="456"/>
      <c r="BN27" s="352"/>
      <c r="BO27" s="453" t="s">
        <v>33</v>
      </c>
      <c r="BP27" s="287"/>
      <c r="BQ27" s="290"/>
      <c r="BR27" s="30" t="s">
        <v>237</v>
      </c>
      <c r="BV27" s="278" t="s">
        <v>36</v>
      </c>
      <c r="BW27" s="300"/>
      <c r="BX27" s="319">
        <v>50000</v>
      </c>
      <c r="BY27" s="318"/>
      <c r="BZ27" s="321">
        <v>50000</v>
      </c>
      <c r="CA27" s="320"/>
      <c r="CB27" s="51">
        <v>50000</v>
      </c>
      <c r="CC27" s="318"/>
      <c r="CD27" s="51">
        <v>50000</v>
      </c>
      <c r="CE27" s="318"/>
      <c r="CF27" s="317">
        <v>60000</v>
      </c>
      <c r="CG27" s="320"/>
      <c r="CH27" s="51">
        <v>50000</v>
      </c>
      <c r="CI27" s="318"/>
      <c r="CJ27" s="51">
        <v>60000</v>
      </c>
      <c r="CK27" s="318"/>
    </row>
    <row r="28" spans="1:89" ht="15.95" customHeight="1">
      <c r="A28" s="460"/>
      <c r="B28" s="322"/>
      <c r="C28" s="452"/>
      <c r="D28" s="337"/>
      <c r="E28" s="463"/>
      <c r="F28" s="457"/>
      <c r="G28" s="355"/>
      <c r="H28" s="459"/>
      <c r="I28" s="287"/>
      <c r="J28" s="290"/>
      <c r="K28" s="30" t="s">
        <v>203</v>
      </c>
      <c r="O28" s="278" t="s">
        <v>36</v>
      </c>
      <c r="P28" s="278"/>
      <c r="Q28" s="317">
        <v>120000</v>
      </c>
      <c r="R28" s="318"/>
      <c r="S28" s="318">
        <v>120000</v>
      </c>
      <c r="T28" s="320"/>
      <c r="U28" s="51">
        <v>120000</v>
      </c>
      <c r="V28" s="320"/>
      <c r="W28" s="317">
        <v>120000</v>
      </c>
      <c r="X28" s="320"/>
      <c r="Y28" s="318"/>
      <c r="Z28" s="51">
        <v>130800</v>
      </c>
      <c r="AA28" s="320"/>
      <c r="AB28" s="317">
        <v>120000</v>
      </c>
      <c r="AC28" s="318"/>
      <c r="AD28" s="460"/>
      <c r="AE28" s="322"/>
      <c r="AF28" s="452"/>
      <c r="AG28" s="337"/>
      <c r="AH28" s="463"/>
      <c r="AI28" s="457"/>
      <c r="AJ28" s="355"/>
      <c r="AK28" s="459"/>
      <c r="AL28" s="287"/>
      <c r="AM28" s="290"/>
      <c r="AN28" s="30" t="s">
        <v>203</v>
      </c>
      <c r="AR28" s="278" t="s">
        <v>36</v>
      </c>
      <c r="AS28" s="300"/>
      <c r="AT28" s="51">
        <v>120000</v>
      </c>
      <c r="AU28" s="278"/>
      <c r="AV28" s="319">
        <v>120000</v>
      </c>
      <c r="AW28" s="318"/>
      <c r="AX28" s="51">
        <v>120000</v>
      </c>
      <c r="AY28" s="320"/>
      <c r="AZ28" s="317">
        <v>120000</v>
      </c>
      <c r="BA28" s="318"/>
      <c r="BB28" s="51">
        <v>120000</v>
      </c>
      <c r="BC28" s="320"/>
      <c r="BD28" s="51">
        <v>120000</v>
      </c>
      <c r="BE28" s="318"/>
      <c r="BF28" s="317">
        <v>120000</v>
      </c>
      <c r="BG28" s="318"/>
      <c r="BH28" s="460"/>
      <c r="BI28" s="322"/>
      <c r="BJ28" s="452"/>
      <c r="BK28" s="337"/>
      <c r="BL28" s="463"/>
      <c r="BM28" s="457"/>
      <c r="BN28" s="355"/>
      <c r="BO28" s="459"/>
      <c r="BP28" s="287"/>
      <c r="BQ28" s="290"/>
      <c r="BR28" s="30" t="s">
        <v>203</v>
      </c>
      <c r="BV28" s="278" t="s">
        <v>36</v>
      </c>
      <c r="BW28" s="300"/>
      <c r="BX28" s="319">
        <v>120000</v>
      </c>
      <c r="BY28" s="318"/>
      <c r="BZ28" s="319">
        <v>120000</v>
      </c>
      <c r="CA28" s="320"/>
      <c r="CB28" s="51">
        <v>120000</v>
      </c>
      <c r="CC28" s="318"/>
      <c r="CD28" s="51">
        <v>120000</v>
      </c>
      <c r="CE28" s="318"/>
      <c r="CF28" s="317">
        <v>144000</v>
      </c>
      <c r="CG28" s="320"/>
      <c r="CH28" s="51">
        <v>120000</v>
      </c>
      <c r="CI28" s="318"/>
      <c r="CJ28" s="51">
        <v>144000</v>
      </c>
      <c r="CK28" s="318"/>
    </row>
    <row r="29" spans="1:89" ht="15.95" customHeight="1">
      <c r="A29" s="460"/>
      <c r="B29" s="322"/>
      <c r="C29" s="452"/>
      <c r="D29" s="337"/>
      <c r="E29" s="463"/>
      <c r="F29" s="457"/>
      <c r="G29" s="355"/>
      <c r="H29" s="459"/>
      <c r="I29" s="287"/>
      <c r="J29" s="290"/>
      <c r="K29" s="30" t="s">
        <v>204</v>
      </c>
      <c r="O29" s="278" t="s">
        <v>36</v>
      </c>
      <c r="P29" s="278"/>
      <c r="Q29" s="317">
        <v>130000</v>
      </c>
      <c r="R29" s="318"/>
      <c r="S29" s="318">
        <v>130000</v>
      </c>
      <c r="T29" s="320"/>
      <c r="U29" s="51">
        <v>130000</v>
      </c>
      <c r="V29" s="320"/>
      <c r="W29" s="317">
        <v>130000</v>
      </c>
      <c r="X29" s="320"/>
      <c r="Y29" s="318"/>
      <c r="Z29" s="51">
        <v>141700</v>
      </c>
      <c r="AA29" s="320"/>
      <c r="AB29" s="317">
        <v>130000</v>
      </c>
      <c r="AC29" s="318"/>
      <c r="AD29" s="460"/>
      <c r="AE29" s="322"/>
      <c r="AF29" s="452"/>
      <c r="AG29" s="337"/>
      <c r="AH29" s="463"/>
      <c r="AI29" s="457"/>
      <c r="AJ29" s="355"/>
      <c r="AK29" s="459"/>
      <c r="AL29" s="287"/>
      <c r="AM29" s="290"/>
      <c r="AN29" s="30" t="s">
        <v>204</v>
      </c>
      <c r="AR29" s="278" t="s">
        <v>36</v>
      </c>
      <c r="AS29" s="300"/>
      <c r="AT29" s="51">
        <v>130000</v>
      </c>
      <c r="AU29" s="278"/>
      <c r="AV29" s="319">
        <v>130000</v>
      </c>
      <c r="AW29" s="318"/>
      <c r="AX29" s="51">
        <v>130000</v>
      </c>
      <c r="AY29" s="320"/>
      <c r="AZ29" s="317">
        <v>130000</v>
      </c>
      <c r="BA29" s="318"/>
      <c r="BB29" s="51">
        <v>130000</v>
      </c>
      <c r="BC29" s="320"/>
      <c r="BD29" s="51">
        <v>130000</v>
      </c>
      <c r="BE29" s="318"/>
      <c r="BF29" s="317">
        <v>130000</v>
      </c>
      <c r="BG29" s="318"/>
      <c r="BH29" s="460"/>
      <c r="BI29" s="322"/>
      <c r="BJ29" s="452"/>
      <c r="BK29" s="337"/>
      <c r="BL29" s="463"/>
      <c r="BM29" s="457"/>
      <c r="BN29" s="355"/>
      <c r="BO29" s="459"/>
      <c r="BP29" s="287"/>
      <c r="BQ29" s="290"/>
      <c r="BR29" s="30" t="s">
        <v>204</v>
      </c>
      <c r="BV29" s="278" t="s">
        <v>36</v>
      </c>
      <c r="BW29" s="300"/>
      <c r="BX29" s="319">
        <v>130000</v>
      </c>
      <c r="BY29" s="318"/>
      <c r="BZ29" s="319">
        <v>130000</v>
      </c>
      <c r="CA29" s="320"/>
      <c r="CB29" s="51">
        <v>130000</v>
      </c>
      <c r="CC29" s="318"/>
      <c r="CD29" s="51">
        <v>130000</v>
      </c>
      <c r="CE29" s="318"/>
      <c r="CF29" s="317">
        <v>156000</v>
      </c>
      <c r="CG29" s="320"/>
      <c r="CH29" s="51">
        <v>156000</v>
      </c>
      <c r="CI29" s="318"/>
      <c r="CJ29" s="51">
        <v>156000</v>
      </c>
      <c r="CK29" s="318"/>
    </row>
    <row r="30" spans="1:89" ht="15.95" customHeight="1">
      <c r="A30" s="460"/>
      <c r="B30" s="322"/>
      <c r="C30" s="452"/>
      <c r="D30" s="337"/>
      <c r="E30" s="463"/>
      <c r="F30" s="457"/>
      <c r="G30" s="355"/>
      <c r="H30" s="459"/>
      <c r="I30" s="287"/>
      <c r="J30" s="290"/>
      <c r="K30" s="30" t="s">
        <v>205</v>
      </c>
      <c r="O30" s="278" t="s">
        <v>36</v>
      </c>
      <c r="P30" s="278"/>
      <c r="Q30" s="317">
        <v>150000</v>
      </c>
      <c r="R30" s="318"/>
      <c r="S30" s="318">
        <v>150000</v>
      </c>
      <c r="T30" s="320"/>
      <c r="U30" s="51">
        <v>150000</v>
      </c>
      <c r="V30" s="320"/>
      <c r="W30" s="317">
        <v>150000</v>
      </c>
      <c r="X30" s="320"/>
      <c r="Y30" s="318"/>
      <c r="Z30" s="51">
        <v>163500</v>
      </c>
      <c r="AA30" s="320"/>
      <c r="AB30" s="317">
        <v>150000</v>
      </c>
      <c r="AC30" s="318"/>
      <c r="AD30" s="460"/>
      <c r="AE30" s="322"/>
      <c r="AF30" s="452"/>
      <c r="AG30" s="337"/>
      <c r="AH30" s="463"/>
      <c r="AI30" s="457"/>
      <c r="AJ30" s="355"/>
      <c r="AK30" s="459"/>
      <c r="AL30" s="287"/>
      <c r="AM30" s="290"/>
      <c r="AN30" s="30" t="s">
        <v>205</v>
      </c>
      <c r="AR30" s="278" t="s">
        <v>36</v>
      </c>
      <c r="AS30" s="300"/>
      <c r="AT30" s="51">
        <v>150000</v>
      </c>
      <c r="AU30" s="278"/>
      <c r="AV30" s="319">
        <v>150000</v>
      </c>
      <c r="AW30" s="318"/>
      <c r="AX30" s="51">
        <v>150000</v>
      </c>
      <c r="AY30" s="320"/>
      <c r="AZ30" s="317">
        <v>150000</v>
      </c>
      <c r="BA30" s="318"/>
      <c r="BB30" s="51">
        <v>150000</v>
      </c>
      <c r="BC30" s="320"/>
      <c r="BD30" s="51">
        <v>150000</v>
      </c>
      <c r="BE30" s="318"/>
      <c r="BF30" s="317">
        <v>150000</v>
      </c>
      <c r="BG30" s="318"/>
      <c r="BH30" s="460"/>
      <c r="BI30" s="322"/>
      <c r="BJ30" s="452"/>
      <c r="BK30" s="337"/>
      <c r="BL30" s="463"/>
      <c r="BM30" s="457"/>
      <c r="BN30" s="355"/>
      <c r="BO30" s="459"/>
      <c r="BP30" s="287"/>
      <c r="BQ30" s="290"/>
      <c r="BR30" s="30" t="s">
        <v>205</v>
      </c>
      <c r="BV30" s="278" t="s">
        <v>36</v>
      </c>
      <c r="BW30" s="300"/>
      <c r="BX30" s="319">
        <v>150000</v>
      </c>
      <c r="BY30" s="318"/>
      <c r="BZ30" s="319">
        <v>150000</v>
      </c>
      <c r="CA30" s="320"/>
      <c r="CB30" s="51">
        <v>150000</v>
      </c>
      <c r="CC30" s="318"/>
      <c r="CD30" s="51">
        <v>150000</v>
      </c>
      <c r="CE30" s="318"/>
      <c r="CF30" s="317">
        <v>180000</v>
      </c>
      <c r="CG30" s="320"/>
      <c r="CH30" s="51">
        <v>180000</v>
      </c>
      <c r="CI30" s="318"/>
      <c r="CJ30" s="51">
        <v>180000</v>
      </c>
      <c r="CK30" s="318"/>
    </row>
    <row r="31" spans="1:89" ht="15.95" customHeight="1">
      <c r="A31" s="460"/>
      <c r="B31" s="322"/>
      <c r="C31" s="452"/>
      <c r="D31" s="337"/>
      <c r="E31" s="463"/>
      <c r="F31" s="457"/>
      <c r="G31" s="355"/>
      <c r="H31" s="459"/>
      <c r="I31" s="287"/>
      <c r="J31" s="290"/>
      <c r="K31" s="30" t="s">
        <v>206</v>
      </c>
      <c r="O31" s="278" t="s">
        <v>36</v>
      </c>
      <c r="P31" s="278"/>
      <c r="Q31" s="317">
        <v>160000</v>
      </c>
      <c r="R31" s="318"/>
      <c r="S31" s="318">
        <v>160000</v>
      </c>
      <c r="T31" s="320"/>
      <c r="U31" s="51">
        <v>160000</v>
      </c>
      <c r="V31" s="320"/>
      <c r="W31" s="317">
        <v>160000</v>
      </c>
      <c r="X31" s="320"/>
      <c r="Y31" s="356" t="s">
        <v>302</v>
      </c>
      <c r="Z31" s="51">
        <v>174400</v>
      </c>
      <c r="AA31" s="320"/>
      <c r="AB31" s="317">
        <v>160000</v>
      </c>
      <c r="AC31" s="318"/>
      <c r="AD31" s="460"/>
      <c r="AE31" s="322"/>
      <c r="AF31" s="452"/>
      <c r="AG31" s="337"/>
      <c r="AH31" s="463"/>
      <c r="AI31" s="457"/>
      <c r="AJ31" s="355"/>
      <c r="AK31" s="459"/>
      <c r="AL31" s="287"/>
      <c r="AM31" s="290"/>
      <c r="AN31" s="30" t="s">
        <v>206</v>
      </c>
      <c r="AR31" s="278" t="s">
        <v>36</v>
      </c>
      <c r="AS31" s="300"/>
      <c r="AT31" s="51">
        <v>160000</v>
      </c>
      <c r="AU31" s="278"/>
      <c r="AV31" s="319">
        <v>160000</v>
      </c>
      <c r="AW31" s="318"/>
      <c r="AX31" s="51">
        <v>160000</v>
      </c>
      <c r="AY31" s="320"/>
      <c r="AZ31" s="317">
        <v>160000</v>
      </c>
      <c r="BA31" s="318"/>
      <c r="BB31" s="51">
        <v>160000</v>
      </c>
      <c r="BC31" s="320"/>
      <c r="BD31" s="51">
        <v>160000</v>
      </c>
      <c r="BE31" s="318"/>
      <c r="BF31" s="317">
        <v>160000</v>
      </c>
      <c r="BG31" s="318"/>
      <c r="BH31" s="460"/>
      <c r="BI31" s="322"/>
      <c r="BJ31" s="452"/>
      <c r="BK31" s="337"/>
      <c r="BL31" s="463"/>
      <c r="BM31" s="457"/>
      <c r="BN31" s="355"/>
      <c r="BO31" s="459"/>
      <c r="BP31" s="287"/>
      <c r="BQ31" s="290"/>
      <c r="BR31" s="30" t="s">
        <v>206</v>
      </c>
      <c r="BV31" s="278" t="s">
        <v>36</v>
      </c>
      <c r="BW31" s="300"/>
      <c r="BX31" s="319">
        <v>160000</v>
      </c>
      <c r="BY31" s="318"/>
      <c r="BZ31" s="319">
        <v>160000</v>
      </c>
      <c r="CA31" s="320"/>
      <c r="CB31" s="51">
        <v>160000</v>
      </c>
      <c r="CC31" s="318"/>
      <c r="CD31" s="51">
        <v>160000</v>
      </c>
      <c r="CE31" s="318"/>
      <c r="CF31" s="317">
        <v>192000</v>
      </c>
      <c r="CG31" s="320"/>
      <c r="CH31" s="51">
        <v>192000</v>
      </c>
      <c r="CI31" s="318"/>
      <c r="CJ31" s="51">
        <v>192000</v>
      </c>
      <c r="CK31" s="318"/>
    </row>
    <row r="32" spans="1:89" ht="15.95" customHeight="1">
      <c r="A32" s="460"/>
      <c r="B32" s="322"/>
      <c r="C32" s="452"/>
      <c r="D32" s="337"/>
      <c r="E32" s="463"/>
      <c r="F32" s="457"/>
      <c r="G32" s="355"/>
      <c r="H32" s="459"/>
      <c r="I32" s="287"/>
      <c r="J32" s="290"/>
      <c r="K32" s="30" t="s">
        <v>207</v>
      </c>
      <c r="O32" s="278" t="s">
        <v>36</v>
      </c>
      <c r="P32" s="278"/>
      <c r="Q32" s="317">
        <v>400000</v>
      </c>
      <c r="R32" s="318"/>
      <c r="S32" s="318">
        <v>400000</v>
      </c>
      <c r="T32" s="320"/>
      <c r="U32" s="51">
        <v>400000</v>
      </c>
      <c r="V32" s="320"/>
      <c r="W32" s="317">
        <v>400000</v>
      </c>
      <c r="X32" s="320"/>
      <c r="Y32" s="318"/>
      <c r="Z32" s="51">
        <v>436000</v>
      </c>
      <c r="AA32" s="320"/>
      <c r="AB32" s="317">
        <v>400000</v>
      </c>
      <c r="AC32" s="318"/>
      <c r="AD32" s="460"/>
      <c r="AE32" s="322"/>
      <c r="AF32" s="452"/>
      <c r="AG32" s="337"/>
      <c r="AH32" s="463"/>
      <c r="AI32" s="457"/>
      <c r="AJ32" s="355"/>
      <c r="AK32" s="459"/>
      <c r="AL32" s="287"/>
      <c r="AM32" s="290"/>
      <c r="AN32" s="30" t="s">
        <v>207</v>
      </c>
      <c r="AR32" s="278" t="s">
        <v>36</v>
      </c>
      <c r="AS32" s="300"/>
      <c r="AT32" s="51">
        <v>400000</v>
      </c>
      <c r="AU32" s="278"/>
      <c r="AV32" s="319">
        <v>400000</v>
      </c>
      <c r="AW32" s="318"/>
      <c r="AX32" s="51">
        <v>400000</v>
      </c>
      <c r="AY32" s="320"/>
      <c r="AZ32" s="317">
        <v>400000</v>
      </c>
      <c r="BA32" s="318"/>
      <c r="BB32" s="51">
        <v>400000</v>
      </c>
      <c r="BC32" s="320"/>
      <c r="BD32" s="51">
        <v>400000</v>
      </c>
      <c r="BE32" s="318"/>
      <c r="BF32" s="317">
        <v>400000</v>
      </c>
      <c r="BG32" s="318"/>
      <c r="BH32" s="460"/>
      <c r="BI32" s="322"/>
      <c r="BJ32" s="452"/>
      <c r="BK32" s="337"/>
      <c r="BL32" s="463"/>
      <c r="BM32" s="457"/>
      <c r="BN32" s="355"/>
      <c r="BO32" s="459"/>
      <c r="BP32" s="287"/>
      <c r="BQ32" s="290"/>
      <c r="BR32" s="30" t="s">
        <v>207</v>
      </c>
      <c r="BV32" s="278" t="s">
        <v>36</v>
      </c>
      <c r="BW32" s="300"/>
      <c r="BX32" s="319">
        <v>400000</v>
      </c>
      <c r="BY32" s="318"/>
      <c r="BZ32" s="319">
        <v>400000</v>
      </c>
      <c r="CA32" s="320"/>
      <c r="CB32" s="51">
        <v>400000</v>
      </c>
      <c r="CC32" s="318"/>
      <c r="CD32" s="51">
        <v>400000</v>
      </c>
      <c r="CE32" s="318"/>
      <c r="CF32" s="317">
        <v>480000</v>
      </c>
      <c r="CG32" s="320"/>
      <c r="CH32" s="51">
        <v>480000</v>
      </c>
      <c r="CI32" s="318"/>
      <c r="CJ32" s="51">
        <v>480000</v>
      </c>
      <c r="CK32" s="318"/>
    </row>
    <row r="33" spans="1:89" ht="15.95" customHeight="1">
      <c r="A33" s="460"/>
      <c r="B33" s="322"/>
      <c r="C33" s="452"/>
      <c r="D33" s="337"/>
      <c r="E33" s="463"/>
      <c r="F33" s="457"/>
      <c r="G33" s="355"/>
      <c r="H33" s="459"/>
      <c r="I33" s="287"/>
      <c r="J33" s="290"/>
      <c r="K33" s="30" t="s">
        <v>208</v>
      </c>
      <c r="O33" s="278" t="s">
        <v>36</v>
      </c>
      <c r="P33" s="278"/>
      <c r="Q33" s="317">
        <v>410000</v>
      </c>
      <c r="R33" s="318"/>
      <c r="S33" s="318">
        <v>410000</v>
      </c>
      <c r="T33" s="320"/>
      <c r="U33" s="51">
        <v>410000</v>
      </c>
      <c r="V33" s="320"/>
      <c r="W33" s="317">
        <v>410000</v>
      </c>
      <c r="X33" s="320"/>
      <c r="Y33" s="318"/>
      <c r="Z33" s="51">
        <v>446900</v>
      </c>
      <c r="AA33" s="320"/>
      <c r="AB33" s="317">
        <v>410000</v>
      </c>
      <c r="AC33" s="318"/>
      <c r="AD33" s="460"/>
      <c r="AE33" s="322"/>
      <c r="AF33" s="452"/>
      <c r="AG33" s="337"/>
      <c r="AH33" s="463"/>
      <c r="AI33" s="457"/>
      <c r="AJ33" s="355"/>
      <c r="AK33" s="459"/>
      <c r="AL33" s="287"/>
      <c r="AM33" s="290"/>
      <c r="AN33" s="30" t="s">
        <v>208</v>
      </c>
      <c r="AR33" s="278" t="s">
        <v>36</v>
      </c>
      <c r="AS33" s="300"/>
      <c r="AT33" s="51">
        <v>410000</v>
      </c>
      <c r="AU33" s="278"/>
      <c r="AV33" s="319">
        <v>410000</v>
      </c>
      <c r="AW33" s="318"/>
      <c r="AX33" s="51">
        <v>410000</v>
      </c>
      <c r="AY33" s="320"/>
      <c r="AZ33" s="317">
        <v>410000</v>
      </c>
      <c r="BA33" s="318"/>
      <c r="BB33" s="51">
        <v>410000</v>
      </c>
      <c r="BC33" s="320"/>
      <c r="BD33" s="51">
        <v>410000</v>
      </c>
      <c r="BE33" s="318"/>
      <c r="BF33" s="317">
        <v>410000</v>
      </c>
      <c r="BG33" s="318"/>
      <c r="BH33" s="460"/>
      <c r="BI33" s="322"/>
      <c r="BJ33" s="452"/>
      <c r="BK33" s="337"/>
      <c r="BL33" s="463"/>
      <c r="BM33" s="457"/>
      <c r="BN33" s="355"/>
      <c r="BO33" s="459"/>
      <c r="BP33" s="287"/>
      <c r="BQ33" s="290"/>
      <c r="BR33" s="30" t="s">
        <v>208</v>
      </c>
      <c r="BV33" s="278" t="s">
        <v>36</v>
      </c>
      <c r="BW33" s="300"/>
      <c r="BX33" s="319">
        <v>410000</v>
      </c>
      <c r="BY33" s="318"/>
      <c r="BZ33" s="319">
        <v>410000</v>
      </c>
      <c r="CA33" s="320"/>
      <c r="CB33" s="51">
        <v>410000</v>
      </c>
      <c r="CC33" s="318"/>
      <c r="CD33" s="51">
        <v>410000</v>
      </c>
      <c r="CE33" s="318"/>
      <c r="CF33" s="317">
        <v>492000</v>
      </c>
      <c r="CG33" s="320"/>
      <c r="CH33" s="51">
        <v>492000</v>
      </c>
      <c r="CI33" s="318"/>
      <c r="CJ33" s="51">
        <v>492000</v>
      </c>
      <c r="CK33" s="318"/>
    </row>
    <row r="34" spans="1:89" ht="15.95" customHeight="1">
      <c r="A34" s="460"/>
      <c r="B34" s="322"/>
      <c r="C34" s="452"/>
      <c r="D34" s="337"/>
      <c r="E34" s="463"/>
      <c r="F34" s="457"/>
      <c r="G34" s="355"/>
      <c r="H34" s="459"/>
      <c r="I34" s="287"/>
      <c r="J34" s="290"/>
      <c r="K34" s="30" t="s">
        <v>209</v>
      </c>
      <c r="O34" s="278" t="s">
        <v>36</v>
      </c>
      <c r="P34" s="278"/>
      <c r="Q34" s="317">
        <v>1750000</v>
      </c>
      <c r="R34" s="318"/>
      <c r="S34" s="318">
        <v>1750000</v>
      </c>
      <c r="T34" s="320"/>
      <c r="U34" s="51">
        <v>1750000</v>
      </c>
      <c r="V34" s="320"/>
      <c r="W34" s="317">
        <v>1750000</v>
      </c>
      <c r="X34" s="320"/>
      <c r="Y34" s="318"/>
      <c r="Z34" s="51">
        <v>1907500</v>
      </c>
      <c r="AA34" s="320"/>
      <c r="AB34" s="317">
        <v>1750000</v>
      </c>
      <c r="AC34" s="318"/>
      <c r="AD34" s="460"/>
      <c r="AE34" s="322"/>
      <c r="AF34" s="452"/>
      <c r="AG34" s="337"/>
      <c r="AH34" s="463"/>
      <c r="AI34" s="457"/>
      <c r="AJ34" s="355"/>
      <c r="AK34" s="459"/>
      <c r="AL34" s="287"/>
      <c r="AM34" s="290"/>
      <c r="AN34" s="30" t="s">
        <v>209</v>
      </c>
      <c r="AR34" s="278" t="s">
        <v>36</v>
      </c>
      <c r="AS34" s="300"/>
      <c r="AT34" s="51">
        <v>1750000</v>
      </c>
      <c r="AU34" s="278"/>
      <c r="AV34" s="319">
        <v>1750000</v>
      </c>
      <c r="AW34" s="318"/>
      <c r="AX34" s="51">
        <v>1750000</v>
      </c>
      <c r="AY34" s="320"/>
      <c r="AZ34" s="317">
        <v>1750000</v>
      </c>
      <c r="BA34" s="318"/>
      <c r="BB34" s="51">
        <v>1750000</v>
      </c>
      <c r="BC34" s="320"/>
      <c r="BD34" s="51">
        <v>1750000</v>
      </c>
      <c r="BE34" s="318"/>
      <c r="BF34" s="317">
        <v>1750000</v>
      </c>
      <c r="BG34" s="318"/>
      <c r="BH34" s="460"/>
      <c r="BI34" s="322"/>
      <c r="BJ34" s="452"/>
      <c r="BK34" s="337"/>
      <c r="BL34" s="463"/>
      <c r="BM34" s="457"/>
      <c r="BN34" s="355"/>
      <c r="BO34" s="459"/>
      <c r="BP34" s="287"/>
      <c r="BQ34" s="290"/>
      <c r="BR34" s="30" t="s">
        <v>209</v>
      </c>
      <c r="BV34" s="278" t="s">
        <v>36</v>
      </c>
      <c r="BW34" s="300"/>
      <c r="BX34" s="319">
        <v>1750000</v>
      </c>
      <c r="BY34" s="318"/>
      <c r="BZ34" s="319">
        <v>1750000</v>
      </c>
      <c r="CA34" s="320"/>
      <c r="CB34" s="51">
        <v>1750000</v>
      </c>
      <c r="CC34" s="318"/>
      <c r="CD34" s="51">
        <v>1750000</v>
      </c>
      <c r="CE34" s="318"/>
      <c r="CF34" s="317">
        <v>2100000</v>
      </c>
      <c r="CG34" s="320"/>
      <c r="CH34" s="51">
        <v>2100000</v>
      </c>
      <c r="CI34" s="318"/>
      <c r="CJ34" s="51">
        <v>2100000</v>
      </c>
      <c r="CK34" s="318"/>
    </row>
    <row r="35" spans="1:89" ht="15.95" customHeight="1">
      <c r="A35" s="460"/>
      <c r="B35" s="322"/>
      <c r="C35" s="452"/>
      <c r="D35" s="337"/>
      <c r="E35" s="463"/>
      <c r="F35" s="457"/>
      <c r="G35" s="358"/>
      <c r="H35" s="459"/>
      <c r="I35" s="386"/>
      <c r="J35" s="293"/>
      <c r="K35" s="357" t="s">
        <v>210</v>
      </c>
      <c r="L35" s="357"/>
      <c r="M35" s="357"/>
      <c r="N35" s="357"/>
      <c r="O35" s="306" t="s">
        <v>36</v>
      </c>
      <c r="P35" s="306"/>
      <c r="Q35" s="317">
        <v>3000000</v>
      </c>
      <c r="R35" s="331"/>
      <c r="S35" s="318">
        <v>3000000</v>
      </c>
      <c r="T35" s="332"/>
      <c r="U35" s="31">
        <v>3000000</v>
      </c>
      <c r="V35" s="332"/>
      <c r="W35" s="330">
        <v>3000000</v>
      </c>
      <c r="X35" s="332"/>
      <c r="Y35" s="331"/>
      <c r="Z35" s="31">
        <v>3270000</v>
      </c>
      <c r="AA35" s="332"/>
      <c r="AB35" s="330">
        <v>3000000</v>
      </c>
      <c r="AC35" s="331"/>
      <c r="AD35" s="460"/>
      <c r="AE35" s="322"/>
      <c r="AF35" s="452"/>
      <c r="AG35" s="337"/>
      <c r="AH35" s="463"/>
      <c r="AI35" s="457"/>
      <c r="AJ35" s="358"/>
      <c r="AK35" s="459"/>
      <c r="AL35" s="386"/>
      <c r="AM35" s="293"/>
      <c r="AN35" s="357" t="s">
        <v>210</v>
      </c>
      <c r="AO35" s="357"/>
      <c r="AP35" s="357"/>
      <c r="AQ35" s="357"/>
      <c r="AR35" s="306" t="s">
        <v>36</v>
      </c>
      <c r="AS35" s="311"/>
      <c r="AT35" s="31">
        <v>3000000</v>
      </c>
      <c r="AU35" s="306"/>
      <c r="AV35" s="32">
        <v>3000000</v>
      </c>
      <c r="AW35" s="331"/>
      <c r="AX35" s="31">
        <v>3000000</v>
      </c>
      <c r="AY35" s="332"/>
      <c r="AZ35" s="330">
        <v>3000000</v>
      </c>
      <c r="BA35" s="331"/>
      <c r="BB35" s="31">
        <v>3000000</v>
      </c>
      <c r="BC35" s="332"/>
      <c r="BD35" s="31">
        <v>3000000</v>
      </c>
      <c r="BE35" s="331"/>
      <c r="BF35" s="330">
        <v>3000000</v>
      </c>
      <c r="BG35" s="331"/>
      <c r="BH35" s="460"/>
      <c r="BI35" s="322"/>
      <c r="BJ35" s="452"/>
      <c r="BK35" s="337"/>
      <c r="BL35" s="463"/>
      <c r="BM35" s="457"/>
      <c r="BN35" s="358"/>
      <c r="BO35" s="459"/>
      <c r="BP35" s="386"/>
      <c r="BQ35" s="293"/>
      <c r="BR35" s="357" t="s">
        <v>210</v>
      </c>
      <c r="BS35" s="357"/>
      <c r="BT35" s="357"/>
      <c r="BU35" s="357"/>
      <c r="BV35" s="306" t="s">
        <v>36</v>
      </c>
      <c r="BW35" s="311"/>
      <c r="BX35" s="32">
        <v>3000000</v>
      </c>
      <c r="BY35" s="331"/>
      <c r="BZ35" s="32">
        <v>3000000</v>
      </c>
      <c r="CA35" s="332"/>
      <c r="CB35" s="31">
        <v>3000000</v>
      </c>
      <c r="CC35" s="331"/>
      <c r="CD35" s="31">
        <v>3000000</v>
      </c>
      <c r="CE35" s="331"/>
      <c r="CF35" s="330">
        <v>3600000</v>
      </c>
      <c r="CG35" s="332"/>
      <c r="CH35" s="31">
        <v>3600000</v>
      </c>
      <c r="CI35" s="331"/>
      <c r="CJ35" s="31">
        <v>3600000</v>
      </c>
      <c r="CK35" s="331"/>
    </row>
    <row r="36" spans="1:89" ht="15.95" customHeight="1">
      <c r="A36" s="460"/>
      <c r="B36" s="338"/>
      <c r="C36" s="453"/>
      <c r="D36" s="346"/>
      <c r="E36" s="468"/>
      <c r="F36" s="458"/>
      <c r="G36" s="327"/>
      <c r="H36" s="323" t="s">
        <v>37</v>
      </c>
      <c r="I36" s="328"/>
      <c r="J36" s="323"/>
      <c r="K36" s="329"/>
      <c r="L36" s="329"/>
      <c r="M36" s="329"/>
      <c r="N36" s="329"/>
      <c r="O36" s="329"/>
      <c r="P36" s="357"/>
      <c r="Q36" s="350" t="s">
        <v>293</v>
      </c>
      <c r="R36" s="333"/>
      <c r="S36" s="359" t="s">
        <v>298</v>
      </c>
      <c r="T36" s="311"/>
      <c r="U36" s="360" t="s">
        <v>299</v>
      </c>
      <c r="V36" s="311"/>
      <c r="W36" s="360" t="s">
        <v>300</v>
      </c>
      <c r="X36" s="311"/>
      <c r="Y36" s="306"/>
      <c r="Z36" s="359" t="s">
        <v>303</v>
      </c>
      <c r="AA36" s="333"/>
      <c r="AB36" s="353" t="s">
        <v>304</v>
      </c>
      <c r="AC36" s="333"/>
      <c r="AD36" s="460"/>
      <c r="AE36" s="338"/>
      <c r="AF36" s="453"/>
      <c r="AG36" s="346"/>
      <c r="AH36" s="468"/>
      <c r="AI36" s="458"/>
      <c r="AJ36" s="327"/>
      <c r="AK36" s="323" t="s">
        <v>37</v>
      </c>
      <c r="AL36" s="328"/>
      <c r="AM36" s="323"/>
      <c r="AN36" s="329"/>
      <c r="AO36" s="329"/>
      <c r="AP36" s="329"/>
      <c r="AQ36" s="329"/>
      <c r="AR36" s="329"/>
      <c r="AS36" s="361"/>
      <c r="AT36" s="360" t="s">
        <v>306</v>
      </c>
      <c r="AU36" s="357"/>
      <c r="AV36" s="359" t="s">
        <v>305</v>
      </c>
      <c r="AW36" s="306"/>
      <c r="AX36" s="313">
        <v>6</v>
      </c>
      <c r="AY36" s="311"/>
      <c r="AZ36" s="313">
        <v>6</v>
      </c>
      <c r="BA36" s="306"/>
      <c r="BB36" s="362" t="s">
        <v>307</v>
      </c>
      <c r="BC36" s="351"/>
      <c r="BD36" s="360" t="s">
        <v>308</v>
      </c>
      <c r="BE36" s="306"/>
      <c r="BF36" s="360" t="s">
        <v>309</v>
      </c>
      <c r="BG36" s="306"/>
      <c r="BH36" s="460"/>
      <c r="BI36" s="338"/>
      <c r="BJ36" s="453"/>
      <c r="BK36" s="346"/>
      <c r="BL36" s="468"/>
      <c r="BM36" s="458"/>
      <c r="BN36" s="327"/>
      <c r="BO36" s="323" t="s">
        <v>37</v>
      </c>
      <c r="BP36" s="328"/>
      <c r="BQ36" s="323"/>
      <c r="BR36" s="329"/>
      <c r="BS36" s="329"/>
      <c r="BT36" s="329"/>
      <c r="BU36" s="329"/>
      <c r="BV36" s="329"/>
      <c r="BW36" s="361"/>
      <c r="BX36" s="359" t="s">
        <v>315</v>
      </c>
      <c r="BY36" s="306"/>
      <c r="BZ36" s="359" t="s">
        <v>314</v>
      </c>
      <c r="CA36" s="311"/>
      <c r="CB36" s="360">
        <v>8.4</v>
      </c>
      <c r="CC36" s="306"/>
      <c r="CD36" s="360" t="s">
        <v>313</v>
      </c>
      <c r="CE36" s="306"/>
      <c r="CF36" s="360" t="s">
        <v>312</v>
      </c>
      <c r="CG36" s="311"/>
      <c r="CH36" s="360" t="s">
        <v>311</v>
      </c>
      <c r="CI36" s="324"/>
      <c r="CJ36" s="360">
        <v>8.4</v>
      </c>
      <c r="CK36" s="324"/>
    </row>
    <row r="37" spans="1:89" ht="15.95" customHeight="1">
      <c r="A37" s="460"/>
      <c r="B37" s="365"/>
      <c r="C37" s="459" t="s">
        <v>38</v>
      </c>
      <c r="D37" s="459"/>
      <c r="E37" s="459"/>
      <c r="F37" s="459"/>
      <c r="G37" s="459"/>
      <c r="H37" s="459"/>
      <c r="I37" s="328"/>
      <c r="J37" s="323"/>
      <c r="K37" s="329"/>
      <c r="L37" s="329"/>
      <c r="M37" s="329"/>
      <c r="N37" s="329"/>
      <c r="O37" s="329"/>
      <c r="P37" s="329"/>
      <c r="Q37" s="363">
        <v>1.4</v>
      </c>
      <c r="R37" s="329"/>
      <c r="S37" s="324">
        <v>1.4</v>
      </c>
      <c r="T37" s="364"/>
      <c r="U37" s="353">
        <v>1.4</v>
      </c>
      <c r="V37" s="364"/>
      <c r="W37" s="363">
        <v>1.4</v>
      </c>
      <c r="X37" s="364"/>
      <c r="Y37" s="329"/>
      <c r="Z37" s="324">
        <v>1.4</v>
      </c>
      <c r="AA37" s="364"/>
      <c r="AB37" s="363">
        <v>1.4</v>
      </c>
      <c r="AC37" s="329"/>
      <c r="AD37" s="460"/>
      <c r="AE37" s="365"/>
      <c r="AF37" s="459" t="s">
        <v>38</v>
      </c>
      <c r="AG37" s="459"/>
      <c r="AH37" s="459"/>
      <c r="AI37" s="459"/>
      <c r="AJ37" s="459"/>
      <c r="AK37" s="459"/>
      <c r="AL37" s="328"/>
      <c r="AM37" s="323"/>
      <c r="AN37" s="329"/>
      <c r="AO37" s="329"/>
      <c r="AP37" s="329"/>
      <c r="AQ37" s="329"/>
      <c r="AR37" s="329"/>
      <c r="AS37" s="364"/>
      <c r="AT37" s="353">
        <v>1.4</v>
      </c>
      <c r="AU37" s="329"/>
      <c r="AV37" s="324">
        <v>1.4</v>
      </c>
      <c r="AW37" s="329"/>
      <c r="AX37" s="353">
        <v>1.4</v>
      </c>
      <c r="AY37" s="364"/>
      <c r="AZ37" s="363">
        <v>1.4</v>
      </c>
      <c r="BA37" s="329"/>
      <c r="BB37" s="353">
        <v>1.4</v>
      </c>
      <c r="BC37" s="364"/>
      <c r="BD37" s="353">
        <v>1.4</v>
      </c>
      <c r="BE37" s="329"/>
      <c r="BF37" s="363">
        <v>1.4</v>
      </c>
      <c r="BG37" s="329"/>
      <c r="BH37" s="460"/>
      <c r="BI37" s="365"/>
      <c r="BJ37" s="459" t="s">
        <v>38</v>
      </c>
      <c r="BK37" s="459"/>
      <c r="BL37" s="459"/>
      <c r="BM37" s="459"/>
      <c r="BN37" s="459"/>
      <c r="BO37" s="459"/>
      <c r="BP37" s="328"/>
      <c r="BQ37" s="323"/>
      <c r="BR37" s="329"/>
      <c r="BS37" s="329"/>
      <c r="BT37" s="329"/>
      <c r="BU37" s="329"/>
      <c r="BV37" s="329"/>
      <c r="BW37" s="364"/>
      <c r="BX37" s="324">
        <v>1.4</v>
      </c>
      <c r="BY37" s="329"/>
      <c r="BZ37" s="324">
        <v>1.4</v>
      </c>
      <c r="CA37" s="364"/>
      <c r="CB37" s="353">
        <v>1.4</v>
      </c>
      <c r="CC37" s="329"/>
      <c r="CD37" s="353">
        <v>1.4</v>
      </c>
      <c r="CE37" s="329"/>
      <c r="CF37" s="363">
        <v>1.4</v>
      </c>
      <c r="CG37" s="364"/>
      <c r="CH37" s="353">
        <v>1.4</v>
      </c>
      <c r="CI37" s="329"/>
      <c r="CJ37" s="353">
        <v>1.4</v>
      </c>
      <c r="CK37" s="329"/>
    </row>
    <row r="38" spans="1:89" ht="15.95" customHeight="1">
      <c r="A38" s="461"/>
      <c r="B38" s="352"/>
      <c r="C38" s="451" t="s">
        <v>39</v>
      </c>
      <c r="D38" s="451"/>
      <c r="E38" s="451"/>
      <c r="F38" s="281"/>
      <c r="G38" s="281"/>
      <c r="H38" s="374"/>
      <c r="I38" s="366"/>
      <c r="J38" s="374"/>
      <c r="K38" s="459" t="s">
        <v>40</v>
      </c>
      <c r="L38" s="459"/>
      <c r="M38" s="459"/>
      <c r="N38" s="459"/>
      <c r="O38" s="459"/>
      <c r="P38" s="323"/>
      <c r="Q38" s="367" t="s">
        <v>35</v>
      </c>
      <c r="R38" s="278"/>
      <c r="S38" s="278" t="s">
        <v>247</v>
      </c>
      <c r="T38" s="300"/>
      <c r="U38" s="367" t="s">
        <v>198</v>
      </c>
      <c r="V38" s="300"/>
      <c r="W38" s="367" t="s">
        <v>35</v>
      </c>
      <c r="X38" s="300"/>
      <c r="Y38" s="278"/>
      <c r="Z38" s="278" t="s">
        <v>247</v>
      </c>
      <c r="AA38" s="300"/>
      <c r="AB38" s="367" t="s">
        <v>198</v>
      </c>
      <c r="AC38" s="278"/>
      <c r="AD38" s="461"/>
      <c r="AE38" s="352"/>
      <c r="AF38" s="451" t="s">
        <v>39</v>
      </c>
      <c r="AG38" s="451"/>
      <c r="AH38" s="451"/>
      <c r="AI38" s="281"/>
      <c r="AJ38" s="281"/>
      <c r="AK38" s="374"/>
      <c r="AL38" s="366"/>
      <c r="AM38" s="374"/>
      <c r="AN38" s="459" t="s">
        <v>40</v>
      </c>
      <c r="AO38" s="459"/>
      <c r="AP38" s="459"/>
      <c r="AQ38" s="459"/>
      <c r="AR38" s="459"/>
      <c r="AS38" s="328"/>
      <c r="AT38" s="367" t="s">
        <v>247</v>
      </c>
      <c r="AU38" s="281"/>
      <c r="AV38" s="278" t="s">
        <v>198</v>
      </c>
      <c r="AW38" s="278"/>
      <c r="AX38" s="367" t="s">
        <v>247</v>
      </c>
      <c r="AY38" s="300"/>
      <c r="AZ38" s="367" t="s">
        <v>170</v>
      </c>
      <c r="BA38" s="278"/>
      <c r="BB38" s="367" t="s">
        <v>35</v>
      </c>
      <c r="BC38" s="300"/>
      <c r="BD38" s="367" t="s">
        <v>297</v>
      </c>
      <c r="BE38" s="278"/>
      <c r="BF38" s="367" t="s">
        <v>198</v>
      </c>
      <c r="BG38" s="278"/>
      <c r="BH38" s="461"/>
      <c r="BI38" s="352"/>
      <c r="BJ38" s="451" t="s">
        <v>39</v>
      </c>
      <c r="BK38" s="451"/>
      <c r="BL38" s="451"/>
      <c r="BM38" s="281"/>
      <c r="BN38" s="281"/>
      <c r="BO38" s="374"/>
      <c r="BP38" s="366"/>
      <c r="BQ38" s="374"/>
      <c r="BR38" s="459" t="s">
        <v>40</v>
      </c>
      <c r="BS38" s="459"/>
      <c r="BT38" s="459"/>
      <c r="BU38" s="459"/>
      <c r="BV38" s="459"/>
      <c r="BW38" s="328"/>
      <c r="BX38" s="278" t="s">
        <v>35</v>
      </c>
      <c r="BY38" s="278"/>
      <c r="BZ38" s="278" t="s">
        <v>170</v>
      </c>
      <c r="CA38" s="300"/>
      <c r="CB38" s="367" t="s">
        <v>198</v>
      </c>
      <c r="CC38" s="278"/>
      <c r="CD38" s="367" t="s">
        <v>247</v>
      </c>
      <c r="CE38" s="278"/>
      <c r="CF38" s="367" t="s">
        <v>35</v>
      </c>
      <c r="CG38" s="300"/>
      <c r="CH38" s="367" t="s">
        <v>247</v>
      </c>
      <c r="CI38" s="278"/>
      <c r="CJ38" s="367" t="s">
        <v>35</v>
      </c>
      <c r="CK38" s="278"/>
    </row>
    <row r="39" spans="1:89" ht="15.95" customHeight="1">
      <c r="A39" s="460"/>
      <c r="B39" s="322"/>
      <c r="C39" s="452"/>
      <c r="D39" s="452"/>
      <c r="E39" s="452"/>
      <c r="F39" s="290"/>
      <c r="G39" s="368"/>
      <c r="H39" s="466" t="s">
        <v>211</v>
      </c>
      <c r="I39" s="369"/>
      <c r="J39" s="370"/>
      <c r="K39" s="459" t="s">
        <v>41</v>
      </c>
      <c r="L39" s="459"/>
      <c r="M39" s="459"/>
      <c r="N39" s="459"/>
      <c r="O39" s="459"/>
      <c r="P39" s="323"/>
      <c r="Q39" s="317">
        <v>2400</v>
      </c>
      <c r="R39" s="318"/>
      <c r="S39" s="319">
        <v>2400</v>
      </c>
      <c r="T39" s="320"/>
      <c r="U39" s="51">
        <v>2400</v>
      </c>
      <c r="V39" s="320"/>
      <c r="W39" s="317">
        <v>2400</v>
      </c>
      <c r="X39" s="320"/>
      <c r="Y39" s="318"/>
      <c r="Z39" s="319">
        <v>2400</v>
      </c>
      <c r="AA39" s="320"/>
      <c r="AB39" s="317">
        <v>2000</v>
      </c>
      <c r="AC39" s="318"/>
      <c r="AD39" s="460"/>
      <c r="AE39" s="322"/>
      <c r="AF39" s="452"/>
      <c r="AG39" s="452"/>
      <c r="AH39" s="452"/>
      <c r="AI39" s="290"/>
      <c r="AJ39" s="368"/>
      <c r="AK39" s="466" t="s">
        <v>211</v>
      </c>
      <c r="AL39" s="369"/>
      <c r="AM39" s="370"/>
      <c r="AN39" s="459" t="s">
        <v>41</v>
      </c>
      <c r="AO39" s="459"/>
      <c r="AP39" s="459"/>
      <c r="AQ39" s="459"/>
      <c r="AR39" s="459"/>
      <c r="AS39" s="328"/>
      <c r="AT39" s="51">
        <v>2000</v>
      </c>
      <c r="AU39" s="290"/>
      <c r="AV39" s="319">
        <v>2400</v>
      </c>
      <c r="AW39" s="318"/>
      <c r="AX39" s="51">
        <v>2400</v>
      </c>
      <c r="AY39" s="320"/>
      <c r="AZ39" s="317">
        <v>2400</v>
      </c>
      <c r="BA39" s="318"/>
      <c r="BB39" s="51">
        <v>2400</v>
      </c>
      <c r="BC39" s="320"/>
      <c r="BD39" s="51">
        <v>2400</v>
      </c>
      <c r="BE39" s="318"/>
      <c r="BF39" s="317">
        <v>2400</v>
      </c>
      <c r="BG39" s="318"/>
      <c r="BH39" s="460"/>
      <c r="BI39" s="322"/>
      <c r="BJ39" s="452"/>
      <c r="BK39" s="452"/>
      <c r="BL39" s="452"/>
      <c r="BM39" s="290"/>
      <c r="BN39" s="368"/>
      <c r="BO39" s="466" t="s">
        <v>211</v>
      </c>
      <c r="BP39" s="369"/>
      <c r="BQ39" s="370"/>
      <c r="BR39" s="459" t="s">
        <v>41</v>
      </c>
      <c r="BS39" s="459"/>
      <c r="BT39" s="459"/>
      <c r="BU39" s="459"/>
      <c r="BV39" s="459"/>
      <c r="BW39" s="328"/>
      <c r="BX39" s="319">
        <v>2400</v>
      </c>
      <c r="BY39" s="318"/>
      <c r="BZ39" s="319">
        <v>2400</v>
      </c>
      <c r="CA39" s="320"/>
      <c r="CB39" s="51">
        <v>2400</v>
      </c>
      <c r="CC39" s="318"/>
      <c r="CD39" s="51">
        <v>2400</v>
      </c>
      <c r="CE39" s="318"/>
      <c r="CF39" s="317">
        <v>2400</v>
      </c>
      <c r="CG39" s="320"/>
      <c r="CH39" s="51">
        <v>2400</v>
      </c>
      <c r="CI39" s="318"/>
      <c r="CJ39" s="51">
        <v>2400</v>
      </c>
      <c r="CK39" s="318"/>
    </row>
    <row r="40" spans="1:89" ht="15.95" customHeight="1">
      <c r="A40" s="460"/>
      <c r="B40" s="338"/>
      <c r="C40" s="453"/>
      <c r="D40" s="453"/>
      <c r="E40" s="453"/>
      <c r="F40" s="293"/>
      <c r="G40" s="387"/>
      <c r="H40" s="467"/>
      <c r="I40" s="371"/>
      <c r="J40" s="372"/>
      <c r="K40" s="459" t="s">
        <v>42</v>
      </c>
      <c r="L40" s="459"/>
      <c r="M40" s="459"/>
      <c r="N40" s="459"/>
      <c r="O40" s="459"/>
      <c r="P40" s="293"/>
      <c r="Q40" s="330">
        <v>5900</v>
      </c>
      <c r="R40" s="331"/>
      <c r="S40" s="32">
        <v>5900</v>
      </c>
      <c r="T40" s="332"/>
      <c r="U40" s="31">
        <v>5900</v>
      </c>
      <c r="V40" s="332"/>
      <c r="W40" s="330">
        <v>5900</v>
      </c>
      <c r="X40" s="332"/>
      <c r="Y40" s="331"/>
      <c r="Z40" s="32">
        <v>5900</v>
      </c>
      <c r="AA40" s="332"/>
      <c r="AB40" s="31">
        <v>5900</v>
      </c>
      <c r="AC40" s="32"/>
      <c r="AD40" s="460"/>
      <c r="AE40" s="338"/>
      <c r="AF40" s="453"/>
      <c r="AG40" s="453"/>
      <c r="AH40" s="453"/>
      <c r="AI40" s="293"/>
      <c r="AJ40" s="387"/>
      <c r="AK40" s="467"/>
      <c r="AL40" s="371"/>
      <c r="AM40" s="372"/>
      <c r="AN40" s="459" t="s">
        <v>42</v>
      </c>
      <c r="AO40" s="459"/>
      <c r="AP40" s="459"/>
      <c r="AQ40" s="459"/>
      <c r="AR40" s="459"/>
      <c r="AS40" s="386"/>
      <c r="AT40" s="31">
        <v>5900</v>
      </c>
      <c r="AU40" s="293"/>
      <c r="AV40" s="32">
        <v>5900</v>
      </c>
      <c r="AW40" s="331"/>
      <c r="AX40" s="31">
        <v>5900</v>
      </c>
      <c r="AY40" s="373"/>
      <c r="AZ40" s="31">
        <v>5900</v>
      </c>
      <c r="BA40" s="32"/>
      <c r="BB40" s="31" t="s">
        <v>295</v>
      </c>
      <c r="BC40" s="373"/>
      <c r="BD40" s="31" t="s">
        <v>198</v>
      </c>
      <c r="BE40" s="32"/>
      <c r="BF40" s="31">
        <v>5900</v>
      </c>
      <c r="BG40" s="32"/>
      <c r="BH40" s="460"/>
      <c r="BI40" s="338"/>
      <c r="BJ40" s="453"/>
      <c r="BK40" s="453"/>
      <c r="BL40" s="453"/>
      <c r="BM40" s="293"/>
      <c r="BN40" s="387"/>
      <c r="BO40" s="467"/>
      <c r="BP40" s="371"/>
      <c r="BQ40" s="372"/>
      <c r="BR40" s="459" t="s">
        <v>42</v>
      </c>
      <c r="BS40" s="459"/>
      <c r="BT40" s="459"/>
      <c r="BU40" s="459"/>
      <c r="BV40" s="459"/>
      <c r="BW40" s="386"/>
      <c r="BX40" s="32">
        <v>5900</v>
      </c>
      <c r="BY40" s="32"/>
      <c r="BZ40" s="32">
        <v>5900</v>
      </c>
      <c r="CA40" s="373"/>
      <c r="CB40" s="31">
        <v>5900</v>
      </c>
      <c r="CC40" s="32"/>
      <c r="CD40" s="31">
        <v>5000</v>
      </c>
      <c r="CE40" s="32"/>
      <c r="CF40" s="330">
        <v>5900</v>
      </c>
      <c r="CG40" s="332"/>
      <c r="CH40" s="31">
        <v>5900</v>
      </c>
      <c r="CI40" s="331"/>
      <c r="CJ40" s="31">
        <v>5900</v>
      </c>
      <c r="CK40" s="331"/>
    </row>
    <row r="41" spans="1:89" ht="15.95" customHeight="1">
      <c r="A41" s="460"/>
      <c r="B41" s="365"/>
      <c r="C41" s="459" t="s">
        <v>43</v>
      </c>
      <c r="D41" s="459"/>
      <c r="E41" s="459"/>
      <c r="F41" s="459"/>
      <c r="G41" s="459"/>
      <c r="H41" s="459"/>
      <c r="I41" s="328"/>
      <c r="J41" s="323"/>
      <c r="K41" s="465"/>
      <c r="L41" s="465"/>
      <c r="M41" s="465"/>
      <c r="N41" s="465"/>
      <c r="O41" s="465"/>
      <c r="P41" s="339"/>
      <c r="Q41" s="375">
        <v>0.3</v>
      </c>
      <c r="R41" s="357"/>
      <c r="S41" s="306">
        <v>0.3</v>
      </c>
      <c r="T41" s="361"/>
      <c r="U41" s="376">
        <v>0.3</v>
      </c>
      <c r="V41" s="361"/>
      <c r="W41" s="375">
        <v>0.3</v>
      </c>
      <c r="X41" s="361"/>
      <c r="Y41" s="357"/>
      <c r="Z41" s="306">
        <v>0.3</v>
      </c>
      <c r="AA41" s="361"/>
      <c r="AB41" s="375">
        <v>0.3</v>
      </c>
      <c r="AC41" s="357"/>
      <c r="AD41" s="460"/>
      <c r="AE41" s="365"/>
      <c r="AF41" s="459" t="s">
        <v>43</v>
      </c>
      <c r="AG41" s="459"/>
      <c r="AH41" s="459"/>
      <c r="AI41" s="459"/>
      <c r="AJ41" s="459"/>
      <c r="AK41" s="459"/>
      <c r="AL41" s="328"/>
      <c r="AM41" s="323"/>
      <c r="AN41" s="465"/>
      <c r="AO41" s="465"/>
      <c r="AP41" s="465"/>
      <c r="AQ41" s="465"/>
      <c r="AR41" s="465"/>
      <c r="AS41" s="346"/>
      <c r="AT41" s="360">
        <v>0.3</v>
      </c>
      <c r="AU41" s="339"/>
      <c r="AV41" s="377">
        <v>0.28000000000000003</v>
      </c>
      <c r="AW41" s="357"/>
      <c r="AX41" s="376">
        <v>0.3</v>
      </c>
      <c r="AY41" s="361"/>
      <c r="AZ41" s="375">
        <v>0.3</v>
      </c>
      <c r="BA41" s="357"/>
      <c r="BB41" s="378">
        <v>0.3</v>
      </c>
      <c r="BC41" s="361"/>
      <c r="BD41" s="376">
        <v>0.3</v>
      </c>
      <c r="BE41" s="357"/>
      <c r="BF41" s="375">
        <v>0.3</v>
      </c>
      <c r="BG41" s="357"/>
      <c r="BH41" s="460"/>
      <c r="BI41" s="365"/>
      <c r="BJ41" s="459" t="s">
        <v>43</v>
      </c>
      <c r="BK41" s="459"/>
      <c r="BL41" s="459"/>
      <c r="BM41" s="459"/>
      <c r="BN41" s="459"/>
      <c r="BO41" s="459"/>
      <c r="BP41" s="328"/>
      <c r="BQ41" s="323"/>
      <c r="BR41" s="465"/>
      <c r="BS41" s="465"/>
      <c r="BT41" s="465"/>
      <c r="BU41" s="465"/>
      <c r="BV41" s="465"/>
      <c r="BW41" s="346"/>
      <c r="BX41" s="306">
        <v>0.3</v>
      </c>
      <c r="BY41" s="357"/>
      <c r="BZ41" s="379">
        <v>0.3</v>
      </c>
      <c r="CA41" s="361"/>
      <c r="CB41" s="376">
        <v>0.3</v>
      </c>
      <c r="CC41" s="357"/>
      <c r="CD41" s="376">
        <v>0.3</v>
      </c>
      <c r="CE41" s="357"/>
      <c r="CF41" s="375">
        <v>0.3</v>
      </c>
      <c r="CG41" s="361"/>
      <c r="CH41" s="376">
        <v>0.3</v>
      </c>
      <c r="CI41" s="329"/>
      <c r="CJ41" s="376">
        <v>0.3</v>
      </c>
      <c r="CK41" s="329"/>
    </row>
    <row r="42" spans="1:89" ht="15.95" customHeight="1">
      <c r="A42" s="460" t="s">
        <v>289</v>
      </c>
      <c r="B42" s="352"/>
      <c r="C42" s="448" t="s">
        <v>212</v>
      </c>
      <c r="D42" s="449"/>
      <c r="E42" s="449"/>
      <c r="F42" s="450"/>
      <c r="G42" s="450"/>
      <c r="H42" s="450"/>
      <c r="I42" s="386"/>
      <c r="J42" s="290"/>
      <c r="O42" s="380"/>
      <c r="P42" s="380"/>
      <c r="Q42" s="381">
        <v>187242855</v>
      </c>
      <c r="R42" s="354"/>
      <c r="S42" s="321">
        <v>293966046</v>
      </c>
      <c r="T42" s="382"/>
      <c r="U42" s="383">
        <v>229364253</v>
      </c>
      <c r="V42" s="382"/>
      <c r="W42" s="381">
        <v>171706539</v>
      </c>
      <c r="X42" s="382"/>
      <c r="Y42" s="354"/>
      <c r="Z42" s="321">
        <v>692467404</v>
      </c>
      <c r="AA42" s="382"/>
      <c r="AB42" s="381">
        <v>298001151</v>
      </c>
      <c r="AC42" s="354"/>
      <c r="AD42" s="460" t="str">
        <f>A42</f>
        <v>参 考</v>
      </c>
      <c r="AE42" s="352"/>
      <c r="AF42" s="448" t="s">
        <v>244</v>
      </c>
      <c r="AG42" s="449"/>
      <c r="AH42" s="449"/>
      <c r="AI42" s="450"/>
      <c r="AJ42" s="450"/>
      <c r="AK42" s="450"/>
      <c r="AL42" s="328"/>
      <c r="AM42" s="281"/>
      <c r="AN42" s="380"/>
      <c r="AO42" s="380"/>
      <c r="AP42" s="380"/>
      <c r="AQ42" s="380"/>
      <c r="AR42" s="380"/>
      <c r="AS42" s="384"/>
      <c r="AT42" s="383">
        <v>113553367</v>
      </c>
      <c r="AU42" s="380"/>
      <c r="AV42" s="321">
        <v>120311109</v>
      </c>
      <c r="AW42" s="354"/>
      <c r="AX42" s="383">
        <v>120790628</v>
      </c>
      <c r="AY42" s="382"/>
      <c r="AZ42" s="383">
        <v>134664083</v>
      </c>
      <c r="BA42" s="321"/>
      <c r="BB42" s="383">
        <v>485761030</v>
      </c>
      <c r="BC42" s="382"/>
      <c r="BD42" s="383">
        <v>244831767</v>
      </c>
      <c r="BE42" s="354"/>
      <c r="BF42" s="381">
        <v>578971411</v>
      </c>
      <c r="BG42" s="354"/>
      <c r="BH42" s="460" t="str">
        <f>A42</f>
        <v>参 考</v>
      </c>
      <c r="BI42" s="352"/>
      <c r="BJ42" s="448" t="s">
        <v>212</v>
      </c>
      <c r="BK42" s="449"/>
      <c r="BL42" s="449"/>
      <c r="BM42" s="450"/>
      <c r="BN42" s="450"/>
      <c r="BO42" s="450"/>
      <c r="BP42" s="328"/>
      <c r="BQ42" s="385"/>
      <c r="BR42" s="329"/>
      <c r="BS42" s="329"/>
      <c r="BT42" s="329"/>
      <c r="BU42" s="329"/>
      <c r="BV42" s="329"/>
      <c r="BW42" s="364"/>
      <c r="BX42" s="321">
        <v>131657516</v>
      </c>
      <c r="BY42" s="354"/>
      <c r="BZ42" s="354">
        <v>270085988</v>
      </c>
      <c r="CA42" s="354"/>
      <c r="CB42" s="381">
        <v>114939356</v>
      </c>
      <c r="CC42" s="354"/>
      <c r="CD42" s="381">
        <v>200485179</v>
      </c>
      <c r="CE42" s="354"/>
      <c r="CF42" s="381">
        <v>151149618</v>
      </c>
      <c r="CG42" s="354"/>
      <c r="CH42" s="381">
        <v>280041948</v>
      </c>
      <c r="CI42" s="354"/>
      <c r="CJ42" s="381">
        <v>108227442</v>
      </c>
      <c r="CK42" s="354"/>
    </row>
    <row r="43" spans="1:89" ht="15.95" customHeight="1">
      <c r="A43" s="460"/>
      <c r="B43" s="352"/>
      <c r="C43" s="470" t="s">
        <v>213</v>
      </c>
      <c r="D43" s="471"/>
      <c r="E43" s="471"/>
      <c r="F43" s="472"/>
      <c r="G43" s="472"/>
      <c r="H43" s="472"/>
      <c r="I43" s="386"/>
      <c r="J43" s="388"/>
      <c r="Q43" s="317">
        <v>216430163</v>
      </c>
      <c r="R43" s="318"/>
      <c r="S43" s="319">
        <v>420622981</v>
      </c>
      <c r="T43" s="318"/>
      <c r="U43" s="51">
        <v>244451575</v>
      </c>
      <c r="V43" s="320"/>
      <c r="W43" s="317">
        <v>194920323</v>
      </c>
      <c r="X43" s="320"/>
      <c r="Y43" s="318"/>
      <c r="Z43" s="319">
        <v>745934526</v>
      </c>
      <c r="AA43" s="320"/>
      <c r="AB43" s="317">
        <v>301089405</v>
      </c>
      <c r="AC43" s="318"/>
      <c r="AD43" s="460"/>
      <c r="AE43" s="352"/>
      <c r="AF43" s="448" t="s">
        <v>245</v>
      </c>
      <c r="AG43" s="449"/>
      <c r="AH43" s="449"/>
      <c r="AI43" s="450"/>
      <c r="AJ43" s="450"/>
      <c r="AK43" s="450"/>
      <c r="AL43" s="328"/>
      <c r="AM43" s="290"/>
      <c r="AS43" s="389"/>
      <c r="AT43" s="51">
        <v>136771575</v>
      </c>
      <c r="AV43" s="319">
        <v>186973619</v>
      </c>
      <c r="AW43" s="318"/>
      <c r="AX43" s="51">
        <v>145748567</v>
      </c>
      <c r="AY43" s="320"/>
      <c r="AZ43" s="51">
        <v>167258155</v>
      </c>
      <c r="BA43" s="319"/>
      <c r="BB43" s="51">
        <v>505972650</v>
      </c>
      <c r="BC43" s="320"/>
      <c r="BD43" s="51">
        <v>314197198</v>
      </c>
      <c r="BE43" s="318"/>
      <c r="BF43" s="317">
        <v>623802956</v>
      </c>
      <c r="BG43" s="318"/>
      <c r="BH43" s="460"/>
      <c r="BI43" s="352"/>
      <c r="BJ43" s="448" t="s">
        <v>213</v>
      </c>
      <c r="BK43" s="449"/>
      <c r="BL43" s="449"/>
      <c r="BM43" s="450"/>
      <c r="BN43" s="450"/>
      <c r="BO43" s="450"/>
      <c r="BP43" s="328"/>
      <c r="BQ43" s="387"/>
      <c r="BR43" s="357"/>
      <c r="BS43" s="357"/>
      <c r="BT43" s="357"/>
      <c r="BU43" s="357"/>
      <c r="BV43" s="357"/>
      <c r="BW43" s="361"/>
      <c r="BX43" s="51">
        <v>174085145</v>
      </c>
      <c r="BY43" s="318"/>
      <c r="BZ43" s="318">
        <v>348916299</v>
      </c>
      <c r="CA43" s="318"/>
      <c r="CB43" s="317">
        <v>149637653</v>
      </c>
      <c r="CC43" s="318"/>
      <c r="CD43" s="317">
        <v>260416064</v>
      </c>
      <c r="CE43" s="318"/>
      <c r="CF43" s="317">
        <v>221905126</v>
      </c>
      <c r="CG43" s="318"/>
      <c r="CH43" s="317">
        <v>330717854</v>
      </c>
      <c r="CI43" s="318"/>
      <c r="CJ43" s="317">
        <v>159073806</v>
      </c>
      <c r="CK43" s="318"/>
    </row>
    <row r="44" spans="1:89" ht="15.95" customHeight="1">
      <c r="A44" s="460"/>
      <c r="B44" s="327"/>
      <c r="C44" s="470" t="s">
        <v>214</v>
      </c>
      <c r="D44" s="471"/>
      <c r="E44" s="471"/>
      <c r="F44" s="472"/>
      <c r="G44" s="472"/>
      <c r="H44" s="472"/>
      <c r="I44" s="386"/>
      <c r="J44" s="387"/>
      <c r="K44" s="357" t="s">
        <v>290</v>
      </c>
      <c r="L44" s="357"/>
      <c r="M44" s="357"/>
      <c r="N44" s="357"/>
      <c r="O44" s="357"/>
      <c r="P44" s="357"/>
      <c r="Q44" s="390">
        <v>0.89600000000000002</v>
      </c>
      <c r="R44" s="391"/>
      <c r="S44" s="392">
        <v>0.72399999999999998</v>
      </c>
      <c r="T44" s="393"/>
      <c r="U44" s="394">
        <v>0.96499999999999997</v>
      </c>
      <c r="V44" s="393"/>
      <c r="W44" s="390">
        <v>0.91400000000000003</v>
      </c>
      <c r="X44" s="393"/>
      <c r="Y44" s="395"/>
      <c r="Z44" s="392">
        <v>0.95399999999999996</v>
      </c>
      <c r="AA44" s="393"/>
      <c r="AB44" s="390">
        <v>1.018</v>
      </c>
      <c r="AC44" s="395"/>
      <c r="AD44" s="460"/>
      <c r="AE44" s="327"/>
      <c r="AF44" s="448" t="s">
        <v>246</v>
      </c>
      <c r="AG44" s="449"/>
      <c r="AH44" s="449"/>
      <c r="AI44" s="450"/>
      <c r="AJ44" s="450"/>
      <c r="AK44" s="450"/>
      <c r="AL44" s="386"/>
      <c r="AM44" s="293"/>
      <c r="AN44" s="357" t="str">
        <f t="shared" ref="AN44" si="0">K44</f>
        <v>令和３年度分(R元～R３年度の平均値)</v>
      </c>
      <c r="AO44" s="357"/>
      <c r="AP44" s="357"/>
      <c r="AQ44" s="357"/>
      <c r="AR44" s="357"/>
      <c r="AS44" s="361"/>
      <c r="AT44" s="394">
        <v>0.86299999999999999</v>
      </c>
      <c r="AU44" s="357"/>
      <c r="AV44" s="392">
        <v>0.67600000000000005</v>
      </c>
      <c r="AW44" s="395"/>
      <c r="AX44" s="394">
        <v>0.86599999999999999</v>
      </c>
      <c r="AY44" s="393"/>
      <c r="AZ44" s="390">
        <v>0.84499999999999997</v>
      </c>
      <c r="BA44" s="395"/>
      <c r="BB44" s="396">
        <v>0.98</v>
      </c>
      <c r="BC44" s="393"/>
      <c r="BD44" s="394">
        <v>0.80500000000000005</v>
      </c>
      <c r="BE44" s="395"/>
      <c r="BF44" s="390">
        <v>0.92300000000000004</v>
      </c>
      <c r="BG44" s="395"/>
      <c r="BH44" s="460"/>
      <c r="BI44" s="327"/>
      <c r="BJ44" s="448" t="s">
        <v>214</v>
      </c>
      <c r="BK44" s="449"/>
      <c r="BL44" s="449"/>
      <c r="BM44" s="450"/>
      <c r="BN44" s="450"/>
      <c r="BO44" s="450"/>
      <c r="BP44" s="386"/>
      <c r="BQ44" s="387"/>
      <c r="BR44" s="357" t="str">
        <f t="shared" ref="BR44" si="1">K44</f>
        <v>令和３年度分(R元～R３年度の平均値)</v>
      </c>
      <c r="BS44" s="357"/>
      <c r="BT44" s="357"/>
      <c r="BU44" s="357"/>
      <c r="BV44" s="357"/>
      <c r="BW44" s="361"/>
      <c r="BX44" s="394">
        <v>0.78700000000000003</v>
      </c>
      <c r="BY44" s="395"/>
      <c r="BZ44" s="391">
        <v>0.78500000000000003</v>
      </c>
      <c r="CA44" s="395"/>
      <c r="CB44" s="390">
        <v>0.73</v>
      </c>
      <c r="CC44" s="395"/>
      <c r="CD44" s="390">
        <v>0.80600000000000005</v>
      </c>
      <c r="CE44" s="395"/>
      <c r="CF44" s="390">
        <v>0.70099999999999996</v>
      </c>
      <c r="CG44" s="395"/>
      <c r="CH44" s="390">
        <v>0.88</v>
      </c>
      <c r="CI44" s="395"/>
      <c r="CJ44" s="390">
        <v>0.7</v>
      </c>
      <c r="CK44" s="395"/>
    </row>
    <row r="45" spans="1:89" ht="3" customHeight="1">
      <c r="A45" s="322"/>
      <c r="B45" s="322"/>
      <c r="C45" s="290"/>
      <c r="D45" s="290"/>
      <c r="E45" s="290"/>
      <c r="F45" s="290"/>
      <c r="G45" s="290"/>
      <c r="H45" s="290"/>
      <c r="I45" s="290"/>
      <c r="J45" s="290"/>
      <c r="Q45" s="33"/>
      <c r="R45" s="33"/>
      <c r="S45" s="33"/>
      <c r="T45" s="33"/>
      <c r="U45" s="33"/>
      <c r="V45" s="33"/>
      <c r="W45" s="33"/>
      <c r="X45" s="33"/>
      <c r="Y45" s="33"/>
      <c r="Z45" s="33"/>
      <c r="AA45" s="33"/>
      <c r="AB45" s="33"/>
      <c r="AC45" s="33"/>
      <c r="AD45" s="322"/>
      <c r="AE45" s="322"/>
      <c r="AF45" s="290"/>
      <c r="AG45" s="290"/>
      <c r="AH45" s="290"/>
      <c r="AI45" s="290"/>
      <c r="AJ45" s="290"/>
      <c r="AK45" s="290"/>
      <c r="AL45" s="290"/>
      <c r="AM45" s="290"/>
      <c r="AT45" s="33"/>
      <c r="AW45" s="33"/>
      <c r="AX45" s="33"/>
      <c r="AY45" s="33"/>
      <c r="AZ45" s="33" t="s">
        <v>243</v>
      </c>
      <c r="BA45" s="33"/>
      <c r="BB45" s="33"/>
      <c r="BC45" s="33"/>
      <c r="BD45" s="33"/>
      <c r="BE45" s="33"/>
      <c r="BF45" s="33"/>
      <c r="BG45" s="33"/>
      <c r="BH45" s="322"/>
      <c r="BI45" s="322"/>
      <c r="BJ45" s="290"/>
      <c r="BK45" s="290"/>
      <c r="BL45" s="290"/>
      <c r="BM45" s="290"/>
      <c r="BN45" s="290"/>
      <c r="BO45" s="290"/>
      <c r="BP45" s="290"/>
      <c r="BQ45" s="290"/>
      <c r="BX45" s="33"/>
      <c r="BY45" s="33"/>
      <c r="BZ45" s="33"/>
      <c r="CA45" s="33"/>
      <c r="CC45" s="33"/>
      <c r="CE45" s="33"/>
      <c r="CF45" s="33"/>
      <c r="CG45" s="33"/>
    </row>
    <row r="46" spans="1:89" ht="14.25" customHeight="1">
      <c r="A46" s="97" t="s">
        <v>239</v>
      </c>
      <c r="B46" s="97"/>
      <c r="C46" s="97"/>
      <c r="D46" s="97"/>
      <c r="E46" s="97"/>
      <c r="F46" s="97"/>
      <c r="G46" s="97"/>
      <c r="H46" s="97"/>
      <c r="I46" s="97"/>
      <c r="J46" s="97"/>
      <c r="K46" s="97"/>
      <c r="L46" s="97"/>
      <c r="M46" s="97"/>
      <c r="N46" s="97"/>
      <c r="O46" s="97"/>
      <c r="P46" s="97"/>
      <c r="Q46" s="97"/>
      <c r="S46" s="97" t="s">
        <v>328</v>
      </c>
      <c r="T46" s="97"/>
      <c r="AD46" s="97" t="s">
        <v>332</v>
      </c>
      <c r="AE46" s="97"/>
      <c r="AF46" s="97"/>
      <c r="AG46" s="97"/>
      <c r="AH46" s="97"/>
      <c r="AU46" s="397"/>
      <c r="AV46" s="97" t="s">
        <v>333</v>
      </c>
      <c r="AW46" s="397"/>
      <c r="AX46" s="397"/>
      <c r="AY46" s="397"/>
      <c r="AZ46" s="397"/>
      <c r="BA46" s="397"/>
      <c r="BB46" s="397"/>
      <c r="BC46" s="397"/>
      <c r="BD46" s="397"/>
      <c r="BE46" s="397"/>
      <c r="BH46" s="97" t="s">
        <v>349</v>
      </c>
      <c r="BI46" s="97"/>
      <c r="BZ46" s="97" t="s">
        <v>363</v>
      </c>
    </row>
    <row r="47" spans="1:89" ht="14.25" customHeight="1">
      <c r="A47" s="97" t="s">
        <v>325</v>
      </c>
      <c r="B47" s="97"/>
      <c r="C47" s="97"/>
      <c r="D47" s="97"/>
      <c r="E47" s="97"/>
      <c r="F47" s="97"/>
      <c r="G47" s="97"/>
      <c r="H47" s="97"/>
      <c r="I47" s="97"/>
      <c r="J47" s="97"/>
      <c r="K47" s="97"/>
      <c r="L47" s="97"/>
      <c r="M47" s="97"/>
      <c r="N47" s="97"/>
      <c r="O47" s="97"/>
      <c r="P47" s="97"/>
      <c r="Q47" s="97"/>
      <c r="S47" s="97" t="s">
        <v>241</v>
      </c>
      <c r="T47" s="97"/>
      <c r="U47" s="97"/>
      <c r="AD47" s="97" t="s">
        <v>358</v>
      </c>
      <c r="AE47" s="97"/>
      <c r="AF47" s="97"/>
      <c r="AG47" s="97"/>
      <c r="AH47" s="97"/>
      <c r="AU47" s="398"/>
      <c r="AV47" s="97" t="s">
        <v>359</v>
      </c>
      <c r="AW47" s="398"/>
      <c r="AX47" s="398"/>
      <c r="AY47" s="398"/>
      <c r="AZ47" s="398"/>
      <c r="BA47" s="398"/>
      <c r="BB47" s="398"/>
      <c r="BC47" s="398"/>
      <c r="BD47" s="398"/>
      <c r="BE47" s="398"/>
      <c r="BF47" s="398"/>
      <c r="BH47" s="97" t="s">
        <v>350</v>
      </c>
      <c r="BI47" s="97"/>
      <c r="BZ47" s="97" t="s">
        <v>364</v>
      </c>
    </row>
    <row r="48" spans="1:89" ht="14.25" customHeight="1">
      <c r="A48" s="97" t="s">
        <v>339</v>
      </c>
      <c r="B48" s="97"/>
      <c r="C48" s="97"/>
      <c r="D48" s="97"/>
      <c r="E48" s="97"/>
      <c r="F48" s="97"/>
      <c r="G48" s="97"/>
      <c r="H48" s="97"/>
      <c r="I48" s="97"/>
      <c r="J48" s="97"/>
      <c r="K48" s="97"/>
      <c r="L48" s="97"/>
      <c r="M48" s="97"/>
      <c r="N48" s="97"/>
      <c r="O48" s="97"/>
      <c r="P48" s="97"/>
      <c r="Q48" s="97"/>
      <c r="R48" s="97"/>
      <c r="S48" s="97" t="s">
        <v>329</v>
      </c>
      <c r="T48" s="97"/>
      <c r="U48" s="97"/>
      <c r="AD48" s="97" t="s">
        <v>357</v>
      </c>
      <c r="AE48" s="97"/>
      <c r="AF48" s="97"/>
      <c r="AG48" s="97"/>
      <c r="AH48" s="97"/>
      <c r="AV48" s="97" t="s">
        <v>344</v>
      </c>
      <c r="AY48" s="97"/>
      <c r="BA48" s="97"/>
      <c r="BC48" s="97"/>
      <c r="BD48" s="97"/>
      <c r="BE48" s="97"/>
      <c r="BG48" s="97"/>
      <c r="BH48" s="97" t="s">
        <v>362</v>
      </c>
      <c r="BY48" s="97"/>
      <c r="BZ48" s="97" t="s">
        <v>341</v>
      </c>
      <c r="CA48" s="97"/>
      <c r="CC48" s="97"/>
      <c r="CE48" s="97"/>
      <c r="CF48" s="97"/>
      <c r="CG48" s="97"/>
    </row>
    <row r="49" spans="1:85" ht="14.25" customHeight="1">
      <c r="A49" s="97" t="s">
        <v>342</v>
      </c>
      <c r="B49" s="97"/>
      <c r="C49" s="97"/>
      <c r="D49" s="97"/>
      <c r="E49" s="97"/>
      <c r="F49" s="97"/>
      <c r="G49" s="97"/>
      <c r="H49" s="97"/>
      <c r="I49" s="97"/>
      <c r="J49" s="97"/>
      <c r="K49" s="97"/>
      <c r="L49" s="97"/>
      <c r="M49" s="97"/>
      <c r="N49" s="97"/>
      <c r="O49" s="97"/>
      <c r="P49" s="97"/>
      <c r="Q49" s="97"/>
      <c r="R49" s="97"/>
      <c r="S49" s="97" t="s">
        <v>330</v>
      </c>
      <c r="AD49" s="469" t="s">
        <v>335</v>
      </c>
      <c r="AE49" s="469"/>
      <c r="AF49" s="469"/>
      <c r="AG49" s="469"/>
      <c r="AH49" s="469"/>
      <c r="AI49" s="469"/>
      <c r="AJ49" s="469"/>
      <c r="AK49" s="469"/>
      <c r="AL49" s="469"/>
      <c r="AM49" s="469"/>
      <c r="AN49" s="469"/>
      <c r="AO49" s="469"/>
      <c r="AP49" s="469"/>
      <c r="AQ49" s="469"/>
      <c r="AR49" s="469"/>
      <c r="AS49" s="469"/>
      <c r="AT49" s="469"/>
      <c r="AV49" s="97" t="s">
        <v>345</v>
      </c>
      <c r="AY49" s="97"/>
      <c r="BA49" s="97"/>
      <c r="BC49" s="97"/>
      <c r="BD49" s="97"/>
      <c r="BE49" s="97"/>
      <c r="BG49" s="97"/>
      <c r="BH49" s="97" t="s">
        <v>352</v>
      </c>
      <c r="BK49" s="97"/>
      <c r="BL49" s="97"/>
      <c r="BM49" s="97"/>
      <c r="BN49" s="97"/>
      <c r="BO49" s="97"/>
      <c r="BP49" s="97"/>
      <c r="BQ49" s="97"/>
      <c r="BR49" s="97"/>
      <c r="BS49" s="97"/>
      <c r="BT49" s="97"/>
      <c r="BU49" s="97"/>
      <c r="BV49" s="97"/>
      <c r="BW49" s="97"/>
      <c r="BY49" s="97"/>
      <c r="CA49" s="97"/>
      <c r="CC49" s="97"/>
      <c r="CE49" s="97"/>
      <c r="CF49" s="97"/>
      <c r="CG49" s="97"/>
    </row>
    <row r="50" spans="1:85" ht="14.25" customHeight="1">
      <c r="A50" s="97" t="s">
        <v>326</v>
      </c>
      <c r="B50" s="97"/>
      <c r="C50" s="97"/>
      <c r="D50" s="97"/>
      <c r="E50" s="97"/>
      <c r="F50" s="97"/>
      <c r="G50" s="97"/>
      <c r="H50" s="97"/>
      <c r="I50" s="97"/>
      <c r="J50" s="97"/>
      <c r="K50" s="97"/>
      <c r="L50" s="97"/>
      <c r="M50" s="97"/>
      <c r="N50" s="97"/>
      <c r="O50" s="97"/>
      <c r="P50" s="97"/>
      <c r="Q50" s="97"/>
      <c r="S50" s="97" t="s">
        <v>331</v>
      </c>
      <c r="T50" s="97"/>
      <c r="U50" s="97"/>
      <c r="V50" s="97"/>
      <c r="W50" s="97"/>
      <c r="X50" s="97"/>
      <c r="Y50" s="97"/>
      <c r="Z50" s="97"/>
      <c r="AA50" s="97"/>
      <c r="AB50" s="97"/>
      <c r="AC50" s="97"/>
      <c r="AD50" s="97" t="s">
        <v>334</v>
      </c>
      <c r="AE50" s="97"/>
      <c r="AF50" s="97"/>
      <c r="AG50" s="97"/>
      <c r="AH50" s="97"/>
      <c r="AI50" s="97"/>
      <c r="AJ50" s="97"/>
      <c r="AK50" s="97"/>
      <c r="AL50" s="97"/>
      <c r="AM50" s="97"/>
      <c r="AN50" s="97"/>
      <c r="AO50" s="97"/>
      <c r="AP50" s="97"/>
      <c r="AQ50" s="97"/>
      <c r="AR50" s="97"/>
      <c r="AS50" s="97"/>
      <c r="AT50" s="97"/>
      <c r="AU50" s="97"/>
      <c r="AV50" s="97" t="s">
        <v>346</v>
      </c>
      <c r="AY50" s="97"/>
      <c r="BA50" s="97"/>
      <c r="BC50" s="97"/>
      <c r="BD50" s="97"/>
      <c r="BE50" s="97"/>
      <c r="BG50" s="97"/>
      <c r="BH50" s="97" t="s">
        <v>351</v>
      </c>
      <c r="BK50" s="97"/>
      <c r="BL50" s="97"/>
      <c r="BM50" s="97"/>
      <c r="BN50" s="97"/>
      <c r="BO50" s="97"/>
      <c r="BP50" s="97"/>
      <c r="BQ50" s="97"/>
      <c r="BR50" s="97"/>
      <c r="BS50" s="97"/>
      <c r="BT50" s="97"/>
      <c r="BU50" s="97"/>
      <c r="BV50" s="97"/>
      <c r="BW50" s="97"/>
      <c r="BY50" s="97"/>
      <c r="CA50" s="97"/>
      <c r="CC50" s="97"/>
      <c r="CE50" s="97"/>
      <c r="CF50" s="97"/>
      <c r="CG50" s="97"/>
    </row>
    <row r="51" spans="1:85" ht="15.95" customHeight="1">
      <c r="A51" s="97" t="s">
        <v>340</v>
      </c>
      <c r="B51" s="97"/>
      <c r="C51" s="97"/>
      <c r="D51" s="97"/>
      <c r="E51" s="97"/>
      <c r="F51" s="97"/>
      <c r="G51" s="97"/>
      <c r="H51" s="97"/>
      <c r="I51" s="97"/>
      <c r="J51" s="97"/>
      <c r="K51" s="97"/>
      <c r="L51" s="97"/>
      <c r="M51" s="97"/>
      <c r="N51" s="97"/>
      <c r="O51" s="97"/>
      <c r="P51" s="97"/>
      <c r="Q51" s="97"/>
      <c r="S51" s="97" t="s">
        <v>356</v>
      </c>
      <c r="T51" s="97"/>
      <c r="U51" s="97"/>
      <c r="V51" s="97"/>
      <c r="W51" s="97"/>
      <c r="X51" s="97"/>
      <c r="Y51" s="97"/>
      <c r="Z51" s="97"/>
      <c r="AA51" s="97"/>
      <c r="AB51" s="97"/>
      <c r="AC51" s="97"/>
      <c r="AD51" s="97" t="s">
        <v>347</v>
      </c>
      <c r="AE51" s="97"/>
      <c r="AF51" s="97"/>
      <c r="AG51" s="97"/>
      <c r="AU51" s="97"/>
      <c r="AV51" s="397" t="s">
        <v>310</v>
      </c>
      <c r="AW51" s="97"/>
      <c r="BC51" s="97"/>
      <c r="BD51" s="97"/>
      <c r="BE51" s="97"/>
      <c r="BG51" s="97"/>
      <c r="BH51" s="97" t="s">
        <v>337</v>
      </c>
      <c r="BY51" s="97"/>
      <c r="CE51" s="97"/>
      <c r="CF51" s="97"/>
      <c r="CG51" s="97"/>
    </row>
    <row r="52" spans="1:85" ht="15.95" customHeight="1">
      <c r="A52" s="97" t="s">
        <v>367</v>
      </c>
      <c r="B52" s="97"/>
      <c r="C52" s="97"/>
      <c r="D52" s="97"/>
      <c r="E52" s="97"/>
      <c r="F52" s="97"/>
      <c r="G52" s="97"/>
      <c r="H52" s="97"/>
      <c r="I52" s="97"/>
      <c r="J52" s="97"/>
      <c r="K52" s="97"/>
      <c r="L52" s="97"/>
      <c r="M52" s="97"/>
      <c r="N52" s="97"/>
      <c r="O52" s="97"/>
      <c r="P52" s="97"/>
      <c r="Q52" s="97"/>
      <c r="S52" s="97" t="s">
        <v>343</v>
      </c>
      <c r="T52" s="97"/>
      <c r="U52" s="97"/>
      <c r="V52" s="97"/>
      <c r="W52" s="97"/>
      <c r="X52" s="97"/>
      <c r="Y52" s="97"/>
      <c r="Z52" s="97"/>
      <c r="AA52" s="97"/>
      <c r="AB52" s="97"/>
      <c r="AC52" s="97"/>
      <c r="AD52" s="97" t="s">
        <v>348</v>
      </c>
      <c r="AE52" s="97"/>
      <c r="AF52" s="97"/>
      <c r="AG52" s="97"/>
      <c r="AV52" s="97" t="s">
        <v>360</v>
      </c>
      <c r="BC52" s="97"/>
      <c r="BD52" s="97"/>
      <c r="BE52" s="97"/>
      <c r="BH52" s="97" t="s">
        <v>336</v>
      </c>
    </row>
    <row r="53" spans="1:85" ht="15.95" customHeight="1">
      <c r="A53" s="97" t="s">
        <v>355</v>
      </c>
      <c r="B53" s="97"/>
      <c r="C53" s="97"/>
      <c r="D53" s="97"/>
      <c r="E53" s="97"/>
      <c r="F53" s="97"/>
      <c r="G53" s="97"/>
      <c r="H53" s="97"/>
      <c r="I53" s="97"/>
      <c r="J53" s="97"/>
      <c r="K53" s="97"/>
      <c r="L53" s="97"/>
      <c r="M53" s="97"/>
      <c r="N53" s="97"/>
      <c r="O53" s="97"/>
      <c r="P53" s="97"/>
      <c r="Q53" s="97"/>
      <c r="T53" s="97"/>
      <c r="U53" s="97"/>
      <c r="V53" s="97"/>
      <c r="W53" s="97"/>
      <c r="X53" s="97"/>
      <c r="Y53" s="97"/>
      <c r="Z53" s="97"/>
      <c r="AA53" s="97"/>
      <c r="AB53" s="97"/>
      <c r="AC53" s="97"/>
      <c r="AE53" s="97"/>
      <c r="AF53" s="97"/>
      <c r="AG53" s="97"/>
      <c r="AV53" s="97" t="s">
        <v>361</v>
      </c>
    </row>
    <row r="54" spans="1:85" ht="15.95" customHeight="1">
      <c r="A54" s="97" t="s">
        <v>327</v>
      </c>
      <c r="B54" s="97"/>
      <c r="C54" s="97"/>
      <c r="D54" s="97"/>
      <c r="E54" s="97"/>
      <c r="F54" s="97"/>
      <c r="G54" s="97"/>
      <c r="H54" s="97"/>
      <c r="I54" s="97"/>
      <c r="J54" s="97"/>
      <c r="K54" s="97"/>
      <c r="L54" s="97"/>
      <c r="M54" s="97"/>
      <c r="N54" s="97"/>
      <c r="O54" s="97"/>
      <c r="P54" s="97"/>
      <c r="Q54" s="97"/>
      <c r="AU54" s="398"/>
      <c r="AV54" s="97"/>
      <c r="AW54" s="398"/>
      <c r="AX54" s="398"/>
      <c r="AY54" s="398"/>
      <c r="AZ54" s="398"/>
      <c r="BA54" s="398"/>
      <c r="BB54" s="398"/>
      <c r="BC54" s="398"/>
      <c r="BD54" s="398"/>
      <c r="BE54" s="398"/>
      <c r="BF54" s="398"/>
    </row>
    <row r="55" spans="1:85" ht="15.95" customHeight="1">
      <c r="A55" s="97"/>
      <c r="B55" s="97"/>
      <c r="C55" s="97"/>
      <c r="D55" s="97"/>
      <c r="E55" s="97"/>
      <c r="F55" s="97"/>
      <c r="G55" s="97"/>
      <c r="H55" s="97"/>
      <c r="I55" s="97"/>
      <c r="J55" s="97"/>
      <c r="K55" s="97"/>
      <c r="L55" s="97"/>
      <c r="M55" s="97"/>
      <c r="N55" s="97"/>
      <c r="O55" s="97"/>
      <c r="P55" s="97"/>
      <c r="Q55" s="97"/>
      <c r="S55" s="97"/>
      <c r="AV55" s="97"/>
      <c r="AW55" s="97"/>
      <c r="AX55" s="97"/>
      <c r="AY55" s="97"/>
      <c r="AZ55" s="97"/>
      <c r="BA55" s="97"/>
      <c r="BB55" s="97"/>
      <c r="BC55" s="97"/>
      <c r="BD55" s="97"/>
      <c r="BE55" s="97"/>
    </row>
    <row r="56" spans="1:85" ht="15.95" customHeight="1">
      <c r="A56" s="97"/>
      <c r="BB56" s="97"/>
    </row>
    <row r="93" spans="1:75" s="97" customFormat="1" ht="12">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H93" s="30"/>
      <c r="BI93" s="30"/>
      <c r="BJ93" s="30"/>
      <c r="BK93" s="30"/>
      <c r="BL93" s="30"/>
      <c r="BM93" s="30"/>
      <c r="BN93" s="30"/>
      <c r="BO93" s="30"/>
      <c r="BP93" s="30"/>
      <c r="BQ93" s="30"/>
      <c r="BR93" s="30"/>
      <c r="BS93" s="30"/>
      <c r="BT93" s="30"/>
      <c r="BU93" s="30"/>
      <c r="BV93" s="30"/>
      <c r="BW93" s="30"/>
    </row>
    <row r="94" spans="1:75" s="97" customFormat="1" ht="12">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BH94" s="30"/>
      <c r="BI94" s="30"/>
      <c r="BJ94" s="30"/>
      <c r="BK94" s="30"/>
      <c r="BL94" s="30"/>
      <c r="BM94" s="30"/>
      <c r="BN94" s="30"/>
      <c r="BO94" s="30"/>
      <c r="BP94" s="30"/>
      <c r="BQ94" s="30"/>
      <c r="BR94" s="30"/>
      <c r="BS94" s="30"/>
      <c r="BT94" s="30"/>
      <c r="BU94" s="30"/>
      <c r="BV94" s="30"/>
      <c r="BW94" s="30"/>
    </row>
    <row r="95" spans="1:75" s="97" customFormat="1" ht="12">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BH95" s="30"/>
      <c r="BI95" s="30"/>
      <c r="BJ95" s="30"/>
      <c r="BK95" s="30"/>
      <c r="BL95" s="30"/>
      <c r="BM95" s="30"/>
      <c r="BN95" s="30"/>
      <c r="BO95" s="30"/>
      <c r="BP95" s="30"/>
      <c r="BQ95" s="30"/>
      <c r="BR95" s="30"/>
      <c r="BS95" s="30"/>
      <c r="BT95" s="30"/>
      <c r="BU95" s="30"/>
      <c r="BV95" s="30"/>
      <c r="BW95" s="30"/>
    </row>
    <row r="96" spans="1:75" s="97" customFormat="1" ht="12">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BH96" s="30"/>
      <c r="BI96" s="30"/>
      <c r="BJ96" s="30"/>
      <c r="BK96" s="30"/>
      <c r="BL96" s="30"/>
      <c r="BM96" s="30"/>
      <c r="BN96" s="30"/>
      <c r="BO96" s="30"/>
      <c r="BP96" s="30"/>
      <c r="BQ96" s="30"/>
      <c r="BR96" s="30"/>
      <c r="BS96" s="30"/>
      <c r="BT96" s="30"/>
      <c r="BU96" s="30"/>
      <c r="BV96" s="30"/>
      <c r="BW96" s="30"/>
    </row>
    <row r="97" spans="1:75" s="97" customFormat="1" ht="15.9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BH97" s="30"/>
      <c r="BI97" s="30"/>
      <c r="BJ97" s="30"/>
      <c r="BK97" s="30"/>
      <c r="BL97" s="30"/>
      <c r="BM97" s="30"/>
      <c r="BN97" s="30"/>
      <c r="BO97" s="30"/>
      <c r="BP97" s="30"/>
      <c r="BQ97" s="30"/>
      <c r="BR97" s="30"/>
      <c r="BS97" s="30"/>
      <c r="BT97" s="30"/>
      <c r="BU97" s="30"/>
      <c r="BV97" s="30"/>
      <c r="BW97" s="30"/>
    </row>
    <row r="98" spans="1:75" s="97" customFormat="1" ht="15.9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BH98" s="30"/>
      <c r="BI98" s="30"/>
      <c r="BJ98" s="30"/>
      <c r="BK98" s="30"/>
      <c r="BL98" s="30"/>
      <c r="BM98" s="30"/>
      <c r="BN98" s="30"/>
      <c r="BO98" s="30"/>
      <c r="BP98" s="30"/>
      <c r="BQ98" s="30"/>
      <c r="BR98" s="30"/>
      <c r="BS98" s="30"/>
      <c r="BT98" s="30"/>
      <c r="BU98" s="30"/>
      <c r="BV98" s="30"/>
      <c r="BW98" s="30"/>
    </row>
    <row r="99" spans="1:75" ht="15.95" customHeight="1">
      <c r="AX99" s="97"/>
      <c r="AY99" s="97"/>
      <c r="AZ99" s="97"/>
      <c r="BA99" s="97"/>
      <c r="BB99" s="97"/>
      <c r="BC99" s="97"/>
      <c r="BD99" s="97"/>
      <c r="BE99" s="97"/>
      <c r="BF99" s="97"/>
    </row>
  </sheetData>
  <mergeCells count="158">
    <mergeCell ref="AF44:AK44"/>
    <mergeCell ref="BJ44:BO44"/>
    <mergeCell ref="AD49:AT49"/>
    <mergeCell ref="A42:A44"/>
    <mergeCell ref="C42:H42"/>
    <mergeCell ref="AD42:AD44"/>
    <mergeCell ref="AF42:AK42"/>
    <mergeCell ref="BH42:BH44"/>
    <mergeCell ref="BJ42:BO42"/>
    <mergeCell ref="C43:H43"/>
    <mergeCell ref="AF43:AK43"/>
    <mergeCell ref="BJ43:BO43"/>
    <mergeCell ref="C44:H44"/>
    <mergeCell ref="A25:A41"/>
    <mergeCell ref="C25:C36"/>
    <mergeCell ref="E25:F26"/>
    <mergeCell ref="AD25:AD41"/>
    <mergeCell ref="AF25:AF36"/>
    <mergeCell ref="AH25:AI26"/>
    <mergeCell ref="E27:F36"/>
    <mergeCell ref="H27:H35"/>
    <mergeCell ref="C37:H37"/>
    <mergeCell ref="AF37:AK37"/>
    <mergeCell ref="C38:E40"/>
    <mergeCell ref="K38:O38"/>
    <mergeCell ref="AF38:AH40"/>
    <mergeCell ref="K26:N26"/>
    <mergeCell ref="C41:H41"/>
    <mergeCell ref="K41:O41"/>
    <mergeCell ref="AF41:AK41"/>
    <mergeCell ref="H39:H40"/>
    <mergeCell ref="K39:O39"/>
    <mergeCell ref="AK39:AK40"/>
    <mergeCell ref="K40:O40"/>
    <mergeCell ref="AH27:AI36"/>
    <mergeCell ref="AK27:AK35"/>
    <mergeCell ref="AN38:AR38"/>
    <mergeCell ref="BJ38:BL40"/>
    <mergeCell ref="BH25:BH41"/>
    <mergeCell ref="BJ25:BJ36"/>
    <mergeCell ref="BL25:BM26"/>
    <mergeCell ref="BJ23:BO24"/>
    <mergeCell ref="BR23:BV23"/>
    <mergeCell ref="K24:O24"/>
    <mergeCell ref="AN24:AR24"/>
    <mergeCell ref="BR24:BV24"/>
    <mergeCell ref="AN26:AQ26"/>
    <mergeCell ref="AN41:AR41"/>
    <mergeCell ref="BJ41:BO41"/>
    <mergeCell ref="BR41:BV41"/>
    <mergeCell ref="BR38:BV38"/>
    <mergeCell ref="AN39:AR39"/>
    <mergeCell ref="BO39:BO40"/>
    <mergeCell ref="BR39:BV39"/>
    <mergeCell ref="AN40:AR40"/>
    <mergeCell ref="BR40:BV40"/>
    <mergeCell ref="BR26:BU26"/>
    <mergeCell ref="BL27:BM36"/>
    <mergeCell ref="BO27:BO35"/>
    <mergeCell ref="BJ37:BO37"/>
    <mergeCell ref="BR20:BU20"/>
    <mergeCell ref="K21:N21"/>
    <mergeCell ref="AN21:AQ21"/>
    <mergeCell ref="BR21:BU21"/>
    <mergeCell ref="BJ22:BO22"/>
    <mergeCell ref="BJ17:BO21"/>
    <mergeCell ref="BR17:BU17"/>
    <mergeCell ref="K18:N18"/>
    <mergeCell ref="AN18:AQ18"/>
    <mergeCell ref="BR18:BU18"/>
    <mergeCell ref="K19:N19"/>
    <mergeCell ref="AN19:AQ19"/>
    <mergeCell ref="BR19:BU19"/>
    <mergeCell ref="K20:N20"/>
    <mergeCell ref="AN20:AQ20"/>
    <mergeCell ref="BH14:BH24"/>
    <mergeCell ref="BJ14:BO16"/>
    <mergeCell ref="BR14:BU14"/>
    <mergeCell ref="K15:N15"/>
    <mergeCell ref="AN15:AQ15"/>
    <mergeCell ref="BR15:BU15"/>
    <mergeCell ref="K16:N16"/>
    <mergeCell ref="AN16:AQ16"/>
    <mergeCell ref="BR16:BU16"/>
    <mergeCell ref="K17:N17"/>
    <mergeCell ref="K23:O23"/>
    <mergeCell ref="AF23:AK24"/>
    <mergeCell ref="AN23:AR23"/>
    <mergeCell ref="A14:A24"/>
    <mergeCell ref="C14:H16"/>
    <mergeCell ref="K14:N14"/>
    <mergeCell ref="AD14:AD24"/>
    <mergeCell ref="AF14:AK16"/>
    <mergeCell ref="AN14:AQ14"/>
    <mergeCell ref="C17:H21"/>
    <mergeCell ref="AF17:AK21"/>
    <mergeCell ref="AN17:AQ17"/>
    <mergeCell ref="C23:H24"/>
    <mergeCell ref="C22:H22"/>
    <mergeCell ref="AF22:AK22"/>
    <mergeCell ref="K12:N12"/>
    <mergeCell ref="AN12:AQ12"/>
    <mergeCell ref="BR12:BU12"/>
    <mergeCell ref="K13:N13"/>
    <mergeCell ref="AN13:AQ13"/>
    <mergeCell ref="BR13:BU13"/>
    <mergeCell ref="K10:N10"/>
    <mergeCell ref="AN10:AQ10"/>
    <mergeCell ref="BR10:BU10"/>
    <mergeCell ref="K11:N11"/>
    <mergeCell ref="AN11:AQ11"/>
    <mergeCell ref="BR11:BU11"/>
    <mergeCell ref="AN7:AQ7"/>
    <mergeCell ref="BR7:BU7"/>
    <mergeCell ref="K8:N8"/>
    <mergeCell ref="AN8:AQ8"/>
    <mergeCell ref="BR8:BU8"/>
    <mergeCell ref="K9:N9"/>
    <mergeCell ref="AN9:AQ9"/>
    <mergeCell ref="BR9:BU9"/>
    <mergeCell ref="M5:O5"/>
    <mergeCell ref="AP5:AR5"/>
    <mergeCell ref="BT5:BV5"/>
    <mergeCell ref="A6:H13"/>
    <mergeCell ref="K6:N6"/>
    <mergeCell ref="AD6:AK13"/>
    <mergeCell ref="AN6:AQ6"/>
    <mergeCell ref="BH6:BO13"/>
    <mergeCell ref="BR6:BU6"/>
    <mergeCell ref="K7:N7"/>
    <mergeCell ref="CJ2:CK2"/>
    <mergeCell ref="A3:H5"/>
    <mergeCell ref="M3:O3"/>
    <mergeCell ref="AD3:AK5"/>
    <mergeCell ref="AP3:AR3"/>
    <mergeCell ref="BH3:BO5"/>
    <mergeCell ref="BT3:BV3"/>
    <mergeCell ref="M4:O4"/>
    <mergeCell ref="AP4:AR4"/>
    <mergeCell ref="BT4:BV4"/>
    <mergeCell ref="BX2:BY2"/>
    <mergeCell ref="BZ2:CA2"/>
    <mergeCell ref="CB2:CC2"/>
    <mergeCell ref="CD2:CE2"/>
    <mergeCell ref="CF2:CG2"/>
    <mergeCell ref="CH2:CI2"/>
    <mergeCell ref="AD2:AR2"/>
    <mergeCell ref="AX2:AY2"/>
    <mergeCell ref="AZ2:BA2"/>
    <mergeCell ref="BD2:BE2"/>
    <mergeCell ref="BF2:BG2"/>
    <mergeCell ref="BH2:BV2"/>
    <mergeCell ref="A2:O2"/>
    <mergeCell ref="S2:T2"/>
    <mergeCell ref="U2:V2"/>
    <mergeCell ref="W2:X2"/>
    <mergeCell ref="Y2:AA2"/>
    <mergeCell ref="AB2:AC2"/>
  </mergeCells>
  <phoneticPr fontId="3"/>
  <printOptions horizontalCentered="1"/>
  <pageMargins left="0.59055118110236227" right="0.59055118110236227" top="0.74803149606299213" bottom="0.62992125984251968" header="0.51181102362204722" footer="0.31496062992125984"/>
  <pageSetup paperSize="9" scale="90" firstPageNumber="184" pageOrder="overThenDown" orientation="portrait" blackAndWhite="1" useFirstPageNumber="1" r:id="rId1"/>
  <headerFooter scaleWithDoc="0" alignWithMargins="0">
    <oddFooter>&amp;C&amp;"游明朝,標準"&amp;10&amp;P</oddFooter>
  </headerFooter>
  <colBreaks count="5" manualBreakCount="5">
    <brk id="18" max="54" man="1"/>
    <brk id="29" max="53" man="1"/>
    <brk id="47" max="53" man="1"/>
    <brk id="59" max="56" man="1"/>
    <brk id="7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収入率の推移</vt:lpstr>
      <vt:lpstr>(1)ｱ合計</vt:lpstr>
      <vt:lpstr>(1)現年</vt:lpstr>
      <vt:lpstr>(2)滞繰</vt:lpstr>
      <vt:lpstr>(2)税外</vt:lpstr>
      <vt:lpstr>(3)徴税費 </vt:lpstr>
      <vt:lpstr>'(1)ｱ合計'!Print_Area</vt:lpstr>
      <vt:lpstr>'(1)現年'!Print_Area</vt:lpstr>
      <vt:lpstr>'(2)税外'!Print_Area</vt:lpstr>
      <vt:lpstr>'(2)滞繰'!Print_Area</vt:lpstr>
      <vt:lpstr>'(3)徴税費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佐藤純一</dc:creator>
  <cp:lastModifiedBy>三浦　紗樹</cp:lastModifiedBy>
  <cp:lastPrinted>2024-02-01T05:24:37Z</cp:lastPrinted>
  <dcterms:created xsi:type="dcterms:W3CDTF">1997-09-02T05:20:04Z</dcterms:created>
  <dcterms:modified xsi:type="dcterms:W3CDTF">2024-02-02T05:00:42Z</dcterms:modified>
</cp:coreProperties>
</file>